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13_ncr:1_{CC1C3A9C-777F-4DF5-B706-181FD4BA4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adme" sheetId="4" r:id="rId1"/>
    <sheet name="Normality Test" sheetId="10" r:id="rId2"/>
    <sheet name="Calibration" sheetId="12" r:id="rId3"/>
    <sheet name="Predicting" sheetId="13" r:id="rId4"/>
    <sheet name="AAPL" sheetId="6" r:id="rId5"/>
    <sheet name="JPM" sheetId="8" r:id="rId6"/>
    <sheet name="JNJ" sheetId="7" r:id="rId7"/>
    <sheet name="XOM" sheetId="9" r:id="rId8"/>
  </sheets>
  <definedNames>
    <definedName name="component_id" hidden="1">{"FXPRICING.XLSM",3;"FXPRICING.XLSM",0}</definedName>
    <definedName name="solver_adj" localSheetId="2" hidden="1">Calibration!$K$4:$K$5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Calibration!$L$5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Calibration!$K$6</definedName>
    <definedName name="solver_pre" localSheetId="2" hidden="1">0.000001</definedName>
    <definedName name="solver_rbv" localSheetId="2" hidden="1">1</definedName>
    <definedName name="solver_rel1" localSheetId="2" hidden="1">3</definedName>
    <definedName name="solver_rhs1" localSheetId="2" hidden="1">0.0001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 l="1"/>
  <c r="H7" i="12"/>
  <c r="D4" i="10"/>
  <c r="B5" i="13" l="1"/>
  <c r="B1" i="13"/>
  <c r="H24" i="13" s="1"/>
  <c r="B24" i="13" l="1"/>
  <c r="O24" i="13"/>
  <c r="AM24" i="13"/>
  <c r="G24" i="13"/>
  <c r="AL24" i="13"/>
  <c r="F24" i="13"/>
  <c r="V24" i="13"/>
  <c r="AE24" i="13"/>
  <c r="N24" i="13"/>
  <c r="AD24" i="13"/>
  <c r="AU24" i="13"/>
  <c r="AT24" i="13"/>
  <c r="W24" i="13"/>
  <c r="AS24" i="13"/>
  <c r="AK24" i="13"/>
  <c r="AC24" i="13"/>
  <c r="U24" i="13"/>
  <c r="M24" i="13"/>
  <c r="E24" i="13"/>
  <c r="AR24" i="13"/>
  <c r="AJ24" i="13"/>
  <c r="AB24" i="13"/>
  <c r="T24" i="13"/>
  <c r="L24" i="13"/>
  <c r="D24" i="13"/>
  <c r="AY24" i="13"/>
  <c r="AQ24" i="13"/>
  <c r="AI24" i="13"/>
  <c r="AA24" i="13"/>
  <c r="S24" i="13"/>
  <c r="K24" i="13"/>
  <c r="C24" i="13"/>
  <c r="AX24" i="13"/>
  <c r="AP24" i="13"/>
  <c r="AH24" i="13"/>
  <c r="Z24" i="13"/>
  <c r="R24" i="13"/>
  <c r="J24" i="13"/>
  <c r="AW24" i="13"/>
  <c r="AO24" i="13"/>
  <c r="AG24" i="13"/>
  <c r="Y24" i="13"/>
  <c r="Q24" i="13"/>
  <c r="I24" i="13"/>
  <c r="AV24" i="13"/>
  <c r="AN24" i="13"/>
  <c r="AF24" i="13"/>
  <c r="X24" i="13"/>
  <c r="P24" i="13"/>
  <c r="K9" i="12" l="1"/>
  <c r="L9" i="12"/>
  <c r="B3" i="13" s="1"/>
  <c r="K8" i="12"/>
  <c r="L8" i="12"/>
  <c r="B2" i="13" s="1"/>
  <c r="B25" i="13" l="1"/>
  <c r="D504" i="12"/>
  <c r="Q504" i="12" s="1"/>
  <c r="R504" i="12" s="1"/>
  <c r="C504" i="12"/>
  <c r="N504" i="12" s="1"/>
  <c r="O504" i="12" s="1"/>
  <c r="D503" i="12"/>
  <c r="Q503" i="12" s="1"/>
  <c r="R503" i="12" s="1"/>
  <c r="C503" i="12"/>
  <c r="N503" i="12" s="1"/>
  <c r="O503" i="12" s="1"/>
  <c r="D502" i="12"/>
  <c r="Q502" i="12" s="1"/>
  <c r="R502" i="12" s="1"/>
  <c r="C502" i="12"/>
  <c r="N502" i="12" s="1"/>
  <c r="O502" i="12" s="1"/>
  <c r="D501" i="12"/>
  <c r="Q501" i="12" s="1"/>
  <c r="R501" i="12" s="1"/>
  <c r="C501" i="12"/>
  <c r="N501" i="12" s="1"/>
  <c r="O501" i="12" s="1"/>
  <c r="D500" i="12"/>
  <c r="Q500" i="12" s="1"/>
  <c r="R500" i="12" s="1"/>
  <c r="C500" i="12"/>
  <c r="N500" i="12" s="1"/>
  <c r="O500" i="12" s="1"/>
  <c r="D499" i="12"/>
  <c r="Q499" i="12" s="1"/>
  <c r="R499" i="12" s="1"/>
  <c r="C499" i="12"/>
  <c r="N499" i="12" s="1"/>
  <c r="O499" i="12" s="1"/>
  <c r="D498" i="12"/>
  <c r="Q498" i="12" s="1"/>
  <c r="R498" i="12" s="1"/>
  <c r="C498" i="12"/>
  <c r="N498" i="12" s="1"/>
  <c r="O498" i="12" s="1"/>
  <c r="D497" i="12"/>
  <c r="Q497" i="12" s="1"/>
  <c r="R497" i="12" s="1"/>
  <c r="C497" i="12"/>
  <c r="N497" i="12" s="1"/>
  <c r="O497" i="12" s="1"/>
  <c r="D496" i="12"/>
  <c r="Q496" i="12" s="1"/>
  <c r="R496" i="12" s="1"/>
  <c r="C496" i="12"/>
  <c r="N496" i="12" s="1"/>
  <c r="O496" i="12" s="1"/>
  <c r="D495" i="12"/>
  <c r="Q495" i="12" s="1"/>
  <c r="R495" i="12" s="1"/>
  <c r="C495" i="12"/>
  <c r="N495" i="12" s="1"/>
  <c r="O495" i="12" s="1"/>
  <c r="D494" i="12"/>
  <c r="Q494" i="12" s="1"/>
  <c r="R494" i="12" s="1"/>
  <c r="C494" i="12"/>
  <c r="N494" i="12" s="1"/>
  <c r="O494" i="12" s="1"/>
  <c r="D493" i="12"/>
  <c r="Q493" i="12" s="1"/>
  <c r="R493" i="12" s="1"/>
  <c r="C493" i="12"/>
  <c r="N493" i="12" s="1"/>
  <c r="O493" i="12" s="1"/>
  <c r="D492" i="12"/>
  <c r="Q492" i="12" s="1"/>
  <c r="R492" i="12" s="1"/>
  <c r="C492" i="12"/>
  <c r="N492" i="12" s="1"/>
  <c r="O492" i="12" s="1"/>
  <c r="D491" i="12"/>
  <c r="Q491" i="12" s="1"/>
  <c r="R491" i="12" s="1"/>
  <c r="C491" i="12"/>
  <c r="N491" i="12" s="1"/>
  <c r="O491" i="12" s="1"/>
  <c r="D490" i="12"/>
  <c r="Q490" i="12" s="1"/>
  <c r="R490" i="12" s="1"/>
  <c r="C490" i="12"/>
  <c r="N490" i="12" s="1"/>
  <c r="O490" i="12" s="1"/>
  <c r="D489" i="12"/>
  <c r="Q489" i="12" s="1"/>
  <c r="R489" i="12" s="1"/>
  <c r="C489" i="12"/>
  <c r="N489" i="12" s="1"/>
  <c r="O489" i="12" s="1"/>
  <c r="D488" i="12"/>
  <c r="Q488" i="12" s="1"/>
  <c r="R488" i="12" s="1"/>
  <c r="C488" i="12"/>
  <c r="N488" i="12" s="1"/>
  <c r="O488" i="12" s="1"/>
  <c r="D487" i="12"/>
  <c r="Q487" i="12" s="1"/>
  <c r="R487" i="12" s="1"/>
  <c r="C487" i="12"/>
  <c r="N487" i="12" s="1"/>
  <c r="O487" i="12" s="1"/>
  <c r="D486" i="12"/>
  <c r="Q486" i="12" s="1"/>
  <c r="R486" i="12" s="1"/>
  <c r="C486" i="12"/>
  <c r="N486" i="12" s="1"/>
  <c r="O486" i="12" s="1"/>
  <c r="D485" i="12"/>
  <c r="Q485" i="12" s="1"/>
  <c r="R485" i="12" s="1"/>
  <c r="C485" i="12"/>
  <c r="N485" i="12" s="1"/>
  <c r="O485" i="12" s="1"/>
  <c r="D484" i="12"/>
  <c r="Q484" i="12" s="1"/>
  <c r="R484" i="12" s="1"/>
  <c r="C484" i="12"/>
  <c r="N484" i="12" s="1"/>
  <c r="O484" i="12" s="1"/>
  <c r="D483" i="12"/>
  <c r="Q483" i="12" s="1"/>
  <c r="R483" i="12" s="1"/>
  <c r="C483" i="12"/>
  <c r="N483" i="12" s="1"/>
  <c r="O483" i="12" s="1"/>
  <c r="D482" i="12"/>
  <c r="Q482" i="12" s="1"/>
  <c r="R482" i="12" s="1"/>
  <c r="C482" i="12"/>
  <c r="N482" i="12" s="1"/>
  <c r="O482" i="12" s="1"/>
  <c r="D481" i="12"/>
  <c r="Q481" i="12" s="1"/>
  <c r="R481" i="12" s="1"/>
  <c r="C481" i="12"/>
  <c r="N481" i="12" s="1"/>
  <c r="O481" i="12" s="1"/>
  <c r="D480" i="12"/>
  <c r="Q480" i="12" s="1"/>
  <c r="R480" i="12" s="1"/>
  <c r="C480" i="12"/>
  <c r="N480" i="12" s="1"/>
  <c r="O480" i="12" s="1"/>
  <c r="D479" i="12"/>
  <c r="Q479" i="12" s="1"/>
  <c r="R479" i="12" s="1"/>
  <c r="C479" i="12"/>
  <c r="N479" i="12" s="1"/>
  <c r="O479" i="12" s="1"/>
  <c r="D478" i="12"/>
  <c r="Q478" i="12" s="1"/>
  <c r="R478" i="12" s="1"/>
  <c r="C478" i="12"/>
  <c r="N478" i="12" s="1"/>
  <c r="O478" i="12" s="1"/>
  <c r="D477" i="12"/>
  <c r="Q477" i="12" s="1"/>
  <c r="R477" i="12" s="1"/>
  <c r="C477" i="12"/>
  <c r="N477" i="12" s="1"/>
  <c r="O477" i="12" s="1"/>
  <c r="D476" i="12"/>
  <c r="Q476" i="12" s="1"/>
  <c r="R476" i="12" s="1"/>
  <c r="C476" i="12"/>
  <c r="N476" i="12" s="1"/>
  <c r="O476" i="12" s="1"/>
  <c r="D475" i="12"/>
  <c r="Q475" i="12" s="1"/>
  <c r="R475" i="12" s="1"/>
  <c r="C475" i="12"/>
  <c r="N475" i="12" s="1"/>
  <c r="O475" i="12" s="1"/>
  <c r="D474" i="12"/>
  <c r="Q474" i="12" s="1"/>
  <c r="R474" i="12" s="1"/>
  <c r="C474" i="12"/>
  <c r="N474" i="12" s="1"/>
  <c r="O474" i="12" s="1"/>
  <c r="D473" i="12"/>
  <c r="Q473" i="12" s="1"/>
  <c r="R473" i="12" s="1"/>
  <c r="C473" i="12"/>
  <c r="N473" i="12" s="1"/>
  <c r="O473" i="12" s="1"/>
  <c r="D472" i="12"/>
  <c r="Q472" i="12" s="1"/>
  <c r="R472" i="12" s="1"/>
  <c r="C472" i="12"/>
  <c r="N472" i="12" s="1"/>
  <c r="O472" i="12" s="1"/>
  <c r="D471" i="12"/>
  <c r="Q471" i="12" s="1"/>
  <c r="R471" i="12" s="1"/>
  <c r="C471" i="12"/>
  <c r="N471" i="12" s="1"/>
  <c r="O471" i="12" s="1"/>
  <c r="D470" i="12"/>
  <c r="Q470" i="12" s="1"/>
  <c r="R470" i="12" s="1"/>
  <c r="C470" i="12"/>
  <c r="N470" i="12" s="1"/>
  <c r="O470" i="12" s="1"/>
  <c r="D469" i="12"/>
  <c r="Q469" i="12" s="1"/>
  <c r="R469" i="12" s="1"/>
  <c r="C469" i="12"/>
  <c r="N469" i="12" s="1"/>
  <c r="O469" i="12" s="1"/>
  <c r="D468" i="12"/>
  <c r="Q468" i="12" s="1"/>
  <c r="R468" i="12" s="1"/>
  <c r="C468" i="12"/>
  <c r="N468" i="12" s="1"/>
  <c r="O468" i="12" s="1"/>
  <c r="D467" i="12"/>
  <c r="Q467" i="12" s="1"/>
  <c r="R467" i="12" s="1"/>
  <c r="C467" i="12"/>
  <c r="N467" i="12" s="1"/>
  <c r="O467" i="12" s="1"/>
  <c r="D466" i="12"/>
  <c r="Q466" i="12" s="1"/>
  <c r="R466" i="12" s="1"/>
  <c r="C466" i="12"/>
  <c r="N466" i="12" s="1"/>
  <c r="O466" i="12" s="1"/>
  <c r="D465" i="12"/>
  <c r="Q465" i="12" s="1"/>
  <c r="R465" i="12" s="1"/>
  <c r="C465" i="12"/>
  <c r="N465" i="12" s="1"/>
  <c r="O465" i="12" s="1"/>
  <c r="D464" i="12"/>
  <c r="Q464" i="12" s="1"/>
  <c r="R464" i="12" s="1"/>
  <c r="C464" i="12"/>
  <c r="N464" i="12" s="1"/>
  <c r="O464" i="12" s="1"/>
  <c r="D463" i="12"/>
  <c r="Q463" i="12" s="1"/>
  <c r="R463" i="12" s="1"/>
  <c r="C463" i="12"/>
  <c r="N463" i="12" s="1"/>
  <c r="O463" i="12" s="1"/>
  <c r="D462" i="12"/>
  <c r="Q462" i="12" s="1"/>
  <c r="R462" i="12" s="1"/>
  <c r="C462" i="12"/>
  <c r="N462" i="12" s="1"/>
  <c r="O462" i="12" s="1"/>
  <c r="D461" i="12"/>
  <c r="Q461" i="12" s="1"/>
  <c r="R461" i="12" s="1"/>
  <c r="C461" i="12"/>
  <c r="N461" i="12" s="1"/>
  <c r="O461" i="12" s="1"/>
  <c r="D460" i="12"/>
  <c r="Q460" i="12" s="1"/>
  <c r="R460" i="12" s="1"/>
  <c r="C460" i="12"/>
  <c r="N460" i="12" s="1"/>
  <c r="O460" i="12" s="1"/>
  <c r="D459" i="12"/>
  <c r="Q459" i="12" s="1"/>
  <c r="R459" i="12" s="1"/>
  <c r="C459" i="12"/>
  <c r="N459" i="12" s="1"/>
  <c r="O459" i="12" s="1"/>
  <c r="D458" i="12"/>
  <c r="Q458" i="12" s="1"/>
  <c r="R458" i="12" s="1"/>
  <c r="C458" i="12"/>
  <c r="N458" i="12" s="1"/>
  <c r="O458" i="12" s="1"/>
  <c r="D457" i="12"/>
  <c r="Q457" i="12" s="1"/>
  <c r="R457" i="12" s="1"/>
  <c r="C457" i="12"/>
  <c r="N457" i="12" s="1"/>
  <c r="O457" i="12" s="1"/>
  <c r="D456" i="12"/>
  <c r="Q456" i="12" s="1"/>
  <c r="R456" i="12" s="1"/>
  <c r="C456" i="12"/>
  <c r="N456" i="12" s="1"/>
  <c r="O456" i="12" s="1"/>
  <c r="D455" i="12"/>
  <c r="Q455" i="12" s="1"/>
  <c r="R455" i="12" s="1"/>
  <c r="C455" i="12"/>
  <c r="N455" i="12" s="1"/>
  <c r="O455" i="12" s="1"/>
  <c r="D454" i="12"/>
  <c r="Q454" i="12" s="1"/>
  <c r="R454" i="12" s="1"/>
  <c r="C454" i="12"/>
  <c r="N454" i="12" s="1"/>
  <c r="O454" i="12" s="1"/>
  <c r="D453" i="12"/>
  <c r="Q453" i="12" s="1"/>
  <c r="R453" i="12" s="1"/>
  <c r="C453" i="12"/>
  <c r="N453" i="12" s="1"/>
  <c r="O453" i="12" s="1"/>
  <c r="D452" i="12"/>
  <c r="Q452" i="12" s="1"/>
  <c r="R452" i="12" s="1"/>
  <c r="C452" i="12"/>
  <c r="N452" i="12" s="1"/>
  <c r="O452" i="12" s="1"/>
  <c r="D451" i="12"/>
  <c r="Q451" i="12" s="1"/>
  <c r="R451" i="12" s="1"/>
  <c r="C451" i="12"/>
  <c r="N451" i="12" s="1"/>
  <c r="O451" i="12" s="1"/>
  <c r="D450" i="12"/>
  <c r="Q450" i="12" s="1"/>
  <c r="R450" i="12" s="1"/>
  <c r="C450" i="12"/>
  <c r="N450" i="12" s="1"/>
  <c r="O450" i="12" s="1"/>
  <c r="D449" i="12"/>
  <c r="Q449" i="12" s="1"/>
  <c r="R449" i="12" s="1"/>
  <c r="C449" i="12"/>
  <c r="N449" i="12" s="1"/>
  <c r="O449" i="12" s="1"/>
  <c r="D448" i="12"/>
  <c r="Q448" i="12" s="1"/>
  <c r="R448" i="12" s="1"/>
  <c r="C448" i="12"/>
  <c r="N448" i="12" s="1"/>
  <c r="O448" i="12" s="1"/>
  <c r="D447" i="12"/>
  <c r="Q447" i="12" s="1"/>
  <c r="R447" i="12" s="1"/>
  <c r="C447" i="12"/>
  <c r="N447" i="12" s="1"/>
  <c r="O447" i="12" s="1"/>
  <c r="D446" i="12"/>
  <c r="Q446" i="12" s="1"/>
  <c r="R446" i="12" s="1"/>
  <c r="C446" i="12"/>
  <c r="N446" i="12" s="1"/>
  <c r="O446" i="12" s="1"/>
  <c r="D445" i="12"/>
  <c r="Q445" i="12" s="1"/>
  <c r="R445" i="12" s="1"/>
  <c r="C445" i="12"/>
  <c r="N445" i="12" s="1"/>
  <c r="O445" i="12" s="1"/>
  <c r="D444" i="12"/>
  <c r="Q444" i="12" s="1"/>
  <c r="R444" i="12" s="1"/>
  <c r="C444" i="12"/>
  <c r="N444" i="12" s="1"/>
  <c r="O444" i="12" s="1"/>
  <c r="D443" i="12"/>
  <c r="Q443" i="12" s="1"/>
  <c r="R443" i="12" s="1"/>
  <c r="C443" i="12"/>
  <c r="N443" i="12" s="1"/>
  <c r="O443" i="12" s="1"/>
  <c r="D442" i="12"/>
  <c r="Q442" i="12" s="1"/>
  <c r="R442" i="12" s="1"/>
  <c r="C442" i="12"/>
  <c r="N442" i="12" s="1"/>
  <c r="O442" i="12" s="1"/>
  <c r="D441" i="12"/>
  <c r="Q441" i="12" s="1"/>
  <c r="R441" i="12" s="1"/>
  <c r="C441" i="12"/>
  <c r="N441" i="12" s="1"/>
  <c r="O441" i="12" s="1"/>
  <c r="D440" i="12"/>
  <c r="Q440" i="12" s="1"/>
  <c r="R440" i="12" s="1"/>
  <c r="C440" i="12"/>
  <c r="N440" i="12" s="1"/>
  <c r="O440" i="12" s="1"/>
  <c r="D439" i="12"/>
  <c r="Q439" i="12" s="1"/>
  <c r="R439" i="12" s="1"/>
  <c r="C439" i="12"/>
  <c r="N439" i="12" s="1"/>
  <c r="O439" i="12" s="1"/>
  <c r="D438" i="12"/>
  <c r="Q438" i="12" s="1"/>
  <c r="R438" i="12" s="1"/>
  <c r="C438" i="12"/>
  <c r="N438" i="12" s="1"/>
  <c r="O438" i="12" s="1"/>
  <c r="D437" i="12"/>
  <c r="Q437" i="12" s="1"/>
  <c r="R437" i="12" s="1"/>
  <c r="C437" i="12"/>
  <c r="N437" i="12" s="1"/>
  <c r="O437" i="12" s="1"/>
  <c r="D436" i="12"/>
  <c r="Q436" i="12" s="1"/>
  <c r="R436" i="12" s="1"/>
  <c r="C436" i="12"/>
  <c r="N436" i="12" s="1"/>
  <c r="O436" i="12" s="1"/>
  <c r="D435" i="12"/>
  <c r="Q435" i="12" s="1"/>
  <c r="R435" i="12" s="1"/>
  <c r="C435" i="12"/>
  <c r="N435" i="12" s="1"/>
  <c r="O435" i="12" s="1"/>
  <c r="D434" i="12"/>
  <c r="Q434" i="12" s="1"/>
  <c r="R434" i="12" s="1"/>
  <c r="C434" i="12"/>
  <c r="N434" i="12" s="1"/>
  <c r="O434" i="12" s="1"/>
  <c r="D433" i="12"/>
  <c r="Q433" i="12" s="1"/>
  <c r="R433" i="12" s="1"/>
  <c r="C433" i="12"/>
  <c r="N433" i="12" s="1"/>
  <c r="O433" i="12" s="1"/>
  <c r="D432" i="12"/>
  <c r="Q432" i="12" s="1"/>
  <c r="R432" i="12" s="1"/>
  <c r="C432" i="12"/>
  <c r="N432" i="12" s="1"/>
  <c r="O432" i="12" s="1"/>
  <c r="D431" i="12"/>
  <c r="Q431" i="12" s="1"/>
  <c r="R431" i="12" s="1"/>
  <c r="C431" i="12"/>
  <c r="N431" i="12" s="1"/>
  <c r="O431" i="12" s="1"/>
  <c r="D430" i="12"/>
  <c r="Q430" i="12" s="1"/>
  <c r="R430" i="12" s="1"/>
  <c r="C430" i="12"/>
  <c r="N430" i="12" s="1"/>
  <c r="O430" i="12" s="1"/>
  <c r="D429" i="12"/>
  <c r="Q429" i="12" s="1"/>
  <c r="R429" i="12" s="1"/>
  <c r="C429" i="12"/>
  <c r="N429" i="12" s="1"/>
  <c r="O429" i="12" s="1"/>
  <c r="D428" i="12"/>
  <c r="Q428" i="12" s="1"/>
  <c r="R428" i="12" s="1"/>
  <c r="C428" i="12"/>
  <c r="N428" i="12" s="1"/>
  <c r="O428" i="12" s="1"/>
  <c r="D427" i="12"/>
  <c r="Q427" i="12" s="1"/>
  <c r="R427" i="12" s="1"/>
  <c r="C427" i="12"/>
  <c r="N427" i="12" s="1"/>
  <c r="O427" i="12" s="1"/>
  <c r="D426" i="12"/>
  <c r="Q426" i="12" s="1"/>
  <c r="R426" i="12" s="1"/>
  <c r="C426" i="12"/>
  <c r="N426" i="12" s="1"/>
  <c r="O426" i="12" s="1"/>
  <c r="D425" i="12"/>
  <c r="Q425" i="12" s="1"/>
  <c r="R425" i="12" s="1"/>
  <c r="C425" i="12"/>
  <c r="N425" i="12" s="1"/>
  <c r="O425" i="12" s="1"/>
  <c r="D424" i="12"/>
  <c r="Q424" i="12" s="1"/>
  <c r="R424" i="12" s="1"/>
  <c r="C424" i="12"/>
  <c r="N424" i="12" s="1"/>
  <c r="O424" i="12" s="1"/>
  <c r="D423" i="12"/>
  <c r="Q423" i="12" s="1"/>
  <c r="R423" i="12" s="1"/>
  <c r="C423" i="12"/>
  <c r="N423" i="12" s="1"/>
  <c r="O423" i="12" s="1"/>
  <c r="D422" i="12"/>
  <c r="Q422" i="12" s="1"/>
  <c r="R422" i="12" s="1"/>
  <c r="C422" i="12"/>
  <c r="N422" i="12" s="1"/>
  <c r="O422" i="12" s="1"/>
  <c r="D421" i="12"/>
  <c r="Q421" i="12" s="1"/>
  <c r="R421" i="12" s="1"/>
  <c r="C421" i="12"/>
  <c r="N421" i="12" s="1"/>
  <c r="O421" i="12" s="1"/>
  <c r="D420" i="12"/>
  <c r="Q420" i="12" s="1"/>
  <c r="R420" i="12" s="1"/>
  <c r="C420" i="12"/>
  <c r="N420" i="12" s="1"/>
  <c r="O420" i="12" s="1"/>
  <c r="D419" i="12"/>
  <c r="Q419" i="12" s="1"/>
  <c r="R419" i="12" s="1"/>
  <c r="C419" i="12"/>
  <c r="N419" i="12" s="1"/>
  <c r="O419" i="12" s="1"/>
  <c r="D418" i="12"/>
  <c r="Q418" i="12" s="1"/>
  <c r="R418" i="12" s="1"/>
  <c r="C418" i="12"/>
  <c r="N418" i="12" s="1"/>
  <c r="O418" i="12" s="1"/>
  <c r="D417" i="12"/>
  <c r="Q417" i="12" s="1"/>
  <c r="R417" i="12" s="1"/>
  <c r="C417" i="12"/>
  <c r="N417" i="12" s="1"/>
  <c r="O417" i="12" s="1"/>
  <c r="D416" i="12"/>
  <c r="Q416" i="12" s="1"/>
  <c r="R416" i="12" s="1"/>
  <c r="C416" i="12"/>
  <c r="N416" i="12" s="1"/>
  <c r="O416" i="12" s="1"/>
  <c r="D415" i="12"/>
  <c r="Q415" i="12" s="1"/>
  <c r="R415" i="12" s="1"/>
  <c r="C415" i="12"/>
  <c r="N415" i="12" s="1"/>
  <c r="O415" i="12" s="1"/>
  <c r="D414" i="12"/>
  <c r="Q414" i="12" s="1"/>
  <c r="R414" i="12" s="1"/>
  <c r="C414" i="12"/>
  <c r="N414" i="12" s="1"/>
  <c r="O414" i="12" s="1"/>
  <c r="D413" i="12"/>
  <c r="Q413" i="12" s="1"/>
  <c r="R413" i="12" s="1"/>
  <c r="C413" i="12"/>
  <c r="N413" i="12" s="1"/>
  <c r="O413" i="12" s="1"/>
  <c r="D412" i="12"/>
  <c r="Q412" i="12" s="1"/>
  <c r="R412" i="12" s="1"/>
  <c r="C412" i="12"/>
  <c r="N412" i="12" s="1"/>
  <c r="O412" i="12" s="1"/>
  <c r="D411" i="12"/>
  <c r="Q411" i="12" s="1"/>
  <c r="R411" i="12" s="1"/>
  <c r="C411" i="12"/>
  <c r="N411" i="12" s="1"/>
  <c r="O411" i="12" s="1"/>
  <c r="D410" i="12"/>
  <c r="Q410" i="12" s="1"/>
  <c r="R410" i="12" s="1"/>
  <c r="C410" i="12"/>
  <c r="N410" i="12" s="1"/>
  <c r="O410" i="12" s="1"/>
  <c r="D409" i="12"/>
  <c r="Q409" i="12" s="1"/>
  <c r="R409" i="12" s="1"/>
  <c r="C409" i="12"/>
  <c r="N409" i="12" s="1"/>
  <c r="O409" i="12" s="1"/>
  <c r="D408" i="12"/>
  <c r="Q408" i="12" s="1"/>
  <c r="R408" i="12" s="1"/>
  <c r="C408" i="12"/>
  <c r="N408" i="12" s="1"/>
  <c r="O408" i="12" s="1"/>
  <c r="D407" i="12"/>
  <c r="Q407" i="12" s="1"/>
  <c r="R407" i="12" s="1"/>
  <c r="C407" i="12"/>
  <c r="N407" i="12" s="1"/>
  <c r="O407" i="12" s="1"/>
  <c r="D406" i="12"/>
  <c r="Q406" i="12" s="1"/>
  <c r="R406" i="12" s="1"/>
  <c r="C406" i="12"/>
  <c r="N406" i="12" s="1"/>
  <c r="O406" i="12" s="1"/>
  <c r="D405" i="12"/>
  <c r="Q405" i="12" s="1"/>
  <c r="R405" i="12" s="1"/>
  <c r="C405" i="12"/>
  <c r="N405" i="12" s="1"/>
  <c r="O405" i="12" s="1"/>
  <c r="D404" i="12"/>
  <c r="Q404" i="12" s="1"/>
  <c r="R404" i="12" s="1"/>
  <c r="C404" i="12"/>
  <c r="N404" i="12" s="1"/>
  <c r="O404" i="12" s="1"/>
  <c r="D403" i="12"/>
  <c r="Q403" i="12" s="1"/>
  <c r="R403" i="12" s="1"/>
  <c r="C403" i="12"/>
  <c r="N403" i="12" s="1"/>
  <c r="O403" i="12" s="1"/>
  <c r="D402" i="12"/>
  <c r="Q402" i="12" s="1"/>
  <c r="R402" i="12" s="1"/>
  <c r="C402" i="12"/>
  <c r="N402" i="12" s="1"/>
  <c r="O402" i="12" s="1"/>
  <c r="D401" i="12"/>
  <c r="Q401" i="12" s="1"/>
  <c r="R401" i="12" s="1"/>
  <c r="C401" i="12"/>
  <c r="N401" i="12" s="1"/>
  <c r="O401" i="12" s="1"/>
  <c r="D400" i="12"/>
  <c r="Q400" i="12" s="1"/>
  <c r="R400" i="12" s="1"/>
  <c r="C400" i="12"/>
  <c r="N400" i="12" s="1"/>
  <c r="O400" i="12" s="1"/>
  <c r="D399" i="12"/>
  <c r="Q399" i="12" s="1"/>
  <c r="R399" i="12" s="1"/>
  <c r="C399" i="12"/>
  <c r="N399" i="12" s="1"/>
  <c r="O399" i="12" s="1"/>
  <c r="D398" i="12"/>
  <c r="Q398" i="12" s="1"/>
  <c r="R398" i="12" s="1"/>
  <c r="C398" i="12"/>
  <c r="N398" i="12" s="1"/>
  <c r="O398" i="12" s="1"/>
  <c r="D397" i="12"/>
  <c r="Q397" i="12" s="1"/>
  <c r="R397" i="12" s="1"/>
  <c r="C397" i="12"/>
  <c r="N397" i="12" s="1"/>
  <c r="O397" i="12" s="1"/>
  <c r="D396" i="12"/>
  <c r="Q396" i="12" s="1"/>
  <c r="R396" i="12" s="1"/>
  <c r="C396" i="12"/>
  <c r="N396" i="12" s="1"/>
  <c r="O396" i="12" s="1"/>
  <c r="D395" i="12"/>
  <c r="Q395" i="12" s="1"/>
  <c r="R395" i="12" s="1"/>
  <c r="C395" i="12"/>
  <c r="N395" i="12" s="1"/>
  <c r="O395" i="12" s="1"/>
  <c r="D394" i="12"/>
  <c r="Q394" i="12" s="1"/>
  <c r="R394" i="12" s="1"/>
  <c r="C394" i="12"/>
  <c r="N394" i="12" s="1"/>
  <c r="O394" i="12" s="1"/>
  <c r="D393" i="12"/>
  <c r="Q393" i="12" s="1"/>
  <c r="R393" i="12" s="1"/>
  <c r="C393" i="12"/>
  <c r="N393" i="12" s="1"/>
  <c r="O393" i="12" s="1"/>
  <c r="D392" i="12"/>
  <c r="Q392" i="12" s="1"/>
  <c r="R392" i="12" s="1"/>
  <c r="C392" i="12"/>
  <c r="N392" i="12" s="1"/>
  <c r="O392" i="12" s="1"/>
  <c r="D391" i="12"/>
  <c r="Q391" i="12" s="1"/>
  <c r="R391" i="12" s="1"/>
  <c r="C391" i="12"/>
  <c r="N391" i="12" s="1"/>
  <c r="O391" i="12" s="1"/>
  <c r="D390" i="12"/>
  <c r="Q390" i="12" s="1"/>
  <c r="R390" i="12" s="1"/>
  <c r="C390" i="12"/>
  <c r="N390" i="12" s="1"/>
  <c r="O390" i="12" s="1"/>
  <c r="D389" i="12"/>
  <c r="Q389" i="12" s="1"/>
  <c r="R389" i="12" s="1"/>
  <c r="C389" i="12"/>
  <c r="N389" i="12" s="1"/>
  <c r="O389" i="12" s="1"/>
  <c r="D388" i="12"/>
  <c r="Q388" i="12" s="1"/>
  <c r="R388" i="12" s="1"/>
  <c r="C388" i="12"/>
  <c r="N388" i="12" s="1"/>
  <c r="O388" i="12" s="1"/>
  <c r="D387" i="12"/>
  <c r="Q387" i="12" s="1"/>
  <c r="R387" i="12" s="1"/>
  <c r="C387" i="12"/>
  <c r="N387" i="12" s="1"/>
  <c r="O387" i="12" s="1"/>
  <c r="D386" i="12"/>
  <c r="Q386" i="12" s="1"/>
  <c r="R386" i="12" s="1"/>
  <c r="C386" i="12"/>
  <c r="N386" i="12" s="1"/>
  <c r="O386" i="12" s="1"/>
  <c r="D385" i="12"/>
  <c r="Q385" i="12" s="1"/>
  <c r="R385" i="12" s="1"/>
  <c r="C385" i="12"/>
  <c r="N385" i="12" s="1"/>
  <c r="O385" i="12" s="1"/>
  <c r="D384" i="12"/>
  <c r="Q384" i="12" s="1"/>
  <c r="R384" i="12" s="1"/>
  <c r="C384" i="12"/>
  <c r="N384" i="12" s="1"/>
  <c r="O384" i="12" s="1"/>
  <c r="D383" i="12"/>
  <c r="Q383" i="12" s="1"/>
  <c r="R383" i="12" s="1"/>
  <c r="C383" i="12"/>
  <c r="N383" i="12" s="1"/>
  <c r="O383" i="12" s="1"/>
  <c r="D382" i="12"/>
  <c r="Q382" i="12" s="1"/>
  <c r="R382" i="12" s="1"/>
  <c r="C382" i="12"/>
  <c r="N382" i="12" s="1"/>
  <c r="O382" i="12" s="1"/>
  <c r="D381" i="12"/>
  <c r="Q381" i="12" s="1"/>
  <c r="R381" i="12" s="1"/>
  <c r="C381" i="12"/>
  <c r="N381" i="12" s="1"/>
  <c r="O381" i="12" s="1"/>
  <c r="D380" i="12"/>
  <c r="Q380" i="12" s="1"/>
  <c r="R380" i="12" s="1"/>
  <c r="C380" i="12"/>
  <c r="N380" i="12" s="1"/>
  <c r="O380" i="12" s="1"/>
  <c r="D379" i="12"/>
  <c r="Q379" i="12" s="1"/>
  <c r="R379" i="12" s="1"/>
  <c r="C379" i="12"/>
  <c r="N379" i="12" s="1"/>
  <c r="O379" i="12" s="1"/>
  <c r="D378" i="12"/>
  <c r="Q378" i="12" s="1"/>
  <c r="R378" i="12" s="1"/>
  <c r="C378" i="12"/>
  <c r="N378" i="12" s="1"/>
  <c r="O378" i="12" s="1"/>
  <c r="D377" i="12"/>
  <c r="Q377" i="12" s="1"/>
  <c r="R377" i="12" s="1"/>
  <c r="C377" i="12"/>
  <c r="N377" i="12" s="1"/>
  <c r="O377" i="12" s="1"/>
  <c r="D376" i="12"/>
  <c r="Q376" i="12" s="1"/>
  <c r="R376" i="12" s="1"/>
  <c r="C376" i="12"/>
  <c r="N376" i="12" s="1"/>
  <c r="O376" i="12" s="1"/>
  <c r="D375" i="12"/>
  <c r="Q375" i="12" s="1"/>
  <c r="R375" i="12" s="1"/>
  <c r="C375" i="12"/>
  <c r="N375" i="12" s="1"/>
  <c r="O375" i="12" s="1"/>
  <c r="D374" i="12"/>
  <c r="Q374" i="12" s="1"/>
  <c r="R374" i="12" s="1"/>
  <c r="C374" i="12"/>
  <c r="N374" i="12" s="1"/>
  <c r="O374" i="12" s="1"/>
  <c r="D373" i="12"/>
  <c r="Q373" i="12" s="1"/>
  <c r="R373" i="12" s="1"/>
  <c r="C373" i="12"/>
  <c r="N373" i="12" s="1"/>
  <c r="O373" i="12" s="1"/>
  <c r="D372" i="12"/>
  <c r="Q372" i="12" s="1"/>
  <c r="R372" i="12" s="1"/>
  <c r="C372" i="12"/>
  <c r="N372" i="12" s="1"/>
  <c r="O372" i="12" s="1"/>
  <c r="D371" i="12"/>
  <c r="Q371" i="12" s="1"/>
  <c r="R371" i="12" s="1"/>
  <c r="C371" i="12"/>
  <c r="N371" i="12" s="1"/>
  <c r="O371" i="12" s="1"/>
  <c r="D370" i="12"/>
  <c r="Q370" i="12" s="1"/>
  <c r="R370" i="12" s="1"/>
  <c r="C370" i="12"/>
  <c r="N370" i="12" s="1"/>
  <c r="O370" i="12" s="1"/>
  <c r="D369" i="12"/>
  <c r="Q369" i="12" s="1"/>
  <c r="R369" i="12" s="1"/>
  <c r="C369" i="12"/>
  <c r="N369" i="12" s="1"/>
  <c r="O369" i="12" s="1"/>
  <c r="D368" i="12"/>
  <c r="Q368" i="12" s="1"/>
  <c r="R368" i="12" s="1"/>
  <c r="C368" i="12"/>
  <c r="N368" i="12" s="1"/>
  <c r="O368" i="12" s="1"/>
  <c r="D367" i="12"/>
  <c r="Q367" i="12" s="1"/>
  <c r="R367" i="12" s="1"/>
  <c r="C367" i="12"/>
  <c r="N367" i="12" s="1"/>
  <c r="O367" i="12" s="1"/>
  <c r="D366" i="12"/>
  <c r="Q366" i="12" s="1"/>
  <c r="R366" i="12" s="1"/>
  <c r="C366" i="12"/>
  <c r="N366" i="12" s="1"/>
  <c r="O366" i="12" s="1"/>
  <c r="D365" i="12"/>
  <c r="Q365" i="12" s="1"/>
  <c r="R365" i="12" s="1"/>
  <c r="C365" i="12"/>
  <c r="N365" i="12" s="1"/>
  <c r="O365" i="12" s="1"/>
  <c r="D364" i="12"/>
  <c r="Q364" i="12" s="1"/>
  <c r="R364" i="12" s="1"/>
  <c r="C364" i="12"/>
  <c r="N364" i="12" s="1"/>
  <c r="O364" i="12" s="1"/>
  <c r="D363" i="12"/>
  <c r="Q363" i="12" s="1"/>
  <c r="R363" i="12" s="1"/>
  <c r="C363" i="12"/>
  <c r="N363" i="12" s="1"/>
  <c r="O363" i="12" s="1"/>
  <c r="D362" i="12"/>
  <c r="Q362" i="12" s="1"/>
  <c r="R362" i="12" s="1"/>
  <c r="C362" i="12"/>
  <c r="N362" i="12" s="1"/>
  <c r="O362" i="12" s="1"/>
  <c r="D361" i="12"/>
  <c r="Q361" i="12" s="1"/>
  <c r="R361" i="12" s="1"/>
  <c r="C361" i="12"/>
  <c r="N361" i="12" s="1"/>
  <c r="O361" i="12" s="1"/>
  <c r="D360" i="12"/>
  <c r="Q360" i="12" s="1"/>
  <c r="R360" i="12" s="1"/>
  <c r="C360" i="12"/>
  <c r="N360" i="12" s="1"/>
  <c r="O360" i="12" s="1"/>
  <c r="D359" i="12"/>
  <c r="Q359" i="12" s="1"/>
  <c r="R359" i="12" s="1"/>
  <c r="C359" i="12"/>
  <c r="N359" i="12" s="1"/>
  <c r="O359" i="12" s="1"/>
  <c r="D358" i="12"/>
  <c r="Q358" i="12" s="1"/>
  <c r="R358" i="12" s="1"/>
  <c r="C358" i="12"/>
  <c r="N358" i="12" s="1"/>
  <c r="O358" i="12" s="1"/>
  <c r="D357" i="12"/>
  <c r="Q357" i="12" s="1"/>
  <c r="R357" i="12" s="1"/>
  <c r="C357" i="12"/>
  <c r="N357" i="12" s="1"/>
  <c r="O357" i="12" s="1"/>
  <c r="D356" i="12"/>
  <c r="Q356" i="12" s="1"/>
  <c r="R356" i="12" s="1"/>
  <c r="C356" i="12"/>
  <c r="N356" i="12" s="1"/>
  <c r="O356" i="12" s="1"/>
  <c r="D355" i="12"/>
  <c r="Q355" i="12" s="1"/>
  <c r="R355" i="12" s="1"/>
  <c r="C355" i="12"/>
  <c r="N355" i="12" s="1"/>
  <c r="O355" i="12" s="1"/>
  <c r="D354" i="12"/>
  <c r="Q354" i="12" s="1"/>
  <c r="R354" i="12" s="1"/>
  <c r="C354" i="12"/>
  <c r="N354" i="12" s="1"/>
  <c r="O354" i="12" s="1"/>
  <c r="D353" i="12"/>
  <c r="Q353" i="12" s="1"/>
  <c r="R353" i="12" s="1"/>
  <c r="C353" i="12"/>
  <c r="N353" i="12" s="1"/>
  <c r="O353" i="12" s="1"/>
  <c r="D352" i="12"/>
  <c r="Q352" i="12" s="1"/>
  <c r="R352" i="12" s="1"/>
  <c r="C352" i="12"/>
  <c r="N352" i="12" s="1"/>
  <c r="O352" i="12" s="1"/>
  <c r="D351" i="12"/>
  <c r="Q351" i="12" s="1"/>
  <c r="R351" i="12" s="1"/>
  <c r="C351" i="12"/>
  <c r="N351" i="12" s="1"/>
  <c r="O351" i="12" s="1"/>
  <c r="D350" i="12"/>
  <c r="Q350" i="12" s="1"/>
  <c r="R350" i="12" s="1"/>
  <c r="C350" i="12"/>
  <c r="N350" i="12" s="1"/>
  <c r="O350" i="12" s="1"/>
  <c r="D349" i="12"/>
  <c r="Q349" i="12" s="1"/>
  <c r="R349" i="12" s="1"/>
  <c r="C349" i="12"/>
  <c r="N349" i="12" s="1"/>
  <c r="O349" i="12" s="1"/>
  <c r="D348" i="12"/>
  <c r="Q348" i="12" s="1"/>
  <c r="R348" i="12" s="1"/>
  <c r="C348" i="12"/>
  <c r="N348" i="12" s="1"/>
  <c r="O348" i="12" s="1"/>
  <c r="D347" i="12"/>
  <c r="Q347" i="12" s="1"/>
  <c r="R347" i="12" s="1"/>
  <c r="C347" i="12"/>
  <c r="N347" i="12" s="1"/>
  <c r="O347" i="12" s="1"/>
  <c r="D346" i="12"/>
  <c r="Q346" i="12" s="1"/>
  <c r="R346" i="12" s="1"/>
  <c r="C346" i="12"/>
  <c r="N346" i="12" s="1"/>
  <c r="O346" i="12" s="1"/>
  <c r="D345" i="12"/>
  <c r="Q345" i="12" s="1"/>
  <c r="R345" i="12" s="1"/>
  <c r="C345" i="12"/>
  <c r="N345" i="12" s="1"/>
  <c r="O345" i="12" s="1"/>
  <c r="D344" i="12"/>
  <c r="Q344" i="12" s="1"/>
  <c r="R344" i="12" s="1"/>
  <c r="C344" i="12"/>
  <c r="N344" i="12" s="1"/>
  <c r="O344" i="12" s="1"/>
  <c r="D343" i="12"/>
  <c r="Q343" i="12" s="1"/>
  <c r="R343" i="12" s="1"/>
  <c r="C343" i="12"/>
  <c r="N343" i="12" s="1"/>
  <c r="O343" i="12" s="1"/>
  <c r="D342" i="12"/>
  <c r="Q342" i="12" s="1"/>
  <c r="R342" i="12" s="1"/>
  <c r="C342" i="12"/>
  <c r="N342" i="12" s="1"/>
  <c r="O342" i="12" s="1"/>
  <c r="D341" i="12"/>
  <c r="Q341" i="12" s="1"/>
  <c r="R341" i="12" s="1"/>
  <c r="C341" i="12"/>
  <c r="N341" i="12" s="1"/>
  <c r="O341" i="12" s="1"/>
  <c r="D340" i="12"/>
  <c r="Q340" i="12" s="1"/>
  <c r="R340" i="12" s="1"/>
  <c r="C340" i="12"/>
  <c r="N340" i="12" s="1"/>
  <c r="O340" i="12" s="1"/>
  <c r="D339" i="12"/>
  <c r="Q339" i="12" s="1"/>
  <c r="R339" i="12" s="1"/>
  <c r="C339" i="12"/>
  <c r="N339" i="12" s="1"/>
  <c r="O339" i="12" s="1"/>
  <c r="D338" i="12"/>
  <c r="Q338" i="12" s="1"/>
  <c r="R338" i="12" s="1"/>
  <c r="C338" i="12"/>
  <c r="N338" i="12" s="1"/>
  <c r="O338" i="12" s="1"/>
  <c r="D337" i="12"/>
  <c r="Q337" i="12" s="1"/>
  <c r="R337" i="12" s="1"/>
  <c r="C337" i="12"/>
  <c r="N337" i="12" s="1"/>
  <c r="O337" i="12" s="1"/>
  <c r="D336" i="12"/>
  <c r="Q336" i="12" s="1"/>
  <c r="R336" i="12" s="1"/>
  <c r="C336" i="12"/>
  <c r="N336" i="12" s="1"/>
  <c r="O336" i="12" s="1"/>
  <c r="D335" i="12"/>
  <c r="Q335" i="12" s="1"/>
  <c r="R335" i="12" s="1"/>
  <c r="C335" i="12"/>
  <c r="N335" i="12" s="1"/>
  <c r="O335" i="12" s="1"/>
  <c r="D334" i="12"/>
  <c r="Q334" i="12" s="1"/>
  <c r="R334" i="12" s="1"/>
  <c r="C334" i="12"/>
  <c r="N334" i="12" s="1"/>
  <c r="O334" i="12" s="1"/>
  <c r="D333" i="12"/>
  <c r="Q333" i="12" s="1"/>
  <c r="R333" i="12" s="1"/>
  <c r="C333" i="12"/>
  <c r="N333" i="12" s="1"/>
  <c r="O333" i="12" s="1"/>
  <c r="D332" i="12"/>
  <c r="Q332" i="12" s="1"/>
  <c r="R332" i="12" s="1"/>
  <c r="C332" i="12"/>
  <c r="N332" i="12" s="1"/>
  <c r="O332" i="12" s="1"/>
  <c r="D331" i="12"/>
  <c r="Q331" i="12" s="1"/>
  <c r="R331" i="12" s="1"/>
  <c r="C331" i="12"/>
  <c r="N331" i="12" s="1"/>
  <c r="O331" i="12" s="1"/>
  <c r="D330" i="12"/>
  <c r="Q330" i="12" s="1"/>
  <c r="R330" i="12" s="1"/>
  <c r="C330" i="12"/>
  <c r="N330" i="12" s="1"/>
  <c r="O330" i="12" s="1"/>
  <c r="D329" i="12"/>
  <c r="Q329" i="12" s="1"/>
  <c r="R329" i="12" s="1"/>
  <c r="C329" i="12"/>
  <c r="N329" i="12" s="1"/>
  <c r="O329" i="12" s="1"/>
  <c r="D328" i="12"/>
  <c r="Q328" i="12" s="1"/>
  <c r="R328" i="12" s="1"/>
  <c r="C328" i="12"/>
  <c r="N328" i="12" s="1"/>
  <c r="O328" i="12" s="1"/>
  <c r="D327" i="12"/>
  <c r="Q327" i="12" s="1"/>
  <c r="R327" i="12" s="1"/>
  <c r="C327" i="12"/>
  <c r="N327" i="12" s="1"/>
  <c r="O327" i="12" s="1"/>
  <c r="D326" i="12"/>
  <c r="Q326" i="12" s="1"/>
  <c r="R326" i="12" s="1"/>
  <c r="C326" i="12"/>
  <c r="N326" i="12" s="1"/>
  <c r="O326" i="12" s="1"/>
  <c r="D325" i="12"/>
  <c r="Q325" i="12" s="1"/>
  <c r="R325" i="12" s="1"/>
  <c r="C325" i="12"/>
  <c r="N325" i="12" s="1"/>
  <c r="O325" i="12" s="1"/>
  <c r="D324" i="12"/>
  <c r="Q324" i="12" s="1"/>
  <c r="R324" i="12" s="1"/>
  <c r="C324" i="12"/>
  <c r="N324" i="12" s="1"/>
  <c r="O324" i="12" s="1"/>
  <c r="D323" i="12"/>
  <c r="Q323" i="12" s="1"/>
  <c r="R323" i="12" s="1"/>
  <c r="C323" i="12"/>
  <c r="N323" i="12" s="1"/>
  <c r="O323" i="12" s="1"/>
  <c r="D322" i="12"/>
  <c r="Q322" i="12" s="1"/>
  <c r="R322" i="12" s="1"/>
  <c r="C322" i="12"/>
  <c r="N322" i="12" s="1"/>
  <c r="O322" i="12" s="1"/>
  <c r="D321" i="12"/>
  <c r="Q321" i="12" s="1"/>
  <c r="R321" i="12" s="1"/>
  <c r="C321" i="12"/>
  <c r="N321" i="12" s="1"/>
  <c r="O321" i="12" s="1"/>
  <c r="D320" i="12"/>
  <c r="Q320" i="12" s="1"/>
  <c r="R320" i="12" s="1"/>
  <c r="C320" i="12"/>
  <c r="N320" i="12" s="1"/>
  <c r="O320" i="12" s="1"/>
  <c r="D319" i="12"/>
  <c r="Q319" i="12" s="1"/>
  <c r="R319" i="12" s="1"/>
  <c r="C319" i="12"/>
  <c r="N319" i="12" s="1"/>
  <c r="O319" i="12" s="1"/>
  <c r="D318" i="12"/>
  <c r="Q318" i="12" s="1"/>
  <c r="R318" i="12" s="1"/>
  <c r="C318" i="12"/>
  <c r="N318" i="12" s="1"/>
  <c r="O318" i="12" s="1"/>
  <c r="D317" i="12"/>
  <c r="Q317" i="12" s="1"/>
  <c r="R317" i="12" s="1"/>
  <c r="C317" i="12"/>
  <c r="N317" i="12" s="1"/>
  <c r="O317" i="12" s="1"/>
  <c r="D316" i="12"/>
  <c r="Q316" i="12" s="1"/>
  <c r="R316" i="12" s="1"/>
  <c r="C316" i="12"/>
  <c r="N316" i="12" s="1"/>
  <c r="O316" i="12" s="1"/>
  <c r="D315" i="12"/>
  <c r="Q315" i="12" s="1"/>
  <c r="R315" i="12" s="1"/>
  <c r="C315" i="12"/>
  <c r="N315" i="12" s="1"/>
  <c r="O315" i="12" s="1"/>
  <c r="D314" i="12"/>
  <c r="Q314" i="12" s="1"/>
  <c r="R314" i="12" s="1"/>
  <c r="C314" i="12"/>
  <c r="N314" i="12" s="1"/>
  <c r="O314" i="12" s="1"/>
  <c r="D313" i="12"/>
  <c r="Q313" i="12" s="1"/>
  <c r="R313" i="12" s="1"/>
  <c r="C313" i="12"/>
  <c r="N313" i="12" s="1"/>
  <c r="O313" i="12" s="1"/>
  <c r="D312" i="12"/>
  <c r="Q312" i="12" s="1"/>
  <c r="R312" i="12" s="1"/>
  <c r="C312" i="12"/>
  <c r="N312" i="12" s="1"/>
  <c r="O312" i="12" s="1"/>
  <c r="D311" i="12"/>
  <c r="Q311" i="12" s="1"/>
  <c r="R311" i="12" s="1"/>
  <c r="C311" i="12"/>
  <c r="N311" i="12" s="1"/>
  <c r="O311" i="12" s="1"/>
  <c r="D310" i="12"/>
  <c r="Q310" i="12" s="1"/>
  <c r="R310" i="12" s="1"/>
  <c r="C310" i="12"/>
  <c r="N310" i="12" s="1"/>
  <c r="O310" i="12" s="1"/>
  <c r="D309" i="12"/>
  <c r="Q309" i="12" s="1"/>
  <c r="R309" i="12" s="1"/>
  <c r="C309" i="12"/>
  <c r="N309" i="12" s="1"/>
  <c r="O309" i="12" s="1"/>
  <c r="D308" i="12"/>
  <c r="Q308" i="12" s="1"/>
  <c r="R308" i="12" s="1"/>
  <c r="C308" i="12"/>
  <c r="N308" i="12" s="1"/>
  <c r="O308" i="12" s="1"/>
  <c r="D307" i="12"/>
  <c r="Q307" i="12" s="1"/>
  <c r="R307" i="12" s="1"/>
  <c r="C307" i="12"/>
  <c r="N307" i="12" s="1"/>
  <c r="O307" i="12" s="1"/>
  <c r="D306" i="12"/>
  <c r="Q306" i="12" s="1"/>
  <c r="R306" i="12" s="1"/>
  <c r="C306" i="12"/>
  <c r="N306" i="12" s="1"/>
  <c r="O306" i="12" s="1"/>
  <c r="D305" i="12"/>
  <c r="Q305" i="12" s="1"/>
  <c r="R305" i="12" s="1"/>
  <c r="C305" i="12"/>
  <c r="N305" i="12" s="1"/>
  <c r="O305" i="12" s="1"/>
  <c r="D304" i="12"/>
  <c r="Q304" i="12" s="1"/>
  <c r="R304" i="12" s="1"/>
  <c r="C304" i="12"/>
  <c r="N304" i="12" s="1"/>
  <c r="O304" i="12" s="1"/>
  <c r="D303" i="12"/>
  <c r="Q303" i="12" s="1"/>
  <c r="R303" i="12" s="1"/>
  <c r="C303" i="12"/>
  <c r="N303" i="12" s="1"/>
  <c r="O303" i="12" s="1"/>
  <c r="D302" i="12"/>
  <c r="Q302" i="12" s="1"/>
  <c r="R302" i="12" s="1"/>
  <c r="C302" i="12"/>
  <c r="N302" i="12" s="1"/>
  <c r="O302" i="12" s="1"/>
  <c r="D301" i="12"/>
  <c r="Q301" i="12" s="1"/>
  <c r="R301" i="12" s="1"/>
  <c r="C301" i="12"/>
  <c r="N301" i="12" s="1"/>
  <c r="O301" i="12" s="1"/>
  <c r="D300" i="12"/>
  <c r="Q300" i="12" s="1"/>
  <c r="R300" i="12" s="1"/>
  <c r="C300" i="12"/>
  <c r="N300" i="12" s="1"/>
  <c r="O300" i="12" s="1"/>
  <c r="D299" i="12"/>
  <c r="Q299" i="12" s="1"/>
  <c r="R299" i="12" s="1"/>
  <c r="C299" i="12"/>
  <c r="N299" i="12" s="1"/>
  <c r="O299" i="12" s="1"/>
  <c r="D298" i="12"/>
  <c r="Q298" i="12" s="1"/>
  <c r="R298" i="12" s="1"/>
  <c r="C298" i="12"/>
  <c r="N298" i="12" s="1"/>
  <c r="O298" i="12" s="1"/>
  <c r="D297" i="12"/>
  <c r="Q297" i="12" s="1"/>
  <c r="R297" i="12" s="1"/>
  <c r="C297" i="12"/>
  <c r="N297" i="12" s="1"/>
  <c r="O297" i="12" s="1"/>
  <c r="D296" i="12"/>
  <c r="Q296" i="12" s="1"/>
  <c r="R296" i="12" s="1"/>
  <c r="C296" i="12"/>
  <c r="N296" i="12" s="1"/>
  <c r="O296" i="12" s="1"/>
  <c r="D295" i="12"/>
  <c r="Q295" i="12" s="1"/>
  <c r="R295" i="12" s="1"/>
  <c r="C295" i="12"/>
  <c r="N295" i="12" s="1"/>
  <c r="O295" i="12" s="1"/>
  <c r="D294" i="12"/>
  <c r="Q294" i="12" s="1"/>
  <c r="R294" i="12" s="1"/>
  <c r="C294" i="12"/>
  <c r="N294" i="12" s="1"/>
  <c r="O294" i="12" s="1"/>
  <c r="D293" i="12"/>
  <c r="Q293" i="12" s="1"/>
  <c r="R293" i="12" s="1"/>
  <c r="C293" i="12"/>
  <c r="N293" i="12" s="1"/>
  <c r="O293" i="12" s="1"/>
  <c r="D292" i="12"/>
  <c r="Q292" i="12" s="1"/>
  <c r="R292" i="12" s="1"/>
  <c r="C292" i="12"/>
  <c r="N292" i="12" s="1"/>
  <c r="O292" i="12" s="1"/>
  <c r="D291" i="12"/>
  <c r="Q291" i="12" s="1"/>
  <c r="R291" i="12" s="1"/>
  <c r="C291" i="12"/>
  <c r="N291" i="12" s="1"/>
  <c r="O291" i="12" s="1"/>
  <c r="D290" i="12"/>
  <c r="Q290" i="12" s="1"/>
  <c r="R290" i="12" s="1"/>
  <c r="C290" i="12"/>
  <c r="N290" i="12" s="1"/>
  <c r="O290" i="12" s="1"/>
  <c r="D289" i="12"/>
  <c r="Q289" i="12" s="1"/>
  <c r="R289" i="12" s="1"/>
  <c r="C289" i="12"/>
  <c r="N289" i="12" s="1"/>
  <c r="O289" i="12" s="1"/>
  <c r="D288" i="12"/>
  <c r="Q288" i="12" s="1"/>
  <c r="R288" i="12" s="1"/>
  <c r="C288" i="12"/>
  <c r="N288" i="12" s="1"/>
  <c r="O288" i="12" s="1"/>
  <c r="D287" i="12"/>
  <c r="Q287" i="12" s="1"/>
  <c r="R287" i="12" s="1"/>
  <c r="C287" i="12"/>
  <c r="N287" i="12" s="1"/>
  <c r="O287" i="12" s="1"/>
  <c r="D286" i="12"/>
  <c r="Q286" i="12" s="1"/>
  <c r="R286" i="12" s="1"/>
  <c r="C286" i="12"/>
  <c r="N286" i="12" s="1"/>
  <c r="O286" i="12" s="1"/>
  <c r="D285" i="12"/>
  <c r="Q285" i="12" s="1"/>
  <c r="R285" i="12" s="1"/>
  <c r="C285" i="12"/>
  <c r="N285" i="12" s="1"/>
  <c r="O285" i="12" s="1"/>
  <c r="D284" i="12"/>
  <c r="Q284" i="12" s="1"/>
  <c r="R284" i="12" s="1"/>
  <c r="C284" i="12"/>
  <c r="N284" i="12" s="1"/>
  <c r="O284" i="12" s="1"/>
  <c r="D283" i="12"/>
  <c r="Q283" i="12" s="1"/>
  <c r="R283" i="12" s="1"/>
  <c r="C283" i="12"/>
  <c r="N283" i="12" s="1"/>
  <c r="O283" i="12" s="1"/>
  <c r="D282" i="12"/>
  <c r="Q282" i="12" s="1"/>
  <c r="R282" i="12" s="1"/>
  <c r="C282" i="12"/>
  <c r="N282" i="12" s="1"/>
  <c r="O282" i="12" s="1"/>
  <c r="D281" i="12"/>
  <c r="Q281" i="12" s="1"/>
  <c r="R281" i="12" s="1"/>
  <c r="C281" i="12"/>
  <c r="N281" i="12" s="1"/>
  <c r="O281" i="12" s="1"/>
  <c r="D280" i="12"/>
  <c r="Q280" i="12" s="1"/>
  <c r="R280" i="12" s="1"/>
  <c r="C280" i="12"/>
  <c r="N280" i="12" s="1"/>
  <c r="O280" i="12" s="1"/>
  <c r="D279" i="12"/>
  <c r="Q279" i="12" s="1"/>
  <c r="R279" i="12" s="1"/>
  <c r="C279" i="12"/>
  <c r="N279" i="12" s="1"/>
  <c r="O279" i="12" s="1"/>
  <c r="D278" i="12"/>
  <c r="Q278" i="12" s="1"/>
  <c r="R278" i="12" s="1"/>
  <c r="C278" i="12"/>
  <c r="N278" i="12" s="1"/>
  <c r="O278" i="12" s="1"/>
  <c r="D277" i="12"/>
  <c r="Q277" i="12" s="1"/>
  <c r="R277" i="12" s="1"/>
  <c r="C277" i="12"/>
  <c r="N277" i="12" s="1"/>
  <c r="O277" i="12" s="1"/>
  <c r="D276" i="12"/>
  <c r="Q276" i="12" s="1"/>
  <c r="R276" i="12" s="1"/>
  <c r="C276" i="12"/>
  <c r="N276" i="12" s="1"/>
  <c r="O276" i="12" s="1"/>
  <c r="D275" i="12"/>
  <c r="Q275" i="12" s="1"/>
  <c r="R275" i="12" s="1"/>
  <c r="C275" i="12"/>
  <c r="N275" i="12" s="1"/>
  <c r="O275" i="12" s="1"/>
  <c r="D274" i="12"/>
  <c r="Q274" i="12" s="1"/>
  <c r="R274" i="12" s="1"/>
  <c r="C274" i="12"/>
  <c r="N274" i="12" s="1"/>
  <c r="O274" i="12" s="1"/>
  <c r="D273" i="12"/>
  <c r="Q273" i="12" s="1"/>
  <c r="R273" i="12" s="1"/>
  <c r="C273" i="12"/>
  <c r="N273" i="12" s="1"/>
  <c r="O273" i="12" s="1"/>
  <c r="D272" i="12"/>
  <c r="Q272" i="12" s="1"/>
  <c r="R272" i="12" s="1"/>
  <c r="C272" i="12"/>
  <c r="N272" i="12" s="1"/>
  <c r="O272" i="12" s="1"/>
  <c r="D271" i="12"/>
  <c r="Q271" i="12" s="1"/>
  <c r="R271" i="12" s="1"/>
  <c r="C271" i="12"/>
  <c r="N271" i="12" s="1"/>
  <c r="O271" i="12" s="1"/>
  <c r="D270" i="12"/>
  <c r="Q270" i="12" s="1"/>
  <c r="R270" i="12" s="1"/>
  <c r="C270" i="12"/>
  <c r="N270" i="12" s="1"/>
  <c r="O270" i="12" s="1"/>
  <c r="D269" i="12"/>
  <c r="Q269" i="12" s="1"/>
  <c r="R269" i="12" s="1"/>
  <c r="C269" i="12"/>
  <c r="N269" i="12" s="1"/>
  <c r="O269" i="12" s="1"/>
  <c r="D268" i="12"/>
  <c r="Q268" i="12" s="1"/>
  <c r="R268" i="12" s="1"/>
  <c r="C268" i="12"/>
  <c r="N268" i="12" s="1"/>
  <c r="O268" i="12" s="1"/>
  <c r="D267" i="12"/>
  <c r="Q267" i="12" s="1"/>
  <c r="R267" i="12" s="1"/>
  <c r="C267" i="12"/>
  <c r="N267" i="12" s="1"/>
  <c r="O267" i="12" s="1"/>
  <c r="D266" i="12"/>
  <c r="Q266" i="12" s="1"/>
  <c r="R266" i="12" s="1"/>
  <c r="C266" i="12"/>
  <c r="N266" i="12" s="1"/>
  <c r="O266" i="12" s="1"/>
  <c r="D265" i="12"/>
  <c r="Q265" i="12" s="1"/>
  <c r="R265" i="12" s="1"/>
  <c r="C265" i="12"/>
  <c r="N265" i="12" s="1"/>
  <c r="O265" i="12" s="1"/>
  <c r="D264" i="12"/>
  <c r="Q264" i="12" s="1"/>
  <c r="R264" i="12" s="1"/>
  <c r="C264" i="12"/>
  <c r="N264" i="12" s="1"/>
  <c r="O264" i="12" s="1"/>
  <c r="D263" i="12"/>
  <c r="Q263" i="12" s="1"/>
  <c r="R263" i="12" s="1"/>
  <c r="C263" i="12"/>
  <c r="N263" i="12" s="1"/>
  <c r="O263" i="12" s="1"/>
  <c r="D262" i="12"/>
  <c r="Q262" i="12" s="1"/>
  <c r="R262" i="12" s="1"/>
  <c r="C262" i="12"/>
  <c r="N262" i="12" s="1"/>
  <c r="O262" i="12" s="1"/>
  <c r="D261" i="12"/>
  <c r="Q261" i="12" s="1"/>
  <c r="R261" i="12" s="1"/>
  <c r="C261" i="12"/>
  <c r="N261" i="12" s="1"/>
  <c r="O261" i="12" s="1"/>
  <c r="D260" i="12"/>
  <c r="Q260" i="12" s="1"/>
  <c r="R260" i="12" s="1"/>
  <c r="C260" i="12"/>
  <c r="N260" i="12" s="1"/>
  <c r="O260" i="12" s="1"/>
  <c r="D259" i="12"/>
  <c r="Q259" i="12" s="1"/>
  <c r="R259" i="12" s="1"/>
  <c r="C259" i="12"/>
  <c r="N259" i="12" s="1"/>
  <c r="O259" i="12" s="1"/>
  <c r="D258" i="12"/>
  <c r="Q258" i="12" s="1"/>
  <c r="R258" i="12" s="1"/>
  <c r="C258" i="12"/>
  <c r="N258" i="12" s="1"/>
  <c r="O258" i="12" s="1"/>
  <c r="D257" i="12"/>
  <c r="Q257" i="12" s="1"/>
  <c r="R257" i="12" s="1"/>
  <c r="C257" i="12"/>
  <c r="N257" i="12" s="1"/>
  <c r="O257" i="12" s="1"/>
  <c r="D256" i="12"/>
  <c r="Q256" i="12" s="1"/>
  <c r="R256" i="12" s="1"/>
  <c r="C256" i="12"/>
  <c r="N256" i="12" s="1"/>
  <c r="O256" i="12" s="1"/>
  <c r="D255" i="12"/>
  <c r="Q255" i="12" s="1"/>
  <c r="R255" i="12" s="1"/>
  <c r="C255" i="12"/>
  <c r="N255" i="12" s="1"/>
  <c r="O255" i="12" s="1"/>
  <c r="D254" i="12"/>
  <c r="Q254" i="12" s="1"/>
  <c r="R254" i="12" s="1"/>
  <c r="C254" i="12"/>
  <c r="N254" i="12" s="1"/>
  <c r="O254" i="12" s="1"/>
  <c r="D253" i="12"/>
  <c r="Q253" i="12" s="1"/>
  <c r="R253" i="12" s="1"/>
  <c r="C253" i="12"/>
  <c r="N253" i="12" s="1"/>
  <c r="O253" i="12" s="1"/>
  <c r="D252" i="12"/>
  <c r="Q252" i="12" s="1"/>
  <c r="R252" i="12" s="1"/>
  <c r="C252" i="12"/>
  <c r="N252" i="12" s="1"/>
  <c r="O252" i="12" s="1"/>
  <c r="D251" i="12"/>
  <c r="Q251" i="12" s="1"/>
  <c r="R251" i="12" s="1"/>
  <c r="C251" i="12"/>
  <c r="N251" i="12" s="1"/>
  <c r="O251" i="12" s="1"/>
  <c r="D250" i="12"/>
  <c r="Q250" i="12" s="1"/>
  <c r="R250" i="12" s="1"/>
  <c r="C250" i="12"/>
  <c r="N250" i="12" s="1"/>
  <c r="O250" i="12" s="1"/>
  <c r="D249" i="12"/>
  <c r="Q249" i="12" s="1"/>
  <c r="R249" i="12" s="1"/>
  <c r="C249" i="12"/>
  <c r="N249" i="12" s="1"/>
  <c r="O249" i="12" s="1"/>
  <c r="D248" i="12"/>
  <c r="Q248" i="12" s="1"/>
  <c r="R248" i="12" s="1"/>
  <c r="C248" i="12"/>
  <c r="N248" i="12" s="1"/>
  <c r="O248" i="12" s="1"/>
  <c r="D247" i="12"/>
  <c r="Q247" i="12" s="1"/>
  <c r="R247" i="12" s="1"/>
  <c r="C247" i="12"/>
  <c r="N247" i="12" s="1"/>
  <c r="O247" i="12" s="1"/>
  <c r="D246" i="12"/>
  <c r="Q246" i="12" s="1"/>
  <c r="R246" i="12" s="1"/>
  <c r="C246" i="12"/>
  <c r="N246" i="12" s="1"/>
  <c r="O246" i="12" s="1"/>
  <c r="D245" i="12"/>
  <c r="Q245" i="12" s="1"/>
  <c r="R245" i="12" s="1"/>
  <c r="C245" i="12"/>
  <c r="N245" i="12" s="1"/>
  <c r="O245" i="12" s="1"/>
  <c r="D244" i="12"/>
  <c r="Q244" i="12" s="1"/>
  <c r="R244" i="12" s="1"/>
  <c r="C244" i="12"/>
  <c r="N244" i="12" s="1"/>
  <c r="O244" i="12" s="1"/>
  <c r="D243" i="12"/>
  <c r="Q243" i="12" s="1"/>
  <c r="R243" i="12" s="1"/>
  <c r="C243" i="12"/>
  <c r="N243" i="12" s="1"/>
  <c r="O243" i="12" s="1"/>
  <c r="D242" i="12"/>
  <c r="Q242" i="12" s="1"/>
  <c r="R242" i="12" s="1"/>
  <c r="C242" i="12"/>
  <c r="N242" i="12" s="1"/>
  <c r="O242" i="12" s="1"/>
  <c r="D241" i="12"/>
  <c r="Q241" i="12" s="1"/>
  <c r="R241" i="12" s="1"/>
  <c r="C241" i="12"/>
  <c r="N241" i="12" s="1"/>
  <c r="O241" i="12" s="1"/>
  <c r="D240" i="12"/>
  <c r="Q240" i="12" s="1"/>
  <c r="R240" i="12" s="1"/>
  <c r="C240" i="12"/>
  <c r="N240" i="12" s="1"/>
  <c r="O240" i="12" s="1"/>
  <c r="D239" i="12"/>
  <c r="Q239" i="12" s="1"/>
  <c r="R239" i="12" s="1"/>
  <c r="C239" i="12"/>
  <c r="N239" i="12" s="1"/>
  <c r="O239" i="12" s="1"/>
  <c r="D238" i="12"/>
  <c r="Q238" i="12" s="1"/>
  <c r="R238" i="12" s="1"/>
  <c r="C238" i="12"/>
  <c r="N238" i="12" s="1"/>
  <c r="O238" i="12" s="1"/>
  <c r="D237" i="12"/>
  <c r="Q237" i="12" s="1"/>
  <c r="R237" i="12" s="1"/>
  <c r="C237" i="12"/>
  <c r="N237" i="12" s="1"/>
  <c r="O237" i="12" s="1"/>
  <c r="D236" i="12"/>
  <c r="Q236" i="12" s="1"/>
  <c r="R236" i="12" s="1"/>
  <c r="C236" i="12"/>
  <c r="N236" i="12" s="1"/>
  <c r="O236" i="12" s="1"/>
  <c r="D235" i="12"/>
  <c r="Q235" i="12" s="1"/>
  <c r="R235" i="12" s="1"/>
  <c r="C235" i="12"/>
  <c r="N235" i="12" s="1"/>
  <c r="O235" i="12" s="1"/>
  <c r="D234" i="12"/>
  <c r="Q234" i="12" s="1"/>
  <c r="R234" i="12" s="1"/>
  <c r="C234" i="12"/>
  <c r="N234" i="12" s="1"/>
  <c r="O234" i="12" s="1"/>
  <c r="D233" i="12"/>
  <c r="Q233" i="12" s="1"/>
  <c r="R233" i="12" s="1"/>
  <c r="C233" i="12"/>
  <c r="N233" i="12" s="1"/>
  <c r="O233" i="12" s="1"/>
  <c r="D232" i="12"/>
  <c r="Q232" i="12" s="1"/>
  <c r="R232" i="12" s="1"/>
  <c r="C232" i="12"/>
  <c r="N232" i="12" s="1"/>
  <c r="O232" i="12" s="1"/>
  <c r="D231" i="12"/>
  <c r="Q231" i="12" s="1"/>
  <c r="R231" i="12" s="1"/>
  <c r="C231" i="12"/>
  <c r="N231" i="12" s="1"/>
  <c r="O231" i="12" s="1"/>
  <c r="D230" i="12"/>
  <c r="Q230" i="12" s="1"/>
  <c r="R230" i="12" s="1"/>
  <c r="C230" i="12"/>
  <c r="N230" i="12" s="1"/>
  <c r="O230" i="12" s="1"/>
  <c r="D229" i="12"/>
  <c r="Q229" i="12" s="1"/>
  <c r="R229" i="12" s="1"/>
  <c r="C229" i="12"/>
  <c r="N229" i="12" s="1"/>
  <c r="O229" i="12" s="1"/>
  <c r="D228" i="12"/>
  <c r="Q228" i="12" s="1"/>
  <c r="R228" i="12" s="1"/>
  <c r="C228" i="12"/>
  <c r="N228" i="12" s="1"/>
  <c r="O228" i="12" s="1"/>
  <c r="D227" i="12"/>
  <c r="Q227" i="12" s="1"/>
  <c r="R227" i="12" s="1"/>
  <c r="C227" i="12"/>
  <c r="N227" i="12" s="1"/>
  <c r="O227" i="12" s="1"/>
  <c r="D226" i="12"/>
  <c r="Q226" i="12" s="1"/>
  <c r="R226" i="12" s="1"/>
  <c r="C226" i="12"/>
  <c r="N226" i="12" s="1"/>
  <c r="O226" i="12" s="1"/>
  <c r="D225" i="12"/>
  <c r="Q225" i="12" s="1"/>
  <c r="R225" i="12" s="1"/>
  <c r="C225" i="12"/>
  <c r="N225" i="12" s="1"/>
  <c r="O225" i="12" s="1"/>
  <c r="D224" i="12"/>
  <c r="Q224" i="12" s="1"/>
  <c r="R224" i="12" s="1"/>
  <c r="C224" i="12"/>
  <c r="N224" i="12" s="1"/>
  <c r="O224" i="12" s="1"/>
  <c r="D223" i="12"/>
  <c r="Q223" i="12" s="1"/>
  <c r="R223" i="12" s="1"/>
  <c r="C223" i="12"/>
  <c r="N223" i="12" s="1"/>
  <c r="O223" i="12" s="1"/>
  <c r="D222" i="12"/>
  <c r="Q222" i="12" s="1"/>
  <c r="R222" i="12" s="1"/>
  <c r="C222" i="12"/>
  <c r="N222" i="12" s="1"/>
  <c r="O222" i="12" s="1"/>
  <c r="D221" i="12"/>
  <c r="Q221" i="12" s="1"/>
  <c r="R221" i="12" s="1"/>
  <c r="C221" i="12"/>
  <c r="N221" i="12" s="1"/>
  <c r="O221" i="12" s="1"/>
  <c r="D220" i="12"/>
  <c r="Q220" i="12" s="1"/>
  <c r="R220" i="12" s="1"/>
  <c r="C220" i="12"/>
  <c r="N220" i="12" s="1"/>
  <c r="O220" i="12" s="1"/>
  <c r="D219" i="12"/>
  <c r="Q219" i="12" s="1"/>
  <c r="R219" i="12" s="1"/>
  <c r="C219" i="12"/>
  <c r="N219" i="12" s="1"/>
  <c r="O219" i="12" s="1"/>
  <c r="D218" i="12"/>
  <c r="Q218" i="12" s="1"/>
  <c r="R218" i="12" s="1"/>
  <c r="C218" i="12"/>
  <c r="N218" i="12" s="1"/>
  <c r="O218" i="12" s="1"/>
  <c r="D217" i="12"/>
  <c r="Q217" i="12" s="1"/>
  <c r="R217" i="12" s="1"/>
  <c r="C217" i="12"/>
  <c r="N217" i="12" s="1"/>
  <c r="O217" i="12" s="1"/>
  <c r="D216" i="12"/>
  <c r="Q216" i="12" s="1"/>
  <c r="R216" i="12" s="1"/>
  <c r="C216" i="12"/>
  <c r="N216" i="12" s="1"/>
  <c r="O216" i="12" s="1"/>
  <c r="D215" i="12"/>
  <c r="Q215" i="12" s="1"/>
  <c r="R215" i="12" s="1"/>
  <c r="C215" i="12"/>
  <c r="N215" i="12" s="1"/>
  <c r="O215" i="12" s="1"/>
  <c r="D214" i="12"/>
  <c r="Q214" i="12" s="1"/>
  <c r="R214" i="12" s="1"/>
  <c r="C214" i="12"/>
  <c r="N214" i="12" s="1"/>
  <c r="O214" i="12" s="1"/>
  <c r="D213" i="12"/>
  <c r="Q213" i="12" s="1"/>
  <c r="R213" i="12" s="1"/>
  <c r="C213" i="12"/>
  <c r="N213" i="12" s="1"/>
  <c r="O213" i="12" s="1"/>
  <c r="D212" i="12"/>
  <c r="Q212" i="12" s="1"/>
  <c r="R212" i="12" s="1"/>
  <c r="C212" i="12"/>
  <c r="N212" i="12" s="1"/>
  <c r="O212" i="12" s="1"/>
  <c r="D211" i="12"/>
  <c r="Q211" i="12" s="1"/>
  <c r="R211" i="12" s="1"/>
  <c r="C211" i="12"/>
  <c r="N211" i="12" s="1"/>
  <c r="O211" i="12" s="1"/>
  <c r="D210" i="12"/>
  <c r="Q210" i="12" s="1"/>
  <c r="R210" i="12" s="1"/>
  <c r="C210" i="12"/>
  <c r="N210" i="12" s="1"/>
  <c r="O210" i="12" s="1"/>
  <c r="D209" i="12"/>
  <c r="Q209" i="12" s="1"/>
  <c r="R209" i="12" s="1"/>
  <c r="C209" i="12"/>
  <c r="N209" i="12" s="1"/>
  <c r="O209" i="12" s="1"/>
  <c r="D208" i="12"/>
  <c r="Q208" i="12" s="1"/>
  <c r="R208" i="12" s="1"/>
  <c r="C208" i="12"/>
  <c r="N208" i="12" s="1"/>
  <c r="O208" i="12" s="1"/>
  <c r="D207" i="12"/>
  <c r="Q207" i="12" s="1"/>
  <c r="R207" i="12" s="1"/>
  <c r="C207" i="12"/>
  <c r="N207" i="12" s="1"/>
  <c r="O207" i="12" s="1"/>
  <c r="D206" i="12"/>
  <c r="Q206" i="12" s="1"/>
  <c r="R206" i="12" s="1"/>
  <c r="C206" i="12"/>
  <c r="N206" i="12" s="1"/>
  <c r="O206" i="12" s="1"/>
  <c r="D205" i="12"/>
  <c r="Q205" i="12" s="1"/>
  <c r="R205" i="12" s="1"/>
  <c r="C205" i="12"/>
  <c r="N205" i="12" s="1"/>
  <c r="O205" i="12" s="1"/>
  <c r="D204" i="12"/>
  <c r="Q204" i="12" s="1"/>
  <c r="R204" i="12" s="1"/>
  <c r="C204" i="12"/>
  <c r="N204" i="12" s="1"/>
  <c r="O204" i="12" s="1"/>
  <c r="D203" i="12"/>
  <c r="Q203" i="12" s="1"/>
  <c r="R203" i="12" s="1"/>
  <c r="C203" i="12"/>
  <c r="N203" i="12" s="1"/>
  <c r="O203" i="12" s="1"/>
  <c r="D202" i="12"/>
  <c r="Q202" i="12" s="1"/>
  <c r="R202" i="12" s="1"/>
  <c r="C202" i="12"/>
  <c r="N202" i="12" s="1"/>
  <c r="O202" i="12" s="1"/>
  <c r="D201" i="12"/>
  <c r="Q201" i="12" s="1"/>
  <c r="R201" i="12" s="1"/>
  <c r="C201" i="12"/>
  <c r="N201" i="12" s="1"/>
  <c r="O201" i="12" s="1"/>
  <c r="D200" i="12"/>
  <c r="Q200" i="12" s="1"/>
  <c r="R200" i="12" s="1"/>
  <c r="C200" i="12"/>
  <c r="N200" i="12" s="1"/>
  <c r="O200" i="12" s="1"/>
  <c r="D199" i="12"/>
  <c r="Q199" i="12" s="1"/>
  <c r="R199" i="12" s="1"/>
  <c r="C199" i="12"/>
  <c r="N199" i="12" s="1"/>
  <c r="O199" i="12" s="1"/>
  <c r="D198" i="12"/>
  <c r="Q198" i="12" s="1"/>
  <c r="R198" i="12" s="1"/>
  <c r="C198" i="12"/>
  <c r="N198" i="12" s="1"/>
  <c r="O198" i="12" s="1"/>
  <c r="D197" i="12"/>
  <c r="Q197" i="12" s="1"/>
  <c r="R197" i="12" s="1"/>
  <c r="C197" i="12"/>
  <c r="N197" i="12" s="1"/>
  <c r="O197" i="12" s="1"/>
  <c r="D196" i="12"/>
  <c r="Q196" i="12" s="1"/>
  <c r="R196" i="12" s="1"/>
  <c r="C196" i="12"/>
  <c r="N196" i="12" s="1"/>
  <c r="O196" i="12" s="1"/>
  <c r="D195" i="12"/>
  <c r="Q195" i="12" s="1"/>
  <c r="R195" i="12" s="1"/>
  <c r="C195" i="12"/>
  <c r="N195" i="12" s="1"/>
  <c r="O195" i="12" s="1"/>
  <c r="D194" i="12"/>
  <c r="Q194" i="12" s="1"/>
  <c r="R194" i="12" s="1"/>
  <c r="C194" i="12"/>
  <c r="N194" i="12" s="1"/>
  <c r="O194" i="12" s="1"/>
  <c r="D193" i="12"/>
  <c r="Q193" i="12" s="1"/>
  <c r="R193" i="12" s="1"/>
  <c r="C193" i="12"/>
  <c r="N193" i="12" s="1"/>
  <c r="O193" i="12" s="1"/>
  <c r="D192" i="12"/>
  <c r="Q192" i="12" s="1"/>
  <c r="R192" i="12" s="1"/>
  <c r="C192" i="12"/>
  <c r="N192" i="12" s="1"/>
  <c r="O192" i="12" s="1"/>
  <c r="D191" i="12"/>
  <c r="Q191" i="12" s="1"/>
  <c r="R191" i="12" s="1"/>
  <c r="C191" i="12"/>
  <c r="N191" i="12" s="1"/>
  <c r="O191" i="12" s="1"/>
  <c r="D190" i="12"/>
  <c r="Q190" i="12" s="1"/>
  <c r="R190" i="12" s="1"/>
  <c r="C190" i="12"/>
  <c r="N190" i="12" s="1"/>
  <c r="O190" i="12" s="1"/>
  <c r="D189" i="12"/>
  <c r="Q189" i="12" s="1"/>
  <c r="R189" i="12" s="1"/>
  <c r="C189" i="12"/>
  <c r="N189" i="12" s="1"/>
  <c r="O189" i="12" s="1"/>
  <c r="D188" i="12"/>
  <c r="Q188" i="12" s="1"/>
  <c r="R188" i="12" s="1"/>
  <c r="C188" i="12"/>
  <c r="N188" i="12" s="1"/>
  <c r="O188" i="12" s="1"/>
  <c r="D187" i="12"/>
  <c r="Q187" i="12" s="1"/>
  <c r="R187" i="12" s="1"/>
  <c r="C187" i="12"/>
  <c r="N187" i="12" s="1"/>
  <c r="O187" i="12" s="1"/>
  <c r="D186" i="12"/>
  <c r="Q186" i="12" s="1"/>
  <c r="R186" i="12" s="1"/>
  <c r="C186" i="12"/>
  <c r="N186" i="12" s="1"/>
  <c r="O186" i="12" s="1"/>
  <c r="D185" i="12"/>
  <c r="Q185" i="12" s="1"/>
  <c r="R185" i="12" s="1"/>
  <c r="C185" i="12"/>
  <c r="N185" i="12" s="1"/>
  <c r="O185" i="12" s="1"/>
  <c r="D184" i="12"/>
  <c r="Q184" i="12" s="1"/>
  <c r="R184" i="12" s="1"/>
  <c r="C184" i="12"/>
  <c r="N184" i="12" s="1"/>
  <c r="O184" i="12" s="1"/>
  <c r="D183" i="12"/>
  <c r="Q183" i="12" s="1"/>
  <c r="R183" i="12" s="1"/>
  <c r="C183" i="12"/>
  <c r="N183" i="12" s="1"/>
  <c r="O183" i="12" s="1"/>
  <c r="D182" i="12"/>
  <c r="Q182" i="12" s="1"/>
  <c r="R182" i="12" s="1"/>
  <c r="C182" i="12"/>
  <c r="N182" i="12" s="1"/>
  <c r="O182" i="12" s="1"/>
  <c r="D181" i="12"/>
  <c r="Q181" i="12" s="1"/>
  <c r="R181" i="12" s="1"/>
  <c r="C181" i="12"/>
  <c r="N181" i="12" s="1"/>
  <c r="O181" i="12" s="1"/>
  <c r="D180" i="12"/>
  <c r="Q180" i="12" s="1"/>
  <c r="R180" i="12" s="1"/>
  <c r="C180" i="12"/>
  <c r="N180" i="12" s="1"/>
  <c r="O180" i="12" s="1"/>
  <c r="D179" i="12"/>
  <c r="Q179" i="12" s="1"/>
  <c r="R179" i="12" s="1"/>
  <c r="C179" i="12"/>
  <c r="N179" i="12" s="1"/>
  <c r="O179" i="12" s="1"/>
  <c r="D178" i="12"/>
  <c r="Q178" i="12" s="1"/>
  <c r="R178" i="12" s="1"/>
  <c r="C178" i="12"/>
  <c r="N178" i="12" s="1"/>
  <c r="O178" i="12" s="1"/>
  <c r="D177" i="12"/>
  <c r="Q177" i="12" s="1"/>
  <c r="R177" i="12" s="1"/>
  <c r="C177" i="12"/>
  <c r="N177" i="12" s="1"/>
  <c r="O177" i="12" s="1"/>
  <c r="D176" i="12"/>
  <c r="Q176" i="12" s="1"/>
  <c r="R176" i="12" s="1"/>
  <c r="C176" i="12"/>
  <c r="N176" i="12" s="1"/>
  <c r="O176" i="12" s="1"/>
  <c r="D175" i="12"/>
  <c r="Q175" i="12" s="1"/>
  <c r="R175" i="12" s="1"/>
  <c r="C175" i="12"/>
  <c r="N175" i="12" s="1"/>
  <c r="O175" i="12" s="1"/>
  <c r="D174" i="12"/>
  <c r="Q174" i="12" s="1"/>
  <c r="R174" i="12" s="1"/>
  <c r="C174" i="12"/>
  <c r="N174" i="12" s="1"/>
  <c r="O174" i="12" s="1"/>
  <c r="D173" i="12"/>
  <c r="Q173" i="12" s="1"/>
  <c r="R173" i="12" s="1"/>
  <c r="C173" i="12"/>
  <c r="N173" i="12" s="1"/>
  <c r="O173" i="12" s="1"/>
  <c r="D172" i="12"/>
  <c r="Q172" i="12" s="1"/>
  <c r="R172" i="12" s="1"/>
  <c r="C172" i="12"/>
  <c r="N172" i="12" s="1"/>
  <c r="O172" i="12" s="1"/>
  <c r="D171" i="12"/>
  <c r="Q171" i="12" s="1"/>
  <c r="R171" i="12" s="1"/>
  <c r="C171" i="12"/>
  <c r="N171" i="12" s="1"/>
  <c r="O171" i="12" s="1"/>
  <c r="D170" i="12"/>
  <c r="Q170" i="12" s="1"/>
  <c r="R170" i="12" s="1"/>
  <c r="C170" i="12"/>
  <c r="N170" i="12" s="1"/>
  <c r="O170" i="12" s="1"/>
  <c r="D169" i="12"/>
  <c r="Q169" i="12" s="1"/>
  <c r="R169" i="12" s="1"/>
  <c r="C169" i="12"/>
  <c r="N169" i="12" s="1"/>
  <c r="O169" i="12" s="1"/>
  <c r="D168" i="12"/>
  <c r="Q168" i="12" s="1"/>
  <c r="R168" i="12" s="1"/>
  <c r="C168" i="12"/>
  <c r="N168" i="12" s="1"/>
  <c r="O168" i="12" s="1"/>
  <c r="D167" i="12"/>
  <c r="Q167" i="12" s="1"/>
  <c r="R167" i="12" s="1"/>
  <c r="C167" i="12"/>
  <c r="N167" i="12" s="1"/>
  <c r="O167" i="12" s="1"/>
  <c r="D166" i="12"/>
  <c r="Q166" i="12" s="1"/>
  <c r="R166" i="12" s="1"/>
  <c r="C166" i="12"/>
  <c r="N166" i="12" s="1"/>
  <c r="O166" i="12" s="1"/>
  <c r="D165" i="12"/>
  <c r="Q165" i="12" s="1"/>
  <c r="R165" i="12" s="1"/>
  <c r="C165" i="12"/>
  <c r="N165" i="12" s="1"/>
  <c r="O165" i="12" s="1"/>
  <c r="D164" i="12"/>
  <c r="Q164" i="12" s="1"/>
  <c r="R164" i="12" s="1"/>
  <c r="C164" i="12"/>
  <c r="N164" i="12" s="1"/>
  <c r="O164" i="12" s="1"/>
  <c r="D163" i="12"/>
  <c r="Q163" i="12" s="1"/>
  <c r="R163" i="12" s="1"/>
  <c r="C163" i="12"/>
  <c r="N163" i="12" s="1"/>
  <c r="O163" i="12" s="1"/>
  <c r="D162" i="12"/>
  <c r="Q162" i="12" s="1"/>
  <c r="R162" i="12" s="1"/>
  <c r="C162" i="12"/>
  <c r="N162" i="12" s="1"/>
  <c r="O162" i="12" s="1"/>
  <c r="D161" i="12"/>
  <c r="Q161" i="12" s="1"/>
  <c r="R161" i="12" s="1"/>
  <c r="C161" i="12"/>
  <c r="N161" i="12" s="1"/>
  <c r="O161" i="12" s="1"/>
  <c r="D160" i="12"/>
  <c r="Q160" i="12" s="1"/>
  <c r="R160" i="12" s="1"/>
  <c r="C160" i="12"/>
  <c r="N160" i="12" s="1"/>
  <c r="O160" i="12" s="1"/>
  <c r="D159" i="12"/>
  <c r="Q159" i="12" s="1"/>
  <c r="R159" i="12" s="1"/>
  <c r="C159" i="12"/>
  <c r="N159" i="12" s="1"/>
  <c r="O159" i="12" s="1"/>
  <c r="D158" i="12"/>
  <c r="Q158" i="12" s="1"/>
  <c r="R158" i="12" s="1"/>
  <c r="C158" i="12"/>
  <c r="N158" i="12" s="1"/>
  <c r="O158" i="12" s="1"/>
  <c r="D157" i="12"/>
  <c r="Q157" i="12" s="1"/>
  <c r="R157" i="12" s="1"/>
  <c r="C157" i="12"/>
  <c r="N157" i="12" s="1"/>
  <c r="O157" i="12" s="1"/>
  <c r="D156" i="12"/>
  <c r="Q156" i="12" s="1"/>
  <c r="R156" i="12" s="1"/>
  <c r="C156" i="12"/>
  <c r="N156" i="12" s="1"/>
  <c r="O156" i="12" s="1"/>
  <c r="D155" i="12"/>
  <c r="Q155" i="12" s="1"/>
  <c r="R155" i="12" s="1"/>
  <c r="C155" i="12"/>
  <c r="N155" i="12" s="1"/>
  <c r="O155" i="12" s="1"/>
  <c r="D154" i="12"/>
  <c r="Q154" i="12" s="1"/>
  <c r="R154" i="12" s="1"/>
  <c r="C154" i="12"/>
  <c r="N154" i="12" s="1"/>
  <c r="O154" i="12" s="1"/>
  <c r="D153" i="12"/>
  <c r="Q153" i="12" s="1"/>
  <c r="R153" i="12" s="1"/>
  <c r="C153" i="12"/>
  <c r="N153" i="12" s="1"/>
  <c r="O153" i="12" s="1"/>
  <c r="D152" i="12"/>
  <c r="Q152" i="12" s="1"/>
  <c r="R152" i="12" s="1"/>
  <c r="C152" i="12"/>
  <c r="N152" i="12" s="1"/>
  <c r="O152" i="12" s="1"/>
  <c r="D151" i="12"/>
  <c r="Q151" i="12" s="1"/>
  <c r="R151" i="12" s="1"/>
  <c r="C151" i="12"/>
  <c r="N151" i="12" s="1"/>
  <c r="O151" i="12" s="1"/>
  <c r="D150" i="12"/>
  <c r="Q150" i="12" s="1"/>
  <c r="R150" i="12" s="1"/>
  <c r="C150" i="12"/>
  <c r="N150" i="12" s="1"/>
  <c r="O150" i="12" s="1"/>
  <c r="D149" i="12"/>
  <c r="Q149" i="12" s="1"/>
  <c r="R149" i="12" s="1"/>
  <c r="C149" i="12"/>
  <c r="N149" i="12" s="1"/>
  <c r="O149" i="12" s="1"/>
  <c r="D148" i="12"/>
  <c r="Q148" i="12" s="1"/>
  <c r="R148" i="12" s="1"/>
  <c r="C148" i="12"/>
  <c r="N148" i="12" s="1"/>
  <c r="O148" i="12" s="1"/>
  <c r="D147" i="12"/>
  <c r="Q147" i="12" s="1"/>
  <c r="R147" i="12" s="1"/>
  <c r="C147" i="12"/>
  <c r="N147" i="12" s="1"/>
  <c r="O147" i="12" s="1"/>
  <c r="D146" i="12"/>
  <c r="Q146" i="12" s="1"/>
  <c r="R146" i="12" s="1"/>
  <c r="C146" i="12"/>
  <c r="N146" i="12" s="1"/>
  <c r="O146" i="12" s="1"/>
  <c r="D145" i="12"/>
  <c r="Q145" i="12" s="1"/>
  <c r="R145" i="12" s="1"/>
  <c r="C145" i="12"/>
  <c r="N145" i="12" s="1"/>
  <c r="O145" i="12" s="1"/>
  <c r="D144" i="12"/>
  <c r="Q144" i="12" s="1"/>
  <c r="R144" i="12" s="1"/>
  <c r="C144" i="12"/>
  <c r="N144" i="12" s="1"/>
  <c r="O144" i="12" s="1"/>
  <c r="D143" i="12"/>
  <c r="Q143" i="12" s="1"/>
  <c r="R143" i="12" s="1"/>
  <c r="C143" i="12"/>
  <c r="N143" i="12" s="1"/>
  <c r="O143" i="12" s="1"/>
  <c r="D142" i="12"/>
  <c r="Q142" i="12" s="1"/>
  <c r="R142" i="12" s="1"/>
  <c r="C142" i="12"/>
  <c r="N142" i="12" s="1"/>
  <c r="O142" i="12" s="1"/>
  <c r="D141" i="12"/>
  <c r="Q141" i="12" s="1"/>
  <c r="R141" i="12" s="1"/>
  <c r="C141" i="12"/>
  <c r="N141" i="12" s="1"/>
  <c r="O141" i="12" s="1"/>
  <c r="D140" i="12"/>
  <c r="Q140" i="12" s="1"/>
  <c r="R140" i="12" s="1"/>
  <c r="C140" i="12"/>
  <c r="N140" i="12" s="1"/>
  <c r="O140" i="12" s="1"/>
  <c r="D139" i="12"/>
  <c r="Q139" i="12" s="1"/>
  <c r="R139" i="12" s="1"/>
  <c r="C139" i="12"/>
  <c r="N139" i="12" s="1"/>
  <c r="O139" i="12" s="1"/>
  <c r="D138" i="12"/>
  <c r="Q138" i="12" s="1"/>
  <c r="R138" i="12" s="1"/>
  <c r="C138" i="12"/>
  <c r="N138" i="12" s="1"/>
  <c r="O138" i="12" s="1"/>
  <c r="D137" i="12"/>
  <c r="Q137" i="12" s="1"/>
  <c r="R137" i="12" s="1"/>
  <c r="C137" i="12"/>
  <c r="N137" i="12" s="1"/>
  <c r="O137" i="12" s="1"/>
  <c r="D136" i="12"/>
  <c r="Q136" i="12" s="1"/>
  <c r="R136" i="12" s="1"/>
  <c r="C136" i="12"/>
  <c r="N136" i="12" s="1"/>
  <c r="O136" i="12" s="1"/>
  <c r="D135" i="12"/>
  <c r="Q135" i="12" s="1"/>
  <c r="R135" i="12" s="1"/>
  <c r="C135" i="12"/>
  <c r="N135" i="12" s="1"/>
  <c r="O135" i="12" s="1"/>
  <c r="D134" i="12"/>
  <c r="Q134" i="12" s="1"/>
  <c r="R134" i="12" s="1"/>
  <c r="C134" i="12"/>
  <c r="N134" i="12" s="1"/>
  <c r="O134" i="12" s="1"/>
  <c r="D133" i="12"/>
  <c r="Q133" i="12" s="1"/>
  <c r="R133" i="12" s="1"/>
  <c r="C133" i="12"/>
  <c r="N133" i="12" s="1"/>
  <c r="O133" i="12" s="1"/>
  <c r="D132" i="12"/>
  <c r="Q132" i="12" s="1"/>
  <c r="R132" i="12" s="1"/>
  <c r="C132" i="12"/>
  <c r="N132" i="12" s="1"/>
  <c r="O132" i="12" s="1"/>
  <c r="D131" i="12"/>
  <c r="Q131" i="12" s="1"/>
  <c r="R131" i="12" s="1"/>
  <c r="C131" i="12"/>
  <c r="N131" i="12" s="1"/>
  <c r="O131" i="12" s="1"/>
  <c r="D130" i="12"/>
  <c r="Q130" i="12" s="1"/>
  <c r="R130" i="12" s="1"/>
  <c r="C130" i="12"/>
  <c r="N130" i="12" s="1"/>
  <c r="O130" i="12" s="1"/>
  <c r="D129" i="12"/>
  <c r="Q129" i="12" s="1"/>
  <c r="R129" i="12" s="1"/>
  <c r="C129" i="12"/>
  <c r="N129" i="12" s="1"/>
  <c r="O129" i="12" s="1"/>
  <c r="D128" i="12"/>
  <c r="Q128" i="12" s="1"/>
  <c r="R128" i="12" s="1"/>
  <c r="C128" i="12"/>
  <c r="N128" i="12" s="1"/>
  <c r="O128" i="12" s="1"/>
  <c r="D127" i="12"/>
  <c r="Q127" i="12" s="1"/>
  <c r="R127" i="12" s="1"/>
  <c r="C127" i="12"/>
  <c r="N127" i="12" s="1"/>
  <c r="O127" i="12" s="1"/>
  <c r="D126" i="12"/>
  <c r="Q126" i="12" s="1"/>
  <c r="R126" i="12" s="1"/>
  <c r="C126" i="12"/>
  <c r="N126" i="12" s="1"/>
  <c r="O126" i="12" s="1"/>
  <c r="D125" i="12"/>
  <c r="Q125" i="12" s="1"/>
  <c r="R125" i="12" s="1"/>
  <c r="C125" i="12"/>
  <c r="N125" i="12" s="1"/>
  <c r="O125" i="12" s="1"/>
  <c r="D124" i="12"/>
  <c r="Q124" i="12" s="1"/>
  <c r="R124" i="12" s="1"/>
  <c r="C124" i="12"/>
  <c r="N124" i="12" s="1"/>
  <c r="O124" i="12" s="1"/>
  <c r="D123" i="12"/>
  <c r="Q123" i="12" s="1"/>
  <c r="R123" i="12" s="1"/>
  <c r="C123" i="12"/>
  <c r="N123" i="12" s="1"/>
  <c r="O123" i="12" s="1"/>
  <c r="D122" i="12"/>
  <c r="Q122" i="12" s="1"/>
  <c r="R122" i="12" s="1"/>
  <c r="C122" i="12"/>
  <c r="N122" i="12" s="1"/>
  <c r="O122" i="12" s="1"/>
  <c r="D121" i="12"/>
  <c r="Q121" i="12" s="1"/>
  <c r="R121" i="12" s="1"/>
  <c r="C121" i="12"/>
  <c r="N121" i="12" s="1"/>
  <c r="O121" i="12" s="1"/>
  <c r="D120" i="12"/>
  <c r="Q120" i="12" s="1"/>
  <c r="R120" i="12" s="1"/>
  <c r="C120" i="12"/>
  <c r="N120" i="12" s="1"/>
  <c r="O120" i="12" s="1"/>
  <c r="D119" i="12"/>
  <c r="Q119" i="12" s="1"/>
  <c r="R119" i="12" s="1"/>
  <c r="C119" i="12"/>
  <c r="N119" i="12" s="1"/>
  <c r="O119" i="12" s="1"/>
  <c r="D118" i="12"/>
  <c r="Q118" i="12" s="1"/>
  <c r="R118" i="12" s="1"/>
  <c r="C118" i="12"/>
  <c r="N118" i="12" s="1"/>
  <c r="O118" i="12" s="1"/>
  <c r="D117" i="12"/>
  <c r="Q117" i="12" s="1"/>
  <c r="R117" i="12" s="1"/>
  <c r="C117" i="12"/>
  <c r="N117" i="12" s="1"/>
  <c r="O117" i="12" s="1"/>
  <c r="D116" i="12"/>
  <c r="Q116" i="12" s="1"/>
  <c r="R116" i="12" s="1"/>
  <c r="C116" i="12"/>
  <c r="N116" i="12" s="1"/>
  <c r="O116" i="12" s="1"/>
  <c r="D115" i="12"/>
  <c r="Q115" i="12" s="1"/>
  <c r="R115" i="12" s="1"/>
  <c r="C115" i="12"/>
  <c r="N115" i="12" s="1"/>
  <c r="O115" i="12" s="1"/>
  <c r="D114" i="12"/>
  <c r="Q114" i="12" s="1"/>
  <c r="R114" i="12" s="1"/>
  <c r="C114" i="12"/>
  <c r="N114" i="12" s="1"/>
  <c r="O114" i="12" s="1"/>
  <c r="D113" i="12"/>
  <c r="Q113" i="12" s="1"/>
  <c r="R113" i="12" s="1"/>
  <c r="C113" i="12"/>
  <c r="N113" i="12" s="1"/>
  <c r="O113" i="12" s="1"/>
  <c r="D112" i="12"/>
  <c r="Q112" i="12" s="1"/>
  <c r="R112" i="12" s="1"/>
  <c r="C112" i="12"/>
  <c r="N112" i="12" s="1"/>
  <c r="O112" i="12" s="1"/>
  <c r="D111" i="12"/>
  <c r="Q111" i="12" s="1"/>
  <c r="R111" i="12" s="1"/>
  <c r="C111" i="12"/>
  <c r="N111" i="12" s="1"/>
  <c r="O111" i="12" s="1"/>
  <c r="D110" i="12"/>
  <c r="Q110" i="12" s="1"/>
  <c r="R110" i="12" s="1"/>
  <c r="C110" i="12"/>
  <c r="N110" i="12" s="1"/>
  <c r="O110" i="12" s="1"/>
  <c r="D109" i="12"/>
  <c r="Q109" i="12" s="1"/>
  <c r="R109" i="12" s="1"/>
  <c r="C109" i="12"/>
  <c r="N109" i="12" s="1"/>
  <c r="O109" i="12" s="1"/>
  <c r="D108" i="12"/>
  <c r="Q108" i="12" s="1"/>
  <c r="R108" i="12" s="1"/>
  <c r="C108" i="12"/>
  <c r="N108" i="12" s="1"/>
  <c r="O108" i="12" s="1"/>
  <c r="D107" i="12"/>
  <c r="Q107" i="12" s="1"/>
  <c r="R107" i="12" s="1"/>
  <c r="C107" i="12"/>
  <c r="N107" i="12" s="1"/>
  <c r="O107" i="12" s="1"/>
  <c r="D106" i="12"/>
  <c r="Q106" i="12" s="1"/>
  <c r="R106" i="12" s="1"/>
  <c r="C106" i="12"/>
  <c r="N106" i="12" s="1"/>
  <c r="O106" i="12" s="1"/>
  <c r="D105" i="12"/>
  <c r="Q105" i="12" s="1"/>
  <c r="R105" i="12" s="1"/>
  <c r="C105" i="12"/>
  <c r="N105" i="12" s="1"/>
  <c r="O105" i="12" s="1"/>
  <c r="D104" i="12"/>
  <c r="Q104" i="12" s="1"/>
  <c r="R104" i="12" s="1"/>
  <c r="C104" i="12"/>
  <c r="N104" i="12" s="1"/>
  <c r="O104" i="12" s="1"/>
  <c r="D103" i="12"/>
  <c r="Q103" i="12" s="1"/>
  <c r="R103" i="12" s="1"/>
  <c r="C103" i="12"/>
  <c r="N103" i="12" s="1"/>
  <c r="O103" i="12" s="1"/>
  <c r="D102" i="12"/>
  <c r="Q102" i="12" s="1"/>
  <c r="R102" i="12" s="1"/>
  <c r="C102" i="12"/>
  <c r="N102" i="12" s="1"/>
  <c r="O102" i="12" s="1"/>
  <c r="D101" i="12"/>
  <c r="Q101" i="12" s="1"/>
  <c r="R101" i="12" s="1"/>
  <c r="C101" i="12"/>
  <c r="N101" i="12" s="1"/>
  <c r="O101" i="12" s="1"/>
  <c r="D100" i="12"/>
  <c r="Q100" i="12" s="1"/>
  <c r="R100" i="12" s="1"/>
  <c r="C100" i="12"/>
  <c r="N100" i="12" s="1"/>
  <c r="O100" i="12" s="1"/>
  <c r="D99" i="12"/>
  <c r="Q99" i="12" s="1"/>
  <c r="R99" i="12" s="1"/>
  <c r="C99" i="12"/>
  <c r="N99" i="12" s="1"/>
  <c r="O99" i="12" s="1"/>
  <c r="D98" i="12"/>
  <c r="Q98" i="12" s="1"/>
  <c r="R98" i="12" s="1"/>
  <c r="C98" i="12"/>
  <c r="N98" i="12" s="1"/>
  <c r="O98" i="12" s="1"/>
  <c r="D97" i="12"/>
  <c r="Q97" i="12" s="1"/>
  <c r="R97" i="12" s="1"/>
  <c r="C97" i="12"/>
  <c r="N97" i="12" s="1"/>
  <c r="O97" i="12" s="1"/>
  <c r="D96" i="12"/>
  <c r="Q96" i="12" s="1"/>
  <c r="R96" i="12" s="1"/>
  <c r="C96" i="12"/>
  <c r="N96" i="12" s="1"/>
  <c r="O96" i="12" s="1"/>
  <c r="D95" i="12"/>
  <c r="Q95" i="12" s="1"/>
  <c r="R95" i="12" s="1"/>
  <c r="C95" i="12"/>
  <c r="N95" i="12" s="1"/>
  <c r="O95" i="12" s="1"/>
  <c r="D94" i="12"/>
  <c r="Q94" i="12" s="1"/>
  <c r="R94" i="12" s="1"/>
  <c r="C94" i="12"/>
  <c r="N94" i="12" s="1"/>
  <c r="O94" i="12" s="1"/>
  <c r="D93" i="12"/>
  <c r="Q93" i="12" s="1"/>
  <c r="R93" i="12" s="1"/>
  <c r="C93" i="12"/>
  <c r="N93" i="12" s="1"/>
  <c r="O93" i="12" s="1"/>
  <c r="D92" i="12"/>
  <c r="Q92" i="12" s="1"/>
  <c r="R92" i="12" s="1"/>
  <c r="C92" i="12"/>
  <c r="N92" i="12" s="1"/>
  <c r="O92" i="12" s="1"/>
  <c r="D91" i="12"/>
  <c r="Q91" i="12" s="1"/>
  <c r="R91" i="12" s="1"/>
  <c r="C91" i="12"/>
  <c r="N91" i="12" s="1"/>
  <c r="O91" i="12" s="1"/>
  <c r="D90" i="12"/>
  <c r="Q90" i="12" s="1"/>
  <c r="R90" i="12" s="1"/>
  <c r="C90" i="12"/>
  <c r="N90" i="12" s="1"/>
  <c r="O90" i="12" s="1"/>
  <c r="D89" i="12"/>
  <c r="Q89" i="12" s="1"/>
  <c r="R89" i="12" s="1"/>
  <c r="C89" i="12"/>
  <c r="N89" i="12" s="1"/>
  <c r="O89" i="12" s="1"/>
  <c r="D88" i="12"/>
  <c r="Q88" i="12" s="1"/>
  <c r="R88" i="12" s="1"/>
  <c r="C88" i="12"/>
  <c r="N88" i="12" s="1"/>
  <c r="O88" i="12" s="1"/>
  <c r="D87" i="12"/>
  <c r="Q87" i="12" s="1"/>
  <c r="R87" i="12" s="1"/>
  <c r="C87" i="12"/>
  <c r="N87" i="12" s="1"/>
  <c r="O87" i="12" s="1"/>
  <c r="D86" i="12"/>
  <c r="Q86" i="12" s="1"/>
  <c r="R86" i="12" s="1"/>
  <c r="C86" i="12"/>
  <c r="N86" i="12" s="1"/>
  <c r="O86" i="12" s="1"/>
  <c r="D85" i="12"/>
  <c r="Q85" i="12" s="1"/>
  <c r="R85" i="12" s="1"/>
  <c r="C85" i="12"/>
  <c r="N85" i="12" s="1"/>
  <c r="O85" i="12" s="1"/>
  <c r="D84" i="12"/>
  <c r="Q84" i="12" s="1"/>
  <c r="R84" i="12" s="1"/>
  <c r="C84" i="12"/>
  <c r="N84" i="12" s="1"/>
  <c r="O84" i="12" s="1"/>
  <c r="D83" i="12"/>
  <c r="Q83" i="12" s="1"/>
  <c r="R83" i="12" s="1"/>
  <c r="C83" i="12"/>
  <c r="N83" i="12" s="1"/>
  <c r="O83" i="12" s="1"/>
  <c r="D82" i="12"/>
  <c r="Q82" i="12" s="1"/>
  <c r="R82" i="12" s="1"/>
  <c r="C82" i="12"/>
  <c r="N82" i="12" s="1"/>
  <c r="O82" i="12" s="1"/>
  <c r="D81" i="12"/>
  <c r="Q81" i="12" s="1"/>
  <c r="R81" i="12" s="1"/>
  <c r="C81" i="12"/>
  <c r="N81" i="12" s="1"/>
  <c r="O81" i="12" s="1"/>
  <c r="D80" i="12"/>
  <c r="Q80" i="12" s="1"/>
  <c r="R80" i="12" s="1"/>
  <c r="C80" i="12"/>
  <c r="N80" i="12" s="1"/>
  <c r="O80" i="12" s="1"/>
  <c r="D79" i="12"/>
  <c r="Q79" i="12" s="1"/>
  <c r="R79" i="12" s="1"/>
  <c r="C79" i="12"/>
  <c r="N79" i="12" s="1"/>
  <c r="O79" i="12" s="1"/>
  <c r="D78" i="12"/>
  <c r="Q78" i="12" s="1"/>
  <c r="R78" i="12" s="1"/>
  <c r="C78" i="12"/>
  <c r="N78" i="12" s="1"/>
  <c r="O78" i="12" s="1"/>
  <c r="D77" i="12"/>
  <c r="Q77" i="12" s="1"/>
  <c r="R77" i="12" s="1"/>
  <c r="C77" i="12"/>
  <c r="N77" i="12" s="1"/>
  <c r="O77" i="12" s="1"/>
  <c r="D76" i="12"/>
  <c r="Q76" i="12" s="1"/>
  <c r="R76" i="12" s="1"/>
  <c r="C76" i="12"/>
  <c r="N76" i="12" s="1"/>
  <c r="O76" i="12" s="1"/>
  <c r="D75" i="12"/>
  <c r="Q75" i="12" s="1"/>
  <c r="R75" i="12" s="1"/>
  <c r="C75" i="12"/>
  <c r="N75" i="12" s="1"/>
  <c r="O75" i="12" s="1"/>
  <c r="D74" i="12"/>
  <c r="Q74" i="12" s="1"/>
  <c r="R74" i="12" s="1"/>
  <c r="C74" i="12"/>
  <c r="N74" i="12" s="1"/>
  <c r="O74" i="12" s="1"/>
  <c r="D73" i="12"/>
  <c r="Q73" i="12" s="1"/>
  <c r="R73" i="12" s="1"/>
  <c r="C73" i="12"/>
  <c r="N73" i="12" s="1"/>
  <c r="O73" i="12" s="1"/>
  <c r="D72" i="12"/>
  <c r="Q72" i="12" s="1"/>
  <c r="R72" i="12" s="1"/>
  <c r="C72" i="12"/>
  <c r="N72" i="12" s="1"/>
  <c r="O72" i="12" s="1"/>
  <c r="D71" i="12"/>
  <c r="Q71" i="12" s="1"/>
  <c r="R71" i="12" s="1"/>
  <c r="C71" i="12"/>
  <c r="N71" i="12" s="1"/>
  <c r="O71" i="12" s="1"/>
  <c r="D70" i="12"/>
  <c r="Q70" i="12" s="1"/>
  <c r="R70" i="12" s="1"/>
  <c r="C70" i="12"/>
  <c r="N70" i="12" s="1"/>
  <c r="O70" i="12" s="1"/>
  <c r="D69" i="12"/>
  <c r="Q69" i="12" s="1"/>
  <c r="R69" i="12" s="1"/>
  <c r="C69" i="12"/>
  <c r="N69" i="12" s="1"/>
  <c r="O69" i="12" s="1"/>
  <c r="D68" i="12"/>
  <c r="Q68" i="12" s="1"/>
  <c r="R68" i="12" s="1"/>
  <c r="C68" i="12"/>
  <c r="N68" i="12" s="1"/>
  <c r="O68" i="12" s="1"/>
  <c r="D67" i="12"/>
  <c r="Q67" i="12" s="1"/>
  <c r="R67" i="12" s="1"/>
  <c r="C67" i="12"/>
  <c r="N67" i="12" s="1"/>
  <c r="O67" i="12" s="1"/>
  <c r="D66" i="12"/>
  <c r="Q66" i="12" s="1"/>
  <c r="R66" i="12" s="1"/>
  <c r="C66" i="12"/>
  <c r="N66" i="12" s="1"/>
  <c r="O66" i="12" s="1"/>
  <c r="D65" i="12"/>
  <c r="Q65" i="12" s="1"/>
  <c r="R65" i="12" s="1"/>
  <c r="C65" i="12"/>
  <c r="N65" i="12" s="1"/>
  <c r="O65" i="12" s="1"/>
  <c r="D64" i="12"/>
  <c r="Q64" i="12" s="1"/>
  <c r="R64" i="12" s="1"/>
  <c r="C64" i="12"/>
  <c r="N64" i="12" s="1"/>
  <c r="O64" i="12" s="1"/>
  <c r="D63" i="12"/>
  <c r="Q63" i="12" s="1"/>
  <c r="R63" i="12" s="1"/>
  <c r="C63" i="12"/>
  <c r="N63" i="12" s="1"/>
  <c r="O63" i="12" s="1"/>
  <c r="D62" i="12"/>
  <c r="Q62" i="12" s="1"/>
  <c r="R62" i="12" s="1"/>
  <c r="C62" i="12"/>
  <c r="N62" i="12" s="1"/>
  <c r="O62" i="12" s="1"/>
  <c r="D61" i="12"/>
  <c r="Q61" i="12" s="1"/>
  <c r="R61" i="12" s="1"/>
  <c r="C61" i="12"/>
  <c r="N61" i="12" s="1"/>
  <c r="O61" i="12" s="1"/>
  <c r="D60" i="12"/>
  <c r="Q60" i="12" s="1"/>
  <c r="R60" i="12" s="1"/>
  <c r="C60" i="12"/>
  <c r="N60" i="12" s="1"/>
  <c r="O60" i="12" s="1"/>
  <c r="D59" i="12"/>
  <c r="Q59" i="12" s="1"/>
  <c r="R59" i="12" s="1"/>
  <c r="C59" i="12"/>
  <c r="N59" i="12" s="1"/>
  <c r="O59" i="12" s="1"/>
  <c r="D58" i="12"/>
  <c r="Q58" i="12" s="1"/>
  <c r="R58" i="12" s="1"/>
  <c r="C58" i="12"/>
  <c r="N58" i="12" s="1"/>
  <c r="O58" i="12" s="1"/>
  <c r="D57" i="12"/>
  <c r="Q57" i="12" s="1"/>
  <c r="R57" i="12" s="1"/>
  <c r="C57" i="12"/>
  <c r="N57" i="12" s="1"/>
  <c r="O57" i="12" s="1"/>
  <c r="D56" i="12"/>
  <c r="Q56" i="12" s="1"/>
  <c r="R56" i="12" s="1"/>
  <c r="C56" i="12"/>
  <c r="N56" i="12" s="1"/>
  <c r="O56" i="12" s="1"/>
  <c r="D55" i="12"/>
  <c r="Q55" i="12" s="1"/>
  <c r="R55" i="12" s="1"/>
  <c r="C55" i="12"/>
  <c r="N55" i="12" s="1"/>
  <c r="O55" i="12" s="1"/>
  <c r="D54" i="12"/>
  <c r="Q54" i="12" s="1"/>
  <c r="R54" i="12" s="1"/>
  <c r="C54" i="12"/>
  <c r="N54" i="12" s="1"/>
  <c r="O54" i="12" s="1"/>
  <c r="D53" i="12"/>
  <c r="Q53" i="12" s="1"/>
  <c r="R53" i="12" s="1"/>
  <c r="C53" i="12"/>
  <c r="N53" i="12" s="1"/>
  <c r="O53" i="12" s="1"/>
  <c r="D52" i="12"/>
  <c r="Q52" i="12" s="1"/>
  <c r="R52" i="12" s="1"/>
  <c r="C52" i="12"/>
  <c r="N52" i="12" s="1"/>
  <c r="O52" i="12" s="1"/>
  <c r="D51" i="12"/>
  <c r="Q51" i="12" s="1"/>
  <c r="R51" i="12" s="1"/>
  <c r="C51" i="12"/>
  <c r="N51" i="12" s="1"/>
  <c r="O51" i="12" s="1"/>
  <c r="D50" i="12"/>
  <c r="Q50" i="12" s="1"/>
  <c r="R50" i="12" s="1"/>
  <c r="C50" i="12"/>
  <c r="N50" i="12" s="1"/>
  <c r="O50" i="12" s="1"/>
  <c r="D49" i="12"/>
  <c r="Q49" i="12" s="1"/>
  <c r="R49" i="12" s="1"/>
  <c r="C49" i="12"/>
  <c r="N49" i="12" s="1"/>
  <c r="O49" i="12" s="1"/>
  <c r="D48" i="12"/>
  <c r="Q48" i="12" s="1"/>
  <c r="R48" i="12" s="1"/>
  <c r="C48" i="12"/>
  <c r="N48" i="12" s="1"/>
  <c r="O48" i="12" s="1"/>
  <c r="D47" i="12"/>
  <c r="Q47" i="12" s="1"/>
  <c r="R47" i="12" s="1"/>
  <c r="C47" i="12"/>
  <c r="N47" i="12" s="1"/>
  <c r="O47" i="12" s="1"/>
  <c r="D46" i="12"/>
  <c r="Q46" i="12" s="1"/>
  <c r="R46" i="12" s="1"/>
  <c r="C46" i="12"/>
  <c r="N46" i="12" s="1"/>
  <c r="O46" i="12" s="1"/>
  <c r="D45" i="12"/>
  <c r="Q45" i="12" s="1"/>
  <c r="R45" i="12" s="1"/>
  <c r="C45" i="12"/>
  <c r="N45" i="12" s="1"/>
  <c r="O45" i="12" s="1"/>
  <c r="D44" i="12"/>
  <c r="Q44" i="12" s="1"/>
  <c r="R44" i="12" s="1"/>
  <c r="C44" i="12"/>
  <c r="N44" i="12" s="1"/>
  <c r="O44" i="12" s="1"/>
  <c r="D43" i="12"/>
  <c r="Q43" i="12" s="1"/>
  <c r="R43" i="12" s="1"/>
  <c r="C43" i="12"/>
  <c r="N43" i="12" s="1"/>
  <c r="O43" i="12" s="1"/>
  <c r="D42" i="12"/>
  <c r="Q42" i="12" s="1"/>
  <c r="R42" i="12" s="1"/>
  <c r="C42" i="12"/>
  <c r="N42" i="12" s="1"/>
  <c r="O42" i="12" s="1"/>
  <c r="D41" i="12"/>
  <c r="Q41" i="12" s="1"/>
  <c r="R41" i="12" s="1"/>
  <c r="C41" i="12"/>
  <c r="N41" i="12" s="1"/>
  <c r="O41" i="12" s="1"/>
  <c r="D40" i="12"/>
  <c r="Q40" i="12" s="1"/>
  <c r="R40" i="12" s="1"/>
  <c r="C40" i="12"/>
  <c r="N40" i="12" s="1"/>
  <c r="O40" i="12" s="1"/>
  <c r="D39" i="12"/>
  <c r="Q39" i="12" s="1"/>
  <c r="R39" i="12" s="1"/>
  <c r="C39" i="12"/>
  <c r="N39" i="12" s="1"/>
  <c r="O39" i="12" s="1"/>
  <c r="D38" i="12"/>
  <c r="Q38" i="12" s="1"/>
  <c r="R38" i="12" s="1"/>
  <c r="C38" i="12"/>
  <c r="N38" i="12" s="1"/>
  <c r="O38" i="12" s="1"/>
  <c r="D37" i="12"/>
  <c r="Q37" i="12" s="1"/>
  <c r="R37" i="12" s="1"/>
  <c r="C37" i="12"/>
  <c r="N37" i="12" s="1"/>
  <c r="O37" i="12" s="1"/>
  <c r="D36" i="12"/>
  <c r="Q36" i="12" s="1"/>
  <c r="R36" i="12" s="1"/>
  <c r="C36" i="12"/>
  <c r="N36" i="12" s="1"/>
  <c r="O36" i="12" s="1"/>
  <c r="D35" i="12"/>
  <c r="Q35" i="12" s="1"/>
  <c r="R35" i="12" s="1"/>
  <c r="C35" i="12"/>
  <c r="N35" i="12" s="1"/>
  <c r="O35" i="12" s="1"/>
  <c r="D34" i="12"/>
  <c r="Q34" i="12" s="1"/>
  <c r="R34" i="12" s="1"/>
  <c r="C34" i="12"/>
  <c r="N34" i="12" s="1"/>
  <c r="O34" i="12" s="1"/>
  <c r="D33" i="12"/>
  <c r="Q33" i="12" s="1"/>
  <c r="R33" i="12" s="1"/>
  <c r="C33" i="12"/>
  <c r="N33" i="12" s="1"/>
  <c r="O33" i="12" s="1"/>
  <c r="D32" i="12"/>
  <c r="Q32" i="12" s="1"/>
  <c r="R32" i="12" s="1"/>
  <c r="C32" i="12"/>
  <c r="N32" i="12" s="1"/>
  <c r="O32" i="12" s="1"/>
  <c r="D31" i="12"/>
  <c r="Q31" i="12" s="1"/>
  <c r="R31" i="12" s="1"/>
  <c r="C31" i="12"/>
  <c r="N31" i="12" s="1"/>
  <c r="O31" i="12" s="1"/>
  <c r="D30" i="12"/>
  <c r="Q30" i="12" s="1"/>
  <c r="R30" i="12" s="1"/>
  <c r="C30" i="12"/>
  <c r="N30" i="12" s="1"/>
  <c r="O30" i="12" s="1"/>
  <c r="D29" i="12"/>
  <c r="Q29" i="12" s="1"/>
  <c r="R29" i="12" s="1"/>
  <c r="C29" i="12"/>
  <c r="N29" i="12" s="1"/>
  <c r="O29" i="12" s="1"/>
  <c r="D28" i="12"/>
  <c r="Q28" i="12" s="1"/>
  <c r="R28" i="12" s="1"/>
  <c r="C28" i="12"/>
  <c r="N28" i="12" s="1"/>
  <c r="O28" i="12" s="1"/>
  <c r="D27" i="12"/>
  <c r="Q27" i="12" s="1"/>
  <c r="R27" i="12" s="1"/>
  <c r="C27" i="12"/>
  <c r="N27" i="12" s="1"/>
  <c r="O27" i="12" s="1"/>
  <c r="D26" i="12"/>
  <c r="Q26" i="12" s="1"/>
  <c r="R26" i="12" s="1"/>
  <c r="C26" i="12"/>
  <c r="N26" i="12" s="1"/>
  <c r="O26" i="12" s="1"/>
  <c r="D25" i="12"/>
  <c r="Q25" i="12" s="1"/>
  <c r="R25" i="12" s="1"/>
  <c r="C25" i="12"/>
  <c r="N25" i="12" s="1"/>
  <c r="O25" i="12" s="1"/>
  <c r="D24" i="12"/>
  <c r="Q24" i="12" s="1"/>
  <c r="R24" i="12" s="1"/>
  <c r="C24" i="12"/>
  <c r="N24" i="12" s="1"/>
  <c r="O24" i="12" s="1"/>
  <c r="D23" i="12"/>
  <c r="Q23" i="12" s="1"/>
  <c r="R23" i="12" s="1"/>
  <c r="C23" i="12"/>
  <c r="N23" i="12" s="1"/>
  <c r="O23" i="12" s="1"/>
  <c r="D22" i="12"/>
  <c r="Q22" i="12" s="1"/>
  <c r="R22" i="12" s="1"/>
  <c r="C22" i="12"/>
  <c r="N22" i="12" s="1"/>
  <c r="O22" i="12" s="1"/>
  <c r="D21" i="12"/>
  <c r="Q21" i="12" s="1"/>
  <c r="R21" i="12" s="1"/>
  <c r="C21" i="12"/>
  <c r="N21" i="12" s="1"/>
  <c r="O21" i="12" s="1"/>
  <c r="D20" i="12"/>
  <c r="Q20" i="12" s="1"/>
  <c r="R20" i="12" s="1"/>
  <c r="C20" i="12"/>
  <c r="N20" i="12" s="1"/>
  <c r="O20" i="12" s="1"/>
  <c r="D19" i="12"/>
  <c r="Q19" i="12" s="1"/>
  <c r="R19" i="12" s="1"/>
  <c r="C19" i="12"/>
  <c r="N19" i="12" s="1"/>
  <c r="O19" i="12" s="1"/>
  <c r="D18" i="12"/>
  <c r="Q18" i="12" s="1"/>
  <c r="R18" i="12" s="1"/>
  <c r="C18" i="12"/>
  <c r="N18" i="12" s="1"/>
  <c r="O18" i="12" s="1"/>
  <c r="D17" i="12"/>
  <c r="Q17" i="12" s="1"/>
  <c r="R17" i="12" s="1"/>
  <c r="C17" i="12"/>
  <c r="N17" i="12" s="1"/>
  <c r="O17" i="12" s="1"/>
  <c r="D16" i="12"/>
  <c r="Q16" i="12" s="1"/>
  <c r="R16" i="12" s="1"/>
  <c r="C16" i="12"/>
  <c r="N16" i="12" s="1"/>
  <c r="O16" i="12" s="1"/>
  <c r="D15" i="12"/>
  <c r="Q15" i="12" s="1"/>
  <c r="R15" i="12" s="1"/>
  <c r="C15" i="12"/>
  <c r="N15" i="12" s="1"/>
  <c r="O15" i="12" s="1"/>
  <c r="D14" i="12"/>
  <c r="Q14" i="12" s="1"/>
  <c r="R14" i="12" s="1"/>
  <c r="C14" i="12"/>
  <c r="N14" i="12" s="1"/>
  <c r="O14" i="12" s="1"/>
  <c r="D13" i="12"/>
  <c r="Q13" i="12" s="1"/>
  <c r="R13" i="12" s="1"/>
  <c r="C13" i="12"/>
  <c r="N13" i="12" s="1"/>
  <c r="O13" i="12" s="1"/>
  <c r="D12" i="12"/>
  <c r="Q12" i="12" s="1"/>
  <c r="R12" i="12" s="1"/>
  <c r="C12" i="12"/>
  <c r="N12" i="12" s="1"/>
  <c r="O12" i="12" s="1"/>
  <c r="D11" i="12"/>
  <c r="Q11" i="12" s="1"/>
  <c r="R11" i="12" s="1"/>
  <c r="C11" i="12"/>
  <c r="N11" i="12" s="1"/>
  <c r="O11" i="12" s="1"/>
  <c r="D10" i="12"/>
  <c r="Q10" i="12" s="1"/>
  <c r="R10" i="12" s="1"/>
  <c r="C10" i="12"/>
  <c r="N10" i="12" s="1"/>
  <c r="O10" i="12" s="1"/>
  <c r="D9" i="12"/>
  <c r="Q9" i="12" s="1"/>
  <c r="R9" i="12" s="1"/>
  <c r="C9" i="12"/>
  <c r="N9" i="12" s="1"/>
  <c r="O9" i="12" s="1"/>
  <c r="D8" i="12"/>
  <c r="Q8" i="12" s="1"/>
  <c r="R8" i="12" s="1"/>
  <c r="C8" i="12"/>
  <c r="N8" i="12" s="1"/>
  <c r="O8" i="12" s="1"/>
  <c r="D7" i="12"/>
  <c r="Q7" i="12" s="1"/>
  <c r="R7" i="12" s="1"/>
  <c r="C7" i="12"/>
  <c r="N7" i="12" s="1"/>
  <c r="O7" i="12" s="1"/>
  <c r="D6" i="12"/>
  <c r="Q6" i="12" s="1"/>
  <c r="R6" i="12" s="1"/>
  <c r="C6" i="12"/>
  <c r="N6" i="12" s="1"/>
  <c r="O6" i="12" s="1"/>
  <c r="D5" i="12"/>
  <c r="Q5" i="12" s="1"/>
  <c r="R5" i="12" s="1"/>
  <c r="C5" i="12"/>
  <c r="N5" i="12" s="1"/>
  <c r="O5" i="12" s="1"/>
  <c r="B3" i="12"/>
  <c r="D4" i="12" s="1"/>
  <c r="Q4" i="12" l="1"/>
  <c r="H5" i="12"/>
  <c r="H4" i="12"/>
  <c r="B26" i="13"/>
  <c r="B27" i="13" s="1"/>
  <c r="C25" i="13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E25" i="13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AW25" i="13"/>
  <c r="AW26" i="13" s="1"/>
  <c r="AW27" i="13" s="1"/>
  <c r="AW28" i="13" s="1"/>
  <c r="AW29" i="13" s="1"/>
  <c r="AW30" i="13" s="1"/>
  <c r="AW31" i="13" s="1"/>
  <c r="AW32" i="13" s="1"/>
  <c r="AW33" i="13" s="1"/>
  <c r="AW34" i="13" s="1"/>
  <c r="AW35" i="13" s="1"/>
  <c r="AW36" i="13" s="1"/>
  <c r="AW37" i="13" s="1"/>
  <c r="AW38" i="13" s="1"/>
  <c r="AW39" i="13" s="1"/>
  <c r="AW40" i="13" s="1"/>
  <c r="AW41" i="13" s="1"/>
  <c r="AW42" i="13" s="1"/>
  <c r="AW43" i="13" s="1"/>
  <c r="AW44" i="13" s="1"/>
  <c r="AW45" i="13" s="1"/>
  <c r="AW46" i="13" s="1"/>
  <c r="AW47" i="13" s="1"/>
  <c r="AW48" i="13" s="1"/>
  <c r="AW49" i="13" s="1"/>
  <c r="AW50" i="13" s="1"/>
  <c r="AW51" i="13" s="1"/>
  <c r="AW52" i="13" s="1"/>
  <c r="AW53" i="13" s="1"/>
  <c r="AW54" i="13" s="1"/>
  <c r="AW55" i="13" s="1"/>
  <c r="AW56" i="13" s="1"/>
  <c r="AW57" i="13" s="1"/>
  <c r="AW58" i="13" s="1"/>
  <c r="AW59" i="13" s="1"/>
  <c r="AW60" i="13" s="1"/>
  <c r="AW61" i="13" s="1"/>
  <c r="AW62" i="13" s="1"/>
  <c r="AW63" i="13" s="1"/>
  <c r="AW64" i="13" s="1"/>
  <c r="AW65" i="13" s="1"/>
  <c r="AW66" i="13" s="1"/>
  <c r="AW67" i="13" s="1"/>
  <c r="AW68" i="13" s="1"/>
  <c r="AW69" i="13" s="1"/>
  <c r="AW70" i="13" s="1"/>
  <c r="AW71" i="13" s="1"/>
  <c r="AW72" i="13" s="1"/>
  <c r="AW73" i="13" s="1"/>
  <c r="AW74" i="13" s="1"/>
  <c r="AW75" i="13" s="1"/>
  <c r="AW76" i="13" s="1"/>
  <c r="AW77" i="13" s="1"/>
  <c r="AW78" i="13" s="1"/>
  <c r="AW79" i="13" s="1"/>
  <c r="AW80" i="13" s="1"/>
  <c r="AW81" i="13" s="1"/>
  <c r="AW82" i="13" s="1"/>
  <c r="AW83" i="13" s="1"/>
  <c r="AW84" i="13" s="1"/>
  <c r="AW85" i="13" s="1"/>
  <c r="AW86" i="13" s="1"/>
  <c r="AW87" i="13" s="1"/>
  <c r="AW88" i="13" s="1"/>
  <c r="AW89" i="13" s="1"/>
  <c r="AW90" i="13" s="1"/>
  <c r="AW91" i="13" s="1"/>
  <c r="AW92" i="13" s="1"/>
  <c r="AW93" i="13" s="1"/>
  <c r="AW94" i="13" s="1"/>
  <c r="AW95" i="13" s="1"/>
  <c r="AW96" i="13" s="1"/>
  <c r="AW97" i="13" s="1"/>
  <c r="AW98" i="13" s="1"/>
  <c r="AW99" i="13" s="1"/>
  <c r="AW100" i="13" s="1"/>
  <c r="AW101" i="13" s="1"/>
  <c r="AW102" i="13" s="1"/>
  <c r="AW103" i="13" s="1"/>
  <c r="AW104" i="13" s="1"/>
  <c r="AW105" i="13" s="1"/>
  <c r="AW106" i="13" s="1"/>
  <c r="AW107" i="13" s="1"/>
  <c r="AW108" i="13" s="1"/>
  <c r="AW109" i="13" s="1"/>
  <c r="AW110" i="13" s="1"/>
  <c r="AW111" i="13" s="1"/>
  <c r="AW112" i="13" s="1"/>
  <c r="AW113" i="13" s="1"/>
  <c r="AW114" i="13" s="1"/>
  <c r="AV25" i="13"/>
  <c r="AV26" i="13" s="1"/>
  <c r="AV27" i="13" s="1"/>
  <c r="AV28" i="13" s="1"/>
  <c r="AV29" i="13" s="1"/>
  <c r="AV30" i="13" s="1"/>
  <c r="AV31" i="13" s="1"/>
  <c r="AV32" i="13" s="1"/>
  <c r="AV33" i="13" s="1"/>
  <c r="AV34" i="13" s="1"/>
  <c r="AV35" i="13" s="1"/>
  <c r="AV36" i="13" s="1"/>
  <c r="AV37" i="13" s="1"/>
  <c r="AV38" i="13" s="1"/>
  <c r="AV39" i="13" s="1"/>
  <c r="AV40" i="13" s="1"/>
  <c r="AV41" i="13" s="1"/>
  <c r="AV42" i="13" s="1"/>
  <c r="AV43" i="13" s="1"/>
  <c r="AV44" i="13" s="1"/>
  <c r="AV45" i="13" s="1"/>
  <c r="AV46" i="13" s="1"/>
  <c r="AV47" i="13" s="1"/>
  <c r="AV48" i="13" s="1"/>
  <c r="AV49" i="13" s="1"/>
  <c r="AV50" i="13" s="1"/>
  <c r="AV51" i="13" s="1"/>
  <c r="AV52" i="13" s="1"/>
  <c r="AV53" i="13" s="1"/>
  <c r="AV54" i="13" s="1"/>
  <c r="AV55" i="13" s="1"/>
  <c r="AV56" i="13" s="1"/>
  <c r="AV57" i="13" s="1"/>
  <c r="AV58" i="13" s="1"/>
  <c r="AV59" i="13" s="1"/>
  <c r="AV60" i="13" s="1"/>
  <c r="AV61" i="13" s="1"/>
  <c r="AV62" i="13" s="1"/>
  <c r="AV63" i="13" s="1"/>
  <c r="AV64" i="13" s="1"/>
  <c r="AV65" i="13" s="1"/>
  <c r="AV66" i="13" s="1"/>
  <c r="AV67" i="13" s="1"/>
  <c r="AV68" i="13" s="1"/>
  <c r="AV69" i="13" s="1"/>
  <c r="AV70" i="13" s="1"/>
  <c r="AV71" i="13" s="1"/>
  <c r="AV72" i="13" s="1"/>
  <c r="AV73" i="13" s="1"/>
  <c r="AV74" i="13" s="1"/>
  <c r="AV75" i="13" s="1"/>
  <c r="AV76" i="13" s="1"/>
  <c r="AV77" i="13" s="1"/>
  <c r="AV78" i="13" s="1"/>
  <c r="AV79" i="13" s="1"/>
  <c r="AV80" i="13" s="1"/>
  <c r="AV81" i="13" s="1"/>
  <c r="AV82" i="13" s="1"/>
  <c r="AV83" i="13" s="1"/>
  <c r="AV84" i="13" s="1"/>
  <c r="AV85" i="13" s="1"/>
  <c r="AV86" i="13" s="1"/>
  <c r="AV87" i="13" s="1"/>
  <c r="AV88" i="13" s="1"/>
  <c r="AV89" i="13" s="1"/>
  <c r="AV90" i="13" s="1"/>
  <c r="AV91" i="13" s="1"/>
  <c r="AV92" i="13" s="1"/>
  <c r="AV93" i="13" s="1"/>
  <c r="AV94" i="13" s="1"/>
  <c r="AV95" i="13" s="1"/>
  <c r="AV96" i="13" s="1"/>
  <c r="AV97" i="13" s="1"/>
  <c r="AV98" i="13" s="1"/>
  <c r="AV99" i="13" s="1"/>
  <c r="AV100" i="13" s="1"/>
  <c r="AV101" i="13" s="1"/>
  <c r="AV102" i="13" s="1"/>
  <c r="AV103" i="13" s="1"/>
  <c r="AV104" i="13" s="1"/>
  <c r="AV105" i="13" s="1"/>
  <c r="AV106" i="13" s="1"/>
  <c r="AV107" i="13" s="1"/>
  <c r="AV108" i="13" s="1"/>
  <c r="AV109" i="13" s="1"/>
  <c r="AV110" i="13" s="1"/>
  <c r="AV111" i="13" s="1"/>
  <c r="AV112" i="13" s="1"/>
  <c r="AV113" i="13" s="1"/>
  <c r="AV114" i="13" s="1"/>
  <c r="AY25" i="13"/>
  <c r="AY26" i="13" s="1"/>
  <c r="AY27" i="13" s="1"/>
  <c r="AY28" i="13" s="1"/>
  <c r="AY29" i="13" s="1"/>
  <c r="AY30" i="13" s="1"/>
  <c r="AY31" i="13" s="1"/>
  <c r="AY32" i="13" s="1"/>
  <c r="AY33" i="13" s="1"/>
  <c r="AY34" i="13" s="1"/>
  <c r="AY35" i="13" s="1"/>
  <c r="AY36" i="13" s="1"/>
  <c r="AY37" i="13" s="1"/>
  <c r="AY38" i="13" s="1"/>
  <c r="AY39" i="13" s="1"/>
  <c r="AY40" i="13" s="1"/>
  <c r="AY41" i="13" s="1"/>
  <c r="AY42" i="13" s="1"/>
  <c r="AY43" i="13" s="1"/>
  <c r="AY44" i="13" s="1"/>
  <c r="AY45" i="13" s="1"/>
  <c r="AY46" i="13" s="1"/>
  <c r="AY47" i="13" s="1"/>
  <c r="AY48" i="13" s="1"/>
  <c r="AY49" i="13" s="1"/>
  <c r="AY50" i="13" s="1"/>
  <c r="AY51" i="13" s="1"/>
  <c r="AY52" i="13" s="1"/>
  <c r="AY53" i="13" s="1"/>
  <c r="AY54" i="13" s="1"/>
  <c r="AY55" i="13" s="1"/>
  <c r="AY56" i="13" s="1"/>
  <c r="AY57" i="13" s="1"/>
  <c r="AY58" i="13" s="1"/>
  <c r="AY59" i="13" s="1"/>
  <c r="AY60" i="13" s="1"/>
  <c r="AY61" i="13" s="1"/>
  <c r="AY62" i="13" s="1"/>
  <c r="AY63" i="13" s="1"/>
  <c r="AY64" i="13" s="1"/>
  <c r="AY65" i="13" s="1"/>
  <c r="AY66" i="13" s="1"/>
  <c r="AY67" i="13" s="1"/>
  <c r="AY68" i="13" s="1"/>
  <c r="AY69" i="13" s="1"/>
  <c r="AY70" i="13" s="1"/>
  <c r="AY71" i="13" s="1"/>
  <c r="AY72" i="13" s="1"/>
  <c r="AY73" i="13" s="1"/>
  <c r="AY74" i="13" s="1"/>
  <c r="AY75" i="13" s="1"/>
  <c r="AY76" i="13" s="1"/>
  <c r="AY77" i="13" s="1"/>
  <c r="AY78" i="13" s="1"/>
  <c r="AY79" i="13" s="1"/>
  <c r="AY80" i="13" s="1"/>
  <c r="AY81" i="13" s="1"/>
  <c r="AY82" i="13" s="1"/>
  <c r="AY83" i="13" s="1"/>
  <c r="AY84" i="13" s="1"/>
  <c r="AY85" i="13" s="1"/>
  <c r="AY86" i="13" s="1"/>
  <c r="AY87" i="13" s="1"/>
  <c r="AY88" i="13" s="1"/>
  <c r="AY89" i="13" s="1"/>
  <c r="AY90" i="13" s="1"/>
  <c r="AY91" i="13" s="1"/>
  <c r="AY92" i="13" s="1"/>
  <c r="AY93" i="13" s="1"/>
  <c r="AY94" i="13" s="1"/>
  <c r="AY95" i="13" s="1"/>
  <c r="AY96" i="13" s="1"/>
  <c r="AY97" i="13" s="1"/>
  <c r="AY98" i="13" s="1"/>
  <c r="AY99" i="13" s="1"/>
  <c r="AY100" i="13" s="1"/>
  <c r="AY101" i="13" s="1"/>
  <c r="AY102" i="13" s="1"/>
  <c r="AY103" i="13" s="1"/>
  <c r="AY104" i="13" s="1"/>
  <c r="AY105" i="13" s="1"/>
  <c r="AY106" i="13" s="1"/>
  <c r="AY107" i="13" s="1"/>
  <c r="AY108" i="13" s="1"/>
  <c r="AY109" i="13" s="1"/>
  <c r="AY110" i="13" s="1"/>
  <c r="AY111" i="13" s="1"/>
  <c r="AY112" i="13" s="1"/>
  <c r="AY113" i="13" s="1"/>
  <c r="AY114" i="13" s="1"/>
  <c r="AX25" i="13"/>
  <c r="AX26" i="13" s="1"/>
  <c r="AX27" i="13" s="1"/>
  <c r="AX28" i="13" s="1"/>
  <c r="AX29" i="13" s="1"/>
  <c r="AX30" i="13" s="1"/>
  <c r="AX31" i="13" s="1"/>
  <c r="AX32" i="13" s="1"/>
  <c r="AX33" i="13" s="1"/>
  <c r="AX34" i="13" s="1"/>
  <c r="AX35" i="13" s="1"/>
  <c r="AX36" i="13" s="1"/>
  <c r="AX37" i="13" s="1"/>
  <c r="AX38" i="13" s="1"/>
  <c r="AX39" i="13" s="1"/>
  <c r="AX40" i="13" s="1"/>
  <c r="AX41" i="13" s="1"/>
  <c r="AX42" i="13" s="1"/>
  <c r="AX43" i="13" s="1"/>
  <c r="AX44" i="13" s="1"/>
  <c r="AX45" i="13" s="1"/>
  <c r="AX46" i="13" s="1"/>
  <c r="AX47" i="13" s="1"/>
  <c r="AX48" i="13" s="1"/>
  <c r="AX49" i="13" s="1"/>
  <c r="AX50" i="13" s="1"/>
  <c r="AX51" i="13" s="1"/>
  <c r="AX52" i="13" s="1"/>
  <c r="AX53" i="13" s="1"/>
  <c r="AX54" i="13" s="1"/>
  <c r="AX55" i="13" s="1"/>
  <c r="AX56" i="13" s="1"/>
  <c r="AX57" i="13" s="1"/>
  <c r="AX58" i="13" s="1"/>
  <c r="AX59" i="13" s="1"/>
  <c r="AX60" i="13" s="1"/>
  <c r="AX61" i="13" s="1"/>
  <c r="AX62" i="13" s="1"/>
  <c r="AX63" i="13" s="1"/>
  <c r="AX64" i="13" s="1"/>
  <c r="AX65" i="13" s="1"/>
  <c r="AX66" i="13" s="1"/>
  <c r="AX67" i="13" s="1"/>
  <c r="AX68" i="13" s="1"/>
  <c r="AX69" i="13" s="1"/>
  <c r="AX70" i="13" s="1"/>
  <c r="AX71" i="13" s="1"/>
  <c r="AX72" i="13" s="1"/>
  <c r="AX73" i="13" s="1"/>
  <c r="AX74" i="13" s="1"/>
  <c r="AX75" i="13" s="1"/>
  <c r="AX76" i="13" s="1"/>
  <c r="AX77" i="13" s="1"/>
  <c r="AX78" i="13" s="1"/>
  <c r="AX79" i="13" s="1"/>
  <c r="AX80" i="13" s="1"/>
  <c r="AX81" i="13" s="1"/>
  <c r="AX82" i="13" s="1"/>
  <c r="AX83" i="13" s="1"/>
  <c r="AX84" i="13" s="1"/>
  <c r="AX85" i="13" s="1"/>
  <c r="AX86" i="13" s="1"/>
  <c r="AX87" i="13" s="1"/>
  <c r="AX88" i="13" s="1"/>
  <c r="AX89" i="13" s="1"/>
  <c r="AX90" i="13" s="1"/>
  <c r="AX91" i="13" s="1"/>
  <c r="AX92" i="13" s="1"/>
  <c r="AX93" i="13" s="1"/>
  <c r="AX94" i="13" s="1"/>
  <c r="AX95" i="13" s="1"/>
  <c r="AX96" i="13" s="1"/>
  <c r="AX97" i="13" s="1"/>
  <c r="AX98" i="13" s="1"/>
  <c r="AX99" i="13" s="1"/>
  <c r="AX100" i="13" s="1"/>
  <c r="AX101" i="13" s="1"/>
  <c r="AX102" i="13" s="1"/>
  <c r="AX103" i="13" s="1"/>
  <c r="AX104" i="13" s="1"/>
  <c r="AX105" i="13" s="1"/>
  <c r="AX106" i="13" s="1"/>
  <c r="AX107" i="13" s="1"/>
  <c r="AX108" i="13" s="1"/>
  <c r="AX109" i="13" s="1"/>
  <c r="AX110" i="13" s="1"/>
  <c r="AX111" i="13" s="1"/>
  <c r="AX112" i="13" s="1"/>
  <c r="AX113" i="13" s="1"/>
  <c r="AX114" i="13" s="1"/>
  <c r="Q25" i="13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Q44" i="13" s="1"/>
  <c r="Q45" i="13" s="1"/>
  <c r="Q46" i="13" s="1"/>
  <c r="Q47" i="13" s="1"/>
  <c r="Q48" i="13" s="1"/>
  <c r="Q49" i="13" s="1"/>
  <c r="Q50" i="13" s="1"/>
  <c r="Q51" i="13" s="1"/>
  <c r="Q52" i="13" s="1"/>
  <c r="Q53" i="13" s="1"/>
  <c r="Q54" i="13" s="1"/>
  <c r="Q55" i="13" s="1"/>
  <c r="Q56" i="13" s="1"/>
  <c r="Q57" i="13" s="1"/>
  <c r="Q58" i="13" s="1"/>
  <c r="Q59" i="13" s="1"/>
  <c r="Q60" i="13" s="1"/>
  <c r="Q61" i="13" s="1"/>
  <c r="Q62" i="13" s="1"/>
  <c r="Q63" i="13" s="1"/>
  <c r="Q64" i="13" s="1"/>
  <c r="Q65" i="13" s="1"/>
  <c r="Q66" i="13" s="1"/>
  <c r="Q67" i="13" s="1"/>
  <c r="Q68" i="13" s="1"/>
  <c r="Q69" i="13" s="1"/>
  <c r="Q70" i="13" s="1"/>
  <c r="Q71" i="13" s="1"/>
  <c r="Q72" i="13" s="1"/>
  <c r="Q73" i="13" s="1"/>
  <c r="Q74" i="13" s="1"/>
  <c r="Q75" i="13" s="1"/>
  <c r="Q76" i="13" s="1"/>
  <c r="Q77" i="13" s="1"/>
  <c r="Q78" i="13" s="1"/>
  <c r="Q79" i="13" s="1"/>
  <c r="Q80" i="13" s="1"/>
  <c r="Q81" i="13" s="1"/>
  <c r="Q82" i="13" s="1"/>
  <c r="Q83" i="13" s="1"/>
  <c r="Q84" i="13" s="1"/>
  <c r="Q85" i="13" s="1"/>
  <c r="Q86" i="13" s="1"/>
  <c r="Q87" i="13" s="1"/>
  <c r="Q88" i="13" s="1"/>
  <c r="Q89" i="13" s="1"/>
  <c r="Q90" i="13" s="1"/>
  <c r="Q91" i="13" s="1"/>
  <c r="Q92" i="13" s="1"/>
  <c r="Q93" i="13" s="1"/>
  <c r="Q94" i="13" s="1"/>
  <c r="Q95" i="13" s="1"/>
  <c r="Q96" i="13" s="1"/>
  <c r="Q97" i="13" s="1"/>
  <c r="Q98" i="13" s="1"/>
  <c r="Q99" i="13" s="1"/>
  <c r="Q100" i="13" s="1"/>
  <c r="Q101" i="13" s="1"/>
  <c r="Q102" i="13" s="1"/>
  <c r="Q103" i="13" s="1"/>
  <c r="Q104" i="13" s="1"/>
  <c r="Q105" i="13" s="1"/>
  <c r="Q106" i="13" s="1"/>
  <c r="Q107" i="13" s="1"/>
  <c r="Q108" i="13" s="1"/>
  <c r="Q109" i="13" s="1"/>
  <c r="Q110" i="13" s="1"/>
  <c r="Q111" i="13" s="1"/>
  <c r="Q112" i="13" s="1"/>
  <c r="Q113" i="13" s="1"/>
  <c r="Q114" i="13" s="1"/>
  <c r="W25" i="13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W38" i="13" s="1"/>
  <c r="W39" i="13" s="1"/>
  <c r="W40" i="13" s="1"/>
  <c r="W41" i="13" s="1"/>
  <c r="W42" i="13" s="1"/>
  <c r="W43" i="13" s="1"/>
  <c r="W44" i="13" s="1"/>
  <c r="W45" i="13" s="1"/>
  <c r="W46" i="13" s="1"/>
  <c r="W47" i="13" s="1"/>
  <c r="W48" i="13" s="1"/>
  <c r="W49" i="13" s="1"/>
  <c r="W50" i="13" s="1"/>
  <c r="W51" i="13" s="1"/>
  <c r="W52" i="13" s="1"/>
  <c r="W53" i="13" s="1"/>
  <c r="W54" i="13" s="1"/>
  <c r="W55" i="13" s="1"/>
  <c r="W56" i="13" s="1"/>
  <c r="W57" i="13" s="1"/>
  <c r="W58" i="13" s="1"/>
  <c r="W59" i="13" s="1"/>
  <c r="W60" i="13" s="1"/>
  <c r="W61" i="13" s="1"/>
  <c r="W62" i="13" s="1"/>
  <c r="W63" i="13" s="1"/>
  <c r="W64" i="13" s="1"/>
  <c r="W65" i="13" s="1"/>
  <c r="W66" i="13" s="1"/>
  <c r="W67" i="13" s="1"/>
  <c r="W68" i="13" s="1"/>
  <c r="W69" i="13" s="1"/>
  <c r="W70" i="13" s="1"/>
  <c r="W71" i="13" s="1"/>
  <c r="W72" i="13" s="1"/>
  <c r="W73" i="13" s="1"/>
  <c r="W74" i="13" s="1"/>
  <c r="W75" i="13" s="1"/>
  <c r="W76" i="13" s="1"/>
  <c r="W77" i="13" s="1"/>
  <c r="W78" i="13" s="1"/>
  <c r="W79" i="13" s="1"/>
  <c r="W80" i="13" s="1"/>
  <c r="W81" i="13" s="1"/>
  <c r="W82" i="13" s="1"/>
  <c r="W83" i="13" s="1"/>
  <c r="W84" i="13" s="1"/>
  <c r="W85" i="13" s="1"/>
  <c r="W86" i="13" s="1"/>
  <c r="W87" i="13" s="1"/>
  <c r="W88" i="13" s="1"/>
  <c r="W89" i="13" s="1"/>
  <c r="W90" i="13" s="1"/>
  <c r="W91" i="13" s="1"/>
  <c r="W92" i="13" s="1"/>
  <c r="W93" i="13" s="1"/>
  <c r="W94" i="13" s="1"/>
  <c r="W95" i="13" s="1"/>
  <c r="W96" i="13" s="1"/>
  <c r="W97" i="13" s="1"/>
  <c r="W98" i="13" s="1"/>
  <c r="W99" i="13" s="1"/>
  <c r="W100" i="13" s="1"/>
  <c r="W101" i="13" s="1"/>
  <c r="W102" i="13" s="1"/>
  <c r="W103" i="13" s="1"/>
  <c r="W104" i="13" s="1"/>
  <c r="W105" i="13" s="1"/>
  <c r="W106" i="13" s="1"/>
  <c r="W107" i="13" s="1"/>
  <c r="W108" i="13" s="1"/>
  <c r="W109" i="13" s="1"/>
  <c r="W110" i="13" s="1"/>
  <c r="W111" i="13" s="1"/>
  <c r="W112" i="13" s="1"/>
  <c r="W113" i="13" s="1"/>
  <c r="W114" i="13" s="1"/>
  <c r="AR25" i="13"/>
  <c r="AR26" i="13" s="1"/>
  <c r="AR27" i="13" s="1"/>
  <c r="AR28" i="13" s="1"/>
  <c r="AR29" i="13" s="1"/>
  <c r="AR30" i="13" s="1"/>
  <c r="AR31" i="13" s="1"/>
  <c r="AR32" i="13" s="1"/>
  <c r="AR33" i="13" s="1"/>
  <c r="AR34" i="13" s="1"/>
  <c r="AR35" i="13" s="1"/>
  <c r="AR36" i="13" s="1"/>
  <c r="AR37" i="13" s="1"/>
  <c r="AR38" i="13" s="1"/>
  <c r="AR39" i="13" s="1"/>
  <c r="AR40" i="13" s="1"/>
  <c r="AR41" i="13" s="1"/>
  <c r="AR42" i="13" s="1"/>
  <c r="AR43" i="13" s="1"/>
  <c r="AR44" i="13" s="1"/>
  <c r="AR45" i="13" s="1"/>
  <c r="AR46" i="13" s="1"/>
  <c r="AR47" i="13" s="1"/>
  <c r="AR48" i="13" s="1"/>
  <c r="AR49" i="13" s="1"/>
  <c r="AR50" i="13" s="1"/>
  <c r="AR51" i="13" s="1"/>
  <c r="AR52" i="13" s="1"/>
  <c r="AR53" i="13" s="1"/>
  <c r="AR54" i="13" s="1"/>
  <c r="AR55" i="13" s="1"/>
  <c r="AR56" i="13" s="1"/>
  <c r="AR57" i="13" s="1"/>
  <c r="AR58" i="13" s="1"/>
  <c r="AR59" i="13" s="1"/>
  <c r="AR60" i="13" s="1"/>
  <c r="AR61" i="13" s="1"/>
  <c r="AR62" i="13" s="1"/>
  <c r="AR63" i="13" s="1"/>
  <c r="AR64" i="13" s="1"/>
  <c r="AR65" i="13" s="1"/>
  <c r="AR66" i="13" s="1"/>
  <c r="AR67" i="13" s="1"/>
  <c r="AR68" i="13" s="1"/>
  <c r="AR69" i="13" s="1"/>
  <c r="AR70" i="13" s="1"/>
  <c r="AR71" i="13" s="1"/>
  <c r="AR72" i="13" s="1"/>
  <c r="AR73" i="13" s="1"/>
  <c r="AR74" i="13" s="1"/>
  <c r="AR75" i="13" s="1"/>
  <c r="AR76" i="13" s="1"/>
  <c r="AR77" i="13" s="1"/>
  <c r="AR78" i="13" s="1"/>
  <c r="AR79" i="13" s="1"/>
  <c r="AR80" i="13" s="1"/>
  <c r="AR81" i="13" s="1"/>
  <c r="AR82" i="13" s="1"/>
  <c r="AR83" i="13" s="1"/>
  <c r="AR84" i="13" s="1"/>
  <c r="AR85" i="13" s="1"/>
  <c r="AR86" i="13" s="1"/>
  <c r="AR87" i="13" s="1"/>
  <c r="AR88" i="13" s="1"/>
  <c r="AR89" i="13" s="1"/>
  <c r="AR90" i="13" s="1"/>
  <c r="AR91" i="13" s="1"/>
  <c r="AR92" i="13" s="1"/>
  <c r="AR93" i="13" s="1"/>
  <c r="AR94" i="13" s="1"/>
  <c r="AR95" i="13" s="1"/>
  <c r="AR96" i="13" s="1"/>
  <c r="AR97" i="13" s="1"/>
  <c r="AR98" i="13" s="1"/>
  <c r="AR99" i="13" s="1"/>
  <c r="AR100" i="13" s="1"/>
  <c r="AR101" i="13" s="1"/>
  <c r="AR102" i="13" s="1"/>
  <c r="AR103" i="13" s="1"/>
  <c r="AR104" i="13" s="1"/>
  <c r="AR105" i="13" s="1"/>
  <c r="AR106" i="13" s="1"/>
  <c r="AR107" i="13" s="1"/>
  <c r="AR108" i="13" s="1"/>
  <c r="AR109" i="13" s="1"/>
  <c r="AR110" i="13" s="1"/>
  <c r="AR111" i="13" s="1"/>
  <c r="AR112" i="13" s="1"/>
  <c r="AR113" i="13" s="1"/>
  <c r="AR114" i="13" s="1"/>
  <c r="I25" i="13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77" i="13" s="1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I89" i="13" s="1"/>
  <c r="I90" i="13" s="1"/>
  <c r="I91" i="13" s="1"/>
  <c r="I92" i="13" s="1"/>
  <c r="I93" i="13" s="1"/>
  <c r="I94" i="13" s="1"/>
  <c r="I95" i="13" s="1"/>
  <c r="I96" i="13" s="1"/>
  <c r="I97" i="13" s="1"/>
  <c r="I98" i="13" s="1"/>
  <c r="I99" i="13" s="1"/>
  <c r="I100" i="13" s="1"/>
  <c r="I101" i="13" s="1"/>
  <c r="I102" i="13" s="1"/>
  <c r="I103" i="13" s="1"/>
  <c r="I104" i="13" s="1"/>
  <c r="I105" i="13" s="1"/>
  <c r="I106" i="13" s="1"/>
  <c r="I107" i="13" s="1"/>
  <c r="I108" i="13" s="1"/>
  <c r="I109" i="13" s="1"/>
  <c r="I110" i="13" s="1"/>
  <c r="I111" i="13" s="1"/>
  <c r="I112" i="13" s="1"/>
  <c r="I113" i="13" s="1"/>
  <c r="I114" i="13" s="1"/>
  <c r="M25" i="13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M69" i="13" s="1"/>
  <c r="M70" i="13" s="1"/>
  <c r="M71" i="13" s="1"/>
  <c r="M72" i="13" s="1"/>
  <c r="M73" i="13" s="1"/>
  <c r="M74" i="13" s="1"/>
  <c r="M75" i="13" s="1"/>
  <c r="M76" i="13" s="1"/>
  <c r="M77" i="13" s="1"/>
  <c r="M78" i="13" s="1"/>
  <c r="M79" i="13" s="1"/>
  <c r="M80" i="13" s="1"/>
  <c r="M81" i="13" s="1"/>
  <c r="M82" i="13" s="1"/>
  <c r="M83" i="13" s="1"/>
  <c r="M84" i="13" s="1"/>
  <c r="M85" i="13" s="1"/>
  <c r="M86" i="13" s="1"/>
  <c r="M87" i="13" s="1"/>
  <c r="M88" i="13" s="1"/>
  <c r="M89" i="13" s="1"/>
  <c r="M90" i="13" s="1"/>
  <c r="M91" i="13" s="1"/>
  <c r="M92" i="13" s="1"/>
  <c r="M93" i="13" s="1"/>
  <c r="M94" i="13" s="1"/>
  <c r="M95" i="13" s="1"/>
  <c r="M96" i="13" s="1"/>
  <c r="M97" i="13" s="1"/>
  <c r="M98" i="13" s="1"/>
  <c r="M99" i="13" s="1"/>
  <c r="M100" i="13" s="1"/>
  <c r="M101" i="13" s="1"/>
  <c r="M102" i="13" s="1"/>
  <c r="M103" i="13" s="1"/>
  <c r="M104" i="13" s="1"/>
  <c r="M105" i="13" s="1"/>
  <c r="M106" i="13" s="1"/>
  <c r="M107" i="13" s="1"/>
  <c r="M108" i="13" s="1"/>
  <c r="M109" i="13" s="1"/>
  <c r="M110" i="13" s="1"/>
  <c r="M111" i="13" s="1"/>
  <c r="M112" i="13" s="1"/>
  <c r="M113" i="13" s="1"/>
  <c r="M114" i="13" s="1"/>
  <c r="AQ25" i="13"/>
  <c r="AQ26" i="13" s="1"/>
  <c r="AQ27" i="13" s="1"/>
  <c r="AQ28" i="13" s="1"/>
  <c r="AQ29" i="13" s="1"/>
  <c r="AQ30" i="13" s="1"/>
  <c r="AQ31" i="13" s="1"/>
  <c r="AQ32" i="13" s="1"/>
  <c r="AQ33" i="13" s="1"/>
  <c r="AQ34" i="13" s="1"/>
  <c r="AQ35" i="13" s="1"/>
  <c r="AQ36" i="13" s="1"/>
  <c r="AQ37" i="13" s="1"/>
  <c r="AQ38" i="13" s="1"/>
  <c r="AQ39" i="13" s="1"/>
  <c r="AQ40" i="13" s="1"/>
  <c r="AQ41" i="13" s="1"/>
  <c r="AQ42" i="13" s="1"/>
  <c r="AQ43" i="13" s="1"/>
  <c r="AQ44" i="13" s="1"/>
  <c r="AQ45" i="13" s="1"/>
  <c r="AQ46" i="13" s="1"/>
  <c r="AQ47" i="13" s="1"/>
  <c r="AQ48" i="13" s="1"/>
  <c r="AQ49" i="13" s="1"/>
  <c r="AQ50" i="13" s="1"/>
  <c r="AQ51" i="13" s="1"/>
  <c r="AQ52" i="13" s="1"/>
  <c r="AQ53" i="13" s="1"/>
  <c r="AQ54" i="13" s="1"/>
  <c r="AQ55" i="13" s="1"/>
  <c r="AQ56" i="13" s="1"/>
  <c r="AQ57" i="13" s="1"/>
  <c r="AQ58" i="13" s="1"/>
  <c r="AQ59" i="13" s="1"/>
  <c r="AQ60" i="13" s="1"/>
  <c r="AQ61" i="13" s="1"/>
  <c r="AQ62" i="13" s="1"/>
  <c r="AQ63" i="13" s="1"/>
  <c r="AQ64" i="13" s="1"/>
  <c r="AQ65" i="13" s="1"/>
  <c r="AQ66" i="13" s="1"/>
  <c r="AQ67" i="13" s="1"/>
  <c r="AQ68" i="13" s="1"/>
  <c r="AQ69" i="13" s="1"/>
  <c r="AQ70" i="13" s="1"/>
  <c r="AQ71" i="13" s="1"/>
  <c r="AQ72" i="13" s="1"/>
  <c r="AQ73" i="13" s="1"/>
  <c r="AQ74" i="13" s="1"/>
  <c r="AQ75" i="13" s="1"/>
  <c r="AQ76" i="13" s="1"/>
  <c r="AQ77" i="13" s="1"/>
  <c r="AQ78" i="13" s="1"/>
  <c r="AQ79" i="13" s="1"/>
  <c r="AQ80" i="13" s="1"/>
  <c r="AQ81" i="13" s="1"/>
  <c r="AQ82" i="13" s="1"/>
  <c r="AQ83" i="13" s="1"/>
  <c r="AQ84" i="13" s="1"/>
  <c r="AQ85" i="13" s="1"/>
  <c r="AQ86" i="13" s="1"/>
  <c r="AQ87" i="13" s="1"/>
  <c r="AQ88" i="13" s="1"/>
  <c r="AQ89" i="13" s="1"/>
  <c r="AQ90" i="13" s="1"/>
  <c r="AQ91" i="13" s="1"/>
  <c r="AQ92" i="13" s="1"/>
  <c r="AQ93" i="13" s="1"/>
  <c r="AQ94" i="13" s="1"/>
  <c r="AQ95" i="13" s="1"/>
  <c r="AQ96" i="13" s="1"/>
  <c r="AQ97" i="13" s="1"/>
  <c r="AQ98" i="13" s="1"/>
  <c r="AQ99" i="13" s="1"/>
  <c r="AQ100" i="13" s="1"/>
  <c r="AQ101" i="13" s="1"/>
  <c r="AQ102" i="13" s="1"/>
  <c r="AQ103" i="13" s="1"/>
  <c r="AQ104" i="13" s="1"/>
  <c r="AQ105" i="13" s="1"/>
  <c r="AQ106" i="13" s="1"/>
  <c r="AQ107" i="13" s="1"/>
  <c r="AQ108" i="13" s="1"/>
  <c r="AQ109" i="13" s="1"/>
  <c r="AQ110" i="13" s="1"/>
  <c r="AQ111" i="13" s="1"/>
  <c r="AQ112" i="13" s="1"/>
  <c r="AQ113" i="13" s="1"/>
  <c r="AQ114" i="13" s="1"/>
  <c r="O25" i="13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O67" i="13" s="1"/>
  <c r="O68" i="13" s="1"/>
  <c r="O69" i="13" s="1"/>
  <c r="O70" i="13" s="1"/>
  <c r="O71" i="13" s="1"/>
  <c r="O72" i="13" s="1"/>
  <c r="O73" i="13" s="1"/>
  <c r="O74" i="13" s="1"/>
  <c r="O75" i="13" s="1"/>
  <c r="O76" i="13" s="1"/>
  <c r="O77" i="13" s="1"/>
  <c r="O78" i="13" s="1"/>
  <c r="O79" i="13" s="1"/>
  <c r="O80" i="13" s="1"/>
  <c r="O81" i="13" s="1"/>
  <c r="O82" i="13" s="1"/>
  <c r="O83" i="13" s="1"/>
  <c r="O84" i="13" s="1"/>
  <c r="O85" i="13" s="1"/>
  <c r="O86" i="13" s="1"/>
  <c r="O87" i="13" s="1"/>
  <c r="O88" i="13" s="1"/>
  <c r="O89" i="13" s="1"/>
  <c r="O90" i="13" s="1"/>
  <c r="O91" i="13" s="1"/>
  <c r="O92" i="13" s="1"/>
  <c r="O93" i="13" s="1"/>
  <c r="O94" i="13" s="1"/>
  <c r="O95" i="13" s="1"/>
  <c r="O96" i="13" s="1"/>
  <c r="O97" i="13" s="1"/>
  <c r="O98" i="13" s="1"/>
  <c r="O99" i="13" s="1"/>
  <c r="O100" i="13" s="1"/>
  <c r="O101" i="13" s="1"/>
  <c r="O102" i="13" s="1"/>
  <c r="O103" i="13" s="1"/>
  <c r="O104" i="13" s="1"/>
  <c r="O105" i="13" s="1"/>
  <c r="O106" i="13" s="1"/>
  <c r="O107" i="13" s="1"/>
  <c r="O108" i="13" s="1"/>
  <c r="O109" i="13" s="1"/>
  <c r="O110" i="13" s="1"/>
  <c r="O111" i="13" s="1"/>
  <c r="O112" i="13" s="1"/>
  <c r="O113" i="13" s="1"/>
  <c r="O114" i="13" s="1"/>
  <c r="AB25" i="13"/>
  <c r="AB26" i="13" s="1"/>
  <c r="AB27" i="13" s="1"/>
  <c r="AB28" i="13" s="1"/>
  <c r="AB29" i="13" s="1"/>
  <c r="AB30" i="13" s="1"/>
  <c r="AB31" i="13" s="1"/>
  <c r="AB32" i="13" s="1"/>
  <c r="AB33" i="13" s="1"/>
  <c r="AB34" i="13" s="1"/>
  <c r="AB35" i="13" s="1"/>
  <c r="AB36" i="13" s="1"/>
  <c r="AB37" i="13" s="1"/>
  <c r="AB38" i="13" s="1"/>
  <c r="AB39" i="13" s="1"/>
  <c r="AB40" i="13" s="1"/>
  <c r="AB41" i="13" s="1"/>
  <c r="AB42" i="13" s="1"/>
  <c r="AB43" i="13" s="1"/>
  <c r="AB44" i="13" s="1"/>
  <c r="AB45" i="13" s="1"/>
  <c r="AB46" i="13" s="1"/>
  <c r="AB47" i="13" s="1"/>
  <c r="AB48" i="13" s="1"/>
  <c r="AB49" i="13" s="1"/>
  <c r="AB50" i="13" s="1"/>
  <c r="AB51" i="13" s="1"/>
  <c r="AB52" i="13" s="1"/>
  <c r="AB53" i="13" s="1"/>
  <c r="AB54" i="13" s="1"/>
  <c r="AB55" i="13" s="1"/>
  <c r="AB56" i="13" s="1"/>
  <c r="AB57" i="13" s="1"/>
  <c r="AB58" i="13" s="1"/>
  <c r="AB59" i="13" s="1"/>
  <c r="AB60" i="13" s="1"/>
  <c r="AB61" i="13" s="1"/>
  <c r="AB62" i="13" s="1"/>
  <c r="AB63" i="13" s="1"/>
  <c r="AB64" i="13" s="1"/>
  <c r="AB65" i="13" s="1"/>
  <c r="AB66" i="13" s="1"/>
  <c r="AB67" i="13" s="1"/>
  <c r="AB68" i="13" s="1"/>
  <c r="AB69" i="13" s="1"/>
  <c r="AB70" i="13" s="1"/>
  <c r="AB71" i="13" s="1"/>
  <c r="AB72" i="13" s="1"/>
  <c r="AB73" i="13" s="1"/>
  <c r="AB74" i="13" s="1"/>
  <c r="AB75" i="13" s="1"/>
  <c r="AB76" i="13" s="1"/>
  <c r="AB77" i="13" s="1"/>
  <c r="AB78" i="13" s="1"/>
  <c r="AB79" i="13" s="1"/>
  <c r="AB80" i="13" s="1"/>
  <c r="AB81" i="13" s="1"/>
  <c r="AB82" i="13" s="1"/>
  <c r="AB83" i="13" s="1"/>
  <c r="AB84" i="13" s="1"/>
  <c r="AB85" i="13" s="1"/>
  <c r="AB86" i="13" s="1"/>
  <c r="AB87" i="13" s="1"/>
  <c r="AB88" i="13" s="1"/>
  <c r="AB89" i="13" s="1"/>
  <c r="AB90" i="13" s="1"/>
  <c r="AB91" i="13" s="1"/>
  <c r="AB92" i="13" s="1"/>
  <c r="AB93" i="13" s="1"/>
  <c r="AB94" i="13" s="1"/>
  <c r="AB95" i="13" s="1"/>
  <c r="AB96" i="13" s="1"/>
  <c r="AB97" i="13" s="1"/>
  <c r="AB98" i="13" s="1"/>
  <c r="AB99" i="13" s="1"/>
  <c r="AB100" i="13" s="1"/>
  <c r="AB101" i="13" s="1"/>
  <c r="AB102" i="13" s="1"/>
  <c r="AB103" i="13" s="1"/>
  <c r="AB104" i="13" s="1"/>
  <c r="AB105" i="13" s="1"/>
  <c r="AB106" i="13" s="1"/>
  <c r="AB107" i="13" s="1"/>
  <c r="AB108" i="13" s="1"/>
  <c r="AB109" i="13" s="1"/>
  <c r="AB110" i="13" s="1"/>
  <c r="AB111" i="13" s="1"/>
  <c r="AB112" i="13" s="1"/>
  <c r="AB113" i="13" s="1"/>
  <c r="AB114" i="13" s="1"/>
  <c r="J25" i="13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J38" i="13" s="1"/>
  <c r="J39" i="13" s="1"/>
  <c r="J40" i="13" s="1"/>
  <c r="J41" i="13" s="1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J80" i="13" s="1"/>
  <c r="J81" i="13" s="1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J108" i="13" s="1"/>
  <c r="J109" i="13" s="1"/>
  <c r="J110" i="13" s="1"/>
  <c r="J111" i="13" s="1"/>
  <c r="J112" i="13" s="1"/>
  <c r="J113" i="13" s="1"/>
  <c r="J114" i="13" s="1"/>
  <c r="AS25" i="13"/>
  <c r="AS26" i="13" s="1"/>
  <c r="AS27" i="13" s="1"/>
  <c r="AS28" i="13" s="1"/>
  <c r="AS29" i="13" s="1"/>
  <c r="AS30" i="13" s="1"/>
  <c r="AS31" i="13" s="1"/>
  <c r="AS32" i="13" s="1"/>
  <c r="AS33" i="13" s="1"/>
  <c r="AS34" i="13" s="1"/>
  <c r="AS35" i="13" s="1"/>
  <c r="AS36" i="13" s="1"/>
  <c r="AS37" i="13" s="1"/>
  <c r="AS38" i="13" s="1"/>
  <c r="AS39" i="13" s="1"/>
  <c r="AS40" i="13" s="1"/>
  <c r="AS41" i="13" s="1"/>
  <c r="AS42" i="13" s="1"/>
  <c r="AS43" i="13" s="1"/>
  <c r="AS44" i="13" s="1"/>
  <c r="AS45" i="13" s="1"/>
  <c r="AS46" i="13" s="1"/>
  <c r="AS47" i="13" s="1"/>
  <c r="AS48" i="13" s="1"/>
  <c r="AS49" i="13" s="1"/>
  <c r="AS50" i="13" s="1"/>
  <c r="AS51" i="13" s="1"/>
  <c r="AS52" i="13" s="1"/>
  <c r="AS53" i="13" s="1"/>
  <c r="AS54" i="13" s="1"/>
  <c r="AS55" i="13" s="1"/>
  <c r="AS56" i="13" s="1"/>
  <c r="AS57" i="13" s="1"/>
  <c r="AS58" i="13" s="1"/>
  <c r="AS59" i="13" s="1"/>
  <c r="AS60" i="13" s="1"/>
  <c r="AS61" i="13" s="1"/>
  <c r="AS62" i="13" s="1"/>
  <c r="AS63" i="13" s="1"/>
  <c r="AS64" i="13" s="1"/>
  <c r="AS65" i="13" s="1"/>
  <c r="AS66" i="13" s="1"/>
  <c r="AS67" i="13" s="1"/>
  <c r="AS68" i="13" s="1"/>
  <c r="AS69" i="13" s="1"/>
  <c r="AS70" i="13" s="1"/>
  <c r="AS71" i="13" s="1"/>
  <c r="AS72" i="13" s="1"/>
  <c r="AS73" i="13" s="1"/>
  <c r="AS74" i="13" s="1"/>
  <c r="AS75" i="13" s="1"/>
  <c r="AS76" i="13" s="1"/>
  <c r="AS77" i="13" s="1"/>
  <c r="AS78" i="13" s="1"/>
  <c r="AS79" i="13" s="1"/>
  <c r="AS80" i="13" s="1"/>
  <c r="AS81" i="13" s="1"/>
  <c r="AS82" i="13" s="1"/>
  <c r="AS83" i="13" s="1"/>
  <c r="AS84" i="13" s="1"/>
  <c r="AS85" i="13" s="1"/>
  <c r="AS86" i="13" s="1"/>
  <c r="AS87" i="13" s="1"/>
  <c r="AS88" i="13" s="1"/>
  <c r="AS89" i="13" s="1"/>
  <c r="AS90" i="13" s="1"/>
  <c r="AS91" i="13" s="1"/>
  <c r="AS92" i="13" s="1"/>
  <c r="AS93" i="13" s="1"/>
  <c r="AS94" i="13" s="1"/>
  <c r="AS95" i="13" s="1"/>
  <c r="AS96" i="13" s="1"/>
  <c r="AS97" i="13" s="1"/>
  <c r="AS98" i="13" s="1"/>
  <c r="AS99" i="13" s="1"/>
  <c r="AS100" i="13" s="1"/>
  <c r="AS101" i="13" s="1"/>
  <c r="AS102" i="13" s="1"/>
  <c r="AS103" i="13" s="1"/>
  <c r="AS104" i="13" s="1"/>
  <c r="AS105" i="13" s="1"/>
  <c r="AS106" i="13" s="1"/>
  <c r="AS107" i="13" s="1"/>
  <c r="AS108" i="13" s="1"/>
  <c r="AS109" i="13" s="1"/>
  <c r="AS110" i="13" s="1"/>
  <c r="AS111" i="13" s="1"/>
  <c r="AS112" i="13" s="1"/>
  <c r="AS113" i="13" s="1"/>
  <c r="AS114" i="13" s="1"/>
  <c r="AO25" i="13"/>
  <c r="AO26" i="13" s="1"/>
  <c r="AO27" i="13" s="1"/>
  <c r="AO28" i="13" s="1"/>
  <c r="AO29" i="13" s="1"/>
  <c r="AO30" i="13" s="1"/>
  <c r="AO31" i="13" s="1"/>
  <c r="AO32" i="13" s="1"/>
  <c r="AO33" i="13" s="1"/>
  <c r="AO34" i="13" s="1"/>
  <c r="AO35" i="13" s="1"/>
  <c r="AO36" i="13" s="1"/>
  <c r="AO37" i="13" s="1"/>
  <c r="AO38" i="13" s="1"/>
  <c r="AO39" i="13" s="1"/>
  <c r="AO40" i="13" s="1"/>
  <c r="AO41" i="13" s="1"/>
  <c r="AO42" i="13" s="1"/>
  <c r="AO43" i="13" s="1"/>
  <c r="AO44" i="13" s="1"/>
  <c r="AO45" i="13" s="1"/>
  <c r="AO46" i="13" s="1"/>
  <c r="AO47" i="13" s="1"/>
  <c r="AO48" i="13" s="1"/>
  <c r="AO49" i="13" s="1"/>
  <c r="AO50" i="13" s="1"/>
  <c r="AO51" i="13" s="1"/>
  <c r="AO52" i="13" s="1"/>
  <c r="AO53" i="13" s="1"/>
  <c r="AO54" i="13" s="1"/>
  <c r="AO55" i="13" s="1"/>
  <c r="AO56" i="13" s="1"/>
  <c r="AO57" i="13" s="1"/>
  <c r="AO58" i="13" s="1"/>
  <c r="AO59" i="13" s="1"/>
  <c r="AO60" i="13" s="1"/>
  <c r="AO61" i="13" s="1"/>
  <c r="AO62" i="13" s="1"/>
  <c r="AO63" i="13" s="1"/>
  <c r="AO64" i="13" s="1"/>
  <c r="AO65" i="13" s="1"/>
  <c r="AO66" i="13" s="1"/>
  <c r="AO67" i="13" s="1"/>
  <c r="AO68" i="13" s="1"/>
  <c r="AO69" i="13" s="1"/>
  <c r="AO70" i="13" s="1"/>
  <c r="AO71" i="13" s="1"/>
  <c r="AO72" i="13" s="1"/>
  <c r="AO73" i="13" s="1"/>
  <c r="AO74" i="13" s="1"/>
  <c r="AO75" i="13" s="1"/>
  <c r="AO76" i="13" s="1"/>
  <c r="AO77" i="13" s="1"/>
  <c r="AO78" i="13" s="1"/>
  <c r="AO79" i="13" s="1"/>
  <c r="AO80" i="13" s="1"/>
  <c r="AO81" i="13" s="1"/>
  <c r="AO82" i="13" s="1"/>
  <c r="AO83" i="13" s="1"/>
  <c r="AO84" i="13" s="1"/>
  <c r="AO85" i="13" s="1"/>
  <c r="AO86" i="13" s="1"/>
  <c r="AO87" i="13" s="1"/>
  <c r="AO88" i="13" s="1"/>
  <c r="AO89" i="13" s="1"/>
  <c r="AO90" i="13" s="1"/>
  <c r="AO91" i="13" s="1"/>
  <c r="AO92" i="13" s="1"/>
  <c r="AO93" i="13" s="1"/>
  <c r="AO94" i="13" s="1"/>
  <c r="AO95" i="13" s="1"/>
  <c r="AO96" i="13" s="1"/>
  <c r="AO97" i="13" s="1"/>
  <c r="AO98" i="13" s="1"/>
  <c r="AO99" i="13" s="1"/>
  <c r="AO100" i="13" s="1"/>
  <c r="AO101" i="13" s="1"/>
  <c r="AO102" i="13" s="1"/>
  <c r="AO103" i="13" s="1"/>
  <c r="AO104" i="13" s="1"/>
  <c r="AO105" i="13" s="1"/>
  <c r="AO106" i="13" s="1"/>
  <c r="AO107" i="13" s="1"/>
  <c r="AO108" i="13" s="1"/>
  <c r="AO109" i="13" s="1"/>
  <c r="AO110" i="13" s="1"/>
  <c r="AO111" i="13" s="1"/>
  <c r="AO112" i="13" s="1"/>
  <c r="AO113" i="13" s="1"/>
  <c r="AO114" i="13" s="1"/>
  <c r="AA25" i="13"/>
  <c r="AA26" i="13" s="1"/>
  <c r="AA27" i="13" s="1"/>
  <c r="AA28" i="13" s="1"/>
  <c r="AA29" i="13" s="1"/>
  <c r="AA30" i="13" s="1"/>
  <c r="AA31" i="13" s="1"/>
  <c r="AA32" i="13" s="1"/>
  <c r="AA33" i="13" s="1"/>
  <c r="AA34" i="13" s="1"/>
  <c r="AA35" i="13" s="1"/>
  <c r="AA36" i="13" s="1"/>
  <c r="AA37" i="13" s="1"/>
  <c r="AA38" i="13" s="1"/>
  <c r="AA39" i="13" s="1"/>
  <c r="AA40" i="13" s="1"/>
  <c r="AA41" i="13" s="1"/>
  <c r="AA42" i="13" s="1"/>
  <c r="AA43" i="13" s="1"/>
  <c r="AA44" i="13" s="1"/>
  <c r="AA45" i="13" s="1"/>
  <c r="AA46" i="13" s="1"/>
  <c r="AA47" i="13" s="1"/>
  <c r="AA48" i="13" s="1"/>
  <c r="AA49" i="13" s="1"/>
  <c r="AA50" i="13" s="1"/>
  <c r="AA51" i="13" s="1"/>
  <c r="AA52" i="13" s="1"/>
  <c r="AA53" i="13" s="1"/>
  <c r="AA54" i="13" s="1"/>
  <c r="AA55" i="13" s="1"/>
  <c r="AA56" i="13" s="1"/>
  <c r="AA57" i="13" s="1"/>
  <c r="AA58" i="13" s="1"/>
  <c r="AA59" i="13" s="1"/>
  <c r="AA60" i="13" s="1"/>
  <c r="AA61" i="13" s="1"/>
  <c r="AA62" i="13" s="1"/>
  <c r="AA63" i="13" s="1"/>
  <c r="AA64" i="13" s="1"/>
  <c r="AA65" i="13" s="1"/>
  <c r="AA66" i="13" s="1"/>
  <c r="AA67" i="13" s="1"/>
  <c r="AA68" i="13" s="1"/>
  <c r="AA69" i="13" s="1"/>
  <c r="AA70" i="13" s="1"/>
  <c r="AA71" i="13" s="1"/>
  <c r="AA72" i="13" s="1"/>
  <c r="AA73" i="13" s="1"/>
  <c r="AA74" i="13" s="1"/>
  <c r="AA75" i="13" s="1"/>
  <c r="AA76" i="13" s="1"/>
  <c r="AA77" i="13" s="1"/>
  <c r="AA78" i="13" s="1"/>
  <c r="AA79" i="13" s="1"/>
  <c r="AA80" i="13" s="1"/>
  <c r="AA81" i="13" s="1"/>
  <c r="AA82" i="13" s="1"/>
  <c r="AA83" i="13" s="1"/>
  <c r="AA84" i="13" s="1"/>
  <c r="AA85" i="13" s="1"/>
  <c r="AA86" i="13" s="1"/>
  <c r="AA87" i="13" s="1"/>
  <c r="AA88" i="13" s="1"/>
  <c r="AA89" i="13" s="1"/>
  <c r="AA90" i="13" s="1"/>
  <c r="AA91" i="13" s="1"/>
  <c r="AA92" i="13" s="1"/>
  <c r="AA93" i="13" s="1"/>
  <c r="AA94" i="13" s="1"/>
  <c r="AA95" i="13" s="1"/>
  <c r="AA96" i="13" s="1"/>
  <c r="AA97" i="13" s="1"/>
  <c r="AA98" i="13" s="1"/>
  <c r="AA99" i="13" s="1"/>
  <c r="AA100" i="13" s="1"/>
  <c r="AA101" i="13" s="1"/>
  <c r="AA102" i="13" s="1"/>
  <c r="AA103" i="13" s="1"/>
  <c r="AA104" i="13" s="1"/>
  <c r="AA105" i="13" s="1"/>
  <c r="AA106" i="13" s="1"/>
  <c r="AA107" i="13" s="1"/>
  <c r="AA108" i="13" s="1"/>
  <c r="AA109" i="13" s="1"/>
  <c r="AA110" i="13" s="1"/>
  <c r="AA111" i="13" s="1"/>
  <c r="AA112" i="13" s="1"/>
  <c r="AA113" i="13" s="1"/>
  <c r="AA114" i="13" s="1"/>
  <c r="G25" i="13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L25" i="13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L57" i="13" s="1"/>
  <c r="L58" i="13" s="1"/>
  <c r="L59" i="13" s="1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L106" i="13" s="1"/>
  <c r="L107" i="13" s="1"/>
  <c r="L108" i="13" s="1"/>
  <c r="L109" i="13" s="1"/>
  <c r="L110" i="13" s="1"/>
  <c r="L111" i="13" s="1"/>
  <c r="L112" i="13" s="1"/>
  <c r="L113" i="13" s="1"/>
  <c r="L114" i="13" s="1"/>
  <c r="U25" i="13"/>
  <c r="U26" i="13" s="1"/>
  <c r="U27" i="13" s="1"/>
  <c r="U28" i="13" s="1"/>
  <c r="U29" i="13" s="1"/>
  <c r="U30" i="13" s="1"/>
  <c r="U31" i="13" s="1"/>
  <c r="U32" i="13" s="1"/>
  <c r="U33" i="13" s="1"/>
  <c r="U34" i="13" s="1"/>
  <c r="U35" i="13" s="1"/>
  <c r="U36" i="13" s="1"/>
  <c r="U37" i="13" s="1"/>
  <c r="U38" i="13" s="1"/>
  <c r="U39" i="13" s="1"/>
  <c r="U40" i="13" s="1"/>
  <c r="U41" i="13" s="1"/>
  <c r="U42" i="13" s="1"/>
  <c r="U43" i="13" s="1"/>
  <c r="U44" i="13" s="1"/>
  <c r="U45" i="13" s="1"/>
  <c r="U46" i="13" s="1"/>
  <c r="U47" i="13" s="1"/>
  <c r="U48" i="13" s="1"/>
  <c r="U49" i="13" s="1"/>
  <c r="U50" i="13" s="1"/>
  <c r="U51" i="13" s="1"/>
  <c r="U52" i="13" s="1"/>
  <c r="U53" i="13" s="1"/>
  <c r="U54" i="13" s="1"/>
  <c r="U55" i="13" s="1"/>
  <c r="U56" i="13" s="1"/>
  <c r="U57" i="13" s="1"/>
  <c r="U58" i="13" s="1"/>
  <c r="U59" i="13" s="1"/>
  <c r="U60" i="13" s="1"/>
  <c r="U61" i="13" s="1"/>
  <c r="U62" i="13" s="1"/>
  <c r="U63" i="13" s="1"/>
  <c r="U64" i="13" s="1"/>
  <c r="U65" i="13" s="1"/>
  <c r="U66" i="13" s="1"/>
  <c r="U67" i="13" s="1"/>
  <c r="U68" i="13" s="1"/>
  <c r="U69" i="13" s="1"/>
  <c r="U70" i="13" s="1"/>
  <c r="U71" i="13" s="1"/>
  <c r="U72" i="13" s="1"/>
  <c r="U73" i="13" s="1"/>
  <c r="U74" i="13" s="1"/>
  <c r="U75" i="13" s="1"/>
  <c r="U76" i="13" s="1"/>
  <c r="U77" i="13" s="1"/>
  <c r="U78" i="13" s="1"/>
  <c r="U79" i="13" s="1"/>
  <c r="U80" i="13" s="1"/>
  <c r="U81" i="13" s="1"/>
  <c r="U82" i="13" s="1"/>
  <c r="U83" i="13" s="1"/>
  <c r="U84" i="13" s="1"/>
  <c r="U85" i="13" s="1"/>
  <c r="U86" i="13" s="1"/>
  <c r="U87" i="13" s="1"/>
  <c r="U88" i="13" s="1"/>
  <c r="U89" i="13" s="1"/>
  <c r="U90" i="13" s="1"/>
  <c r="U91" i="13" s="1"/>
  <c r="U92" i="13" s="1"/>
  <c r="U93" i="13" s="1"/>
  <c r="U94" i="13" s="1"/>
  <c r="U95" i="13" s="1"/>
  <c r="U96" i="13" s="1"/>
  <c r="U97" i="13" s="1"/>
  <c r="U98" i="13" s="1"/>
  <c r="U99" i="13" s="1"/>
  <c r="U100" i="13" s="1"/>
  <c r="U101" i="13" s="1"/>
  <c r="U102" i="13" s="1"/>
  <c r="U103" i="13" s="1"/>
  <c r="U104" i="13" s="1"/>
  <c r="U105" i="13" s="1"/>
  <c r="U106" i="13" s="1"/>
  <c r="U107" i="13" s="1"/>
  <c r="U108" i="13" s="1"/>
  <c r="U109" i="13" s="1"/>
  <c r="U110" i="13" s="1"/>
  <c r="U111" i="13" s="1"/>
  <c r="U112" i="13" s="1"/>
  <c r="U113" i="13" s="1"/>
  <c r="U114" i="13" s="1"/>
  <c r="N25" i="13"/>
  <c r="N26" i="13" s="1"/>
  <c r="N27" i="13" s="1"/>
  <c r="N28" i="13" s="1"/>
  <c r="N29" i="13" s="1"/>
  <c r="N30" i="13" s="1"/>
  <c r="N31" i="13" s="1"/>
  <c r="N32" i="13" s="1"/>
  <c r="N33" i="13" s="1"/>
  <c r="N34" i="13" s="1"/>
  <c r="N35" i="13" s="1"/>
  <c r="N36" i="13" s="1"/>
  <c r="N37" i="13" s="1"/>
  <c r="N38" i="13" s="1"/>
  <c r="N39" i="13" s="1"/>
  <c r="N40" i="13" s="1"/>
  <c r="N41" i="13" s="1"/>
  <c r="N42" i="13" s="1"/>
  <c r="N43" i="13" s="1"/>
  <c r="N44" i="13" s="1"/>
  <c r="N45" i="13" s="1"/>
  <c r="N46" i="13" s="1"/>
  <c r="N47" i="13" s="1"/>
  <c r="N48" i="13" s="1"/>
  <c r="N49" i="13" s="1"/>
  <c r="N50" i="13" s="1"/>
  <c r="N51" i="13" s="1"/>
  <c r="N52" i="13" s="1"/>
  <c r="N53" i="13" s="1"/>
  <c r="N54" i="13" s="1"/>
  <c r="N55" i="13" s="1"/>
  <c r="N56" i="13" s="1"/>
  <c r="N57" i="13" s="1"/>
  <c r="N58" i="13" s="1"/>
  <c r="N59" i="13" s="1"/>
  <c r="N60" i="13" s="1"/>
  <c r="N61" i="13" s="1"/>
  <c r="N62" i="13" s="1"/>
  <c r="N63" i="13" s="1"/>
  <c r="N64" i="13" s="1"/>
  <c r="N65" i="13" s="1"/>
  <c r="N66" i="13" s="1"/>
  <c r="N67" i="13" s="1"/>
  <c r="N68" i="13" s="1"/>
  <c r="N69" i="13" s="1"/>
  <c r="N70" i="13" s="1"/>
  <c r="N71" i="13" s="1"/>
  <c r="N72" i="13" s="1"/>
  <c r="N73" i="13" s="1"/>
  <c r="N74" i="13" s="1"/>
  <c r="N75" i="13" s="1"/>
  <c r="N76" i="13" s="1"/>
  <c r="N77" i="13" s="1"/>
  <c r="N78" i="13" s="1"/>
  <c r="N79" i="13" s="1"/>
  <c r="N80" i="13" s="1"/>
  <c r="N81" i="13" s="1"/>
  <c r="N82" i="13" s="1"/>
  <c r="N83" i="13" s="1"/>
  <c r="N84" i="13" s="1"/>
  <c r="N85" i="13" s="1"/>
  <c r="N86" i="13" s="1"/>
  <c r="N87" i="13" s="1"/>
  <c r="N88" i="13" s="1"/>
  <c r="N89" i="13" s="1"/>
  <c r="N90" i="13" s="1"/>
  <c r="N91" i="13" s="1"/>
  <c r="N92" i="13" s="1"/>
  <c r="N93" i="13" s="1"/>
  <c r="N94" i="13" s="1"/>
  <c r="N95" i="13" s="1"/>
  <c r="N96" i="13" s="1"/>
  <c r="N97" i="13" s="1"/>
  <c r="N98" i="13" s="1"/>
  <c r="N99" i="13" s="1"/>
  <c r="N100" i="13" s="1"/>
  <c r="N101" i="13" s="1"/>
  <c r="N102" i="13" s="1"/>
  <c r="N103" i="13" s="1"/>
  <c r="N104" i="13" s="1"/>
  <c r="N105" i="13" s="1"/>
  <c r="N106" i="13" s="1"/>
  <c r="N107" i="13" s="1"/>
  <c r="N108" i="13" s="1"/>
  <c r="N109" i="13" s="1"/>
  <c r="N110" i="13" s="1"/>
  <c r="N111" i="13" s="1"/>
  <c r="N112" i="13" s="1"/>
  <c r="N113" i="13" s="1"/>
  <c r="N114" i="13" s="1"/>
  <c r="Y25" i="13"/>
  <c r="Y26" i="13" s="1"/>
  <c r="Y27" i="13" s="1"/>
  <c r="Y28" i="13" s="1"/>
  <c r="Y29" i="13" s="1"/>
  <c r="Y30" i="13" s="1"/>
  <c r="Y31" i="13" s="1"/>
  <c r="Y32" i="13" s="1"/>
  <c r="Y33" i="13" s="1"/>
  <c r="Y34" i="13" s="1"/>
  <c r="Y35" i="13" s="1"/>
  <c r="Y36" i="13" s="1"/>
  <c r="Y37" i="13" s="1"/>
  <c r="Y38" i="13" s="1"/>
  <c r="Y39" i="13" s="1"/>
  <c r="Y40" i="13" s="1"/>
  <c r="Y41" i="13" s="1"/>
  <c r="Y42" i="13" s="1"/>
  <c r="Y43" i="13" s="1"/>
  <c r="Y44" i="13" s="1"/>
  <c r="Y45" i="13" s="1"/>
  <c r="Y46" i="13" s="1"/>
  <c r="Y47" i="13" s="1"/>
  <c r="Y48" i="13" s="1"/>
  <c r="Y49" i="13" s="1"/>
  <c r="Y50" i="13" s="1"/>
  <c r="Y51" i="13" s="1"/>
  <c r="Y52" i="13" s="1"/>
  <c r="Y53" i="13" s="1"/>
  <c r="Y54" i="13" s="1"/>
  <c r="Y55" i="13" s="1"/>
  <c r="Y56" i="13" s="1"/>
  <c r="Y57" i="13" s="1"/>
  <c r="Y58" i="13" s="1"/>
  <c r="Y59" i="13" s="1"/>
  <c r="Y60" i="13" s="1"/>
  <c r="Y61" i="13" s="1"/>
  <c r="Y62" i="13" s="1"/>
  <c r="Y63" i="13" s="1"/>
  <c r="Y64" i="13" s="1"/>
  <c r="Y65" i="13" s="1"/>
  <c r="Y66" i="13" s="1"/>
  <c r="Y67" i="13" s="1"/>
  <c r="Y68" i="13" s="1"/>
  <c r="Y69" i="13" s="1"/>
  <c r="Y70" i="13" s="1"/>
  <c r="Y71" i="13" s="1"/>
  <c r="Y72" i="13" s="1"/>
  <c r="Y73" i="13" s="1"/>
  <c r="Y74" i="13" s="1"/>
  <c r="Y75" i="13" s="1"/>
  <c r="Y76" i="13" s="1"/>
  <c r="Y77" i="13" s="1"/>
  <c r="Y78" i="13" s="1"/>
  <c r="Y79" i="13" s="1"/>
  <c r="Y80" i="13" s="1"/>
  <c r="Y81" i="13" s="1"/>
  <c r="Y82" i="13" s="1"/>
  <c r="Y83" i="13" s="1"/>
  <c r="Y84" i="13" s="1"/>
  <c r="Y85" i="13" s="1"/>
  <c r="Y86" i="13" s="1"/>
  <c r="Y87" i="13" s="1"/>
  <c r="Y88" i="13" s="1"/>
  <c r="Y89" i="13" s="1"/>
  <c r="Y90" i="13" s="1"/>
  <c r="Y91" i="13" s="1"/>
  <c r="Y92" i="13" s="1"/>
  <c r="Y93" i="13" s="1"/>
  <c r="Y94" i="13" s="1"/>
  <c r="Y95" i="13" s="1"/>
  <c r="Y96" i="13" s="1"/>
  <c r="Y97" i="13" s="1"/>
  <c r="Y98" i="13" s="1"/>
  <c r="Y99" i="13" s="1"/>
  <c r="Y100" i="13" s="1"/>
  <c r="Y101" i="13" s="1"/>
  <c r="Y102" i="13" s="1"/>
  <c r="Y103" i="13" s="1"/>
  <c r="Y104" i="13" s="1"/>
  <c r="Y105" i="13" s="1"/>
  <c r="Y106" i="13" s="1"/>
  <c r="Y107" i="13" s="1"/>
  <c r="Y108" i="13" s="1"/>
  <c r="Y109" i="13" s="1"/>
  <c r="Y110" i="13" s="1"/>
  <c r="Y111" i="13" s="1"/>
  <c r="Y112" i="13" s="1"/>
  <c r="Y113" i="13" s="1"/>
  <c r="Y114" i="13" s="1"/>
  <c r="K25" i="13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K41" i="13" s="1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08" i="13" s="1"/>
  <c r="K109" i="13" s="1"/>
  <c r="K110" i="13" s="1"/>
  <c r="K111" i="13" s="1"/>
  <c r="K112" i="13" s="1"/>
  <c r="K113" i="13" s="1"/>
  <c r="K114" i="13" s="1"/>
  <c r="AE25" i="13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AE44" i="13" s="1"/>
  <c r="AE45" i="13" s="1"/>
  <c r="AE46" i="13" s="1"/>
  <c r="AE47" i="13" s="1"/>
  <c r="AE48" i="13" s="1"/>
  <c r="AE49" i="13" s="1"/>
  <c r="AE50" i="13" s="1"/>
  <c r="AE51" i="13" s="1"/>
  <c r="AE52" i="13" s="1"/>
  <c r="AE53" i="13" s="1"/>
  <c r="AE54" i="13" s="1"/>
  <c r="AE55" i="13" s="1"/>
  <c r="AE56" i="13" s="1"/>
  <c r="AE57" i="13" s="1"/>
  <c r="AE58" i="13" s="1"/>
  <c r="AE59" i="13" s="1"/>
  <c r="AE60" i="13" s="1"/>
  <c r="AE61" i="13" s="1"/>
  <c r="AE62" i="13" s="1"/>
  <c r="AE63" i="13" s="1"/>
  <c r="AE64" i="13" s="1"/>
  <c r="AE65" i="13" s="1"/>
  <c r="AE66" i="13" s="1"/>
  <c r="AE67" i="13" s="1"/>
  <c r="AE68" i="13" s="1"/>
  <c r="AE69" i="13" s="1"/>
  <c r="AE70" i="13" s="1"/>
  <c r="AE71" i="13" s="1"/>
  <c r="AE72" i="13" s="1"/>
  <c r="AE73" i="13" s="1"/>
  <c r="AE74" i="13" s="1"/>
  <c r="AE75" i="13" s="1"/>
  <c r="AE76" i="13" s="1"/>
  <c r="AE77" i="13" s="1"/>
  <c r="AE78" i="13" s="1"/>
  <c r="AE79" i="13" s="1"/>
  <c r="AE80" i="13" s="1"/>
  <c r="AE81" i="13" s="1"/>
  <c r="AE82" i="13" s="1"/>
  <c r="AE83" i="13" s="1"/>
  <c r="AE84" i="13" s="1"/>
  <c r="AE85" i="13" s="1"/>
  <c r="AE86" i="13" s="1"/>
  <c r="AE87" i="13" s="1"/>
  <c r="AE88" i="13" s="1"/>
  <c r="AE89" i="13" s="1"/>
  <c r="AE90" i="13" s="1"/>
  <c r="AE91" i="13" s="1"/>
  <c r="AE92" i="13" s="1"/>
  <c r="AE93" i="13" s="1"/>
  <c r="AE94" i="13" s="1"/>
  <c r="AE95" i="13" s="1"/>
  <c r="AE96" i="13" s="1"/>
  <c r="AE97" i="13" s="1"/>
  <c r="AE98" i="13" s="1"/>
  <c r="AE99" i="13" s="1"/>
  <c r="AE100" i="13" s="1"/>
  <c r="AE101" i="13" s="1"/>
  <c r="AE102" i="13" s="1"/>
  <c r="AE103" i="13" s="1"/>
  <c r="AE104" i="13" s="1"/>
  <c r="AE105" i="13" s="1"/>
  <c r="AE106" i="13" s="1"/>
  <c r="AE107" i="13" s="1"/>
  <c r="AE108" i="13" s="1"/>
  <c r="AE109" i="13" s="1"/>
  <c r="AE110" i="13" s="1"/>
  <c r="AE111" i="13" s="1"/>
  <c r="AE112" i="13" s="1"/>
  <c r="AE113" i="13" s="1"/>
  <c r="AE114" i="13" s="1"/>
  <c r="AK25" i="13"/>
  <c r="AK26" i="13" s="1"/>
  <c r="AK27" i="13" s="1"/>
  <c r="AK28" i="13" s="1"/>
  <c r="AK29" i="13" s="1"/>
  <c r="AK30" i="13" s="1"/>
  <c r="AK31" i="13" s="1"/>
  <c r="AK32" i="13" s="1"/>
  <c r="AK33" i="13" s="1"/>
  <c r="AK34" i="13" s="1"/>
  <c r="AK35" i="13" s="1"/>
  <c r="AK36" i="13" s="1"/>
  <c r="AK37" i="13" s="1"/>
  <c r="AK38" i="13" s="1"/>
  <c r="AK39" i="13" s="1"/>
  <c r="AK40" i="13" s="1"/>
  <c r="AK41" i="13" s="1"/>
  <c r="AK42" i="13" s="1"/>
  <c r="AK43" i="13" s="1"/>
  <c r="AK44" i="13" s="1"/>
  <c r="AK45" i="13" s="1"/>
  <c r="AK46" i="13" s="1"/>
  <c r="AK47" i="13" s="1"/>
  <c r="AK48" i="13" s="1"/>
  <c r="AK49" i="13" s="1"/>
  <c r="AK50" i="13" s="1"/>
  <c r="AK51" i="13" s="1"/>
  <c r="AK52" i="13" s="1"/>
  <c r="AK53" i="13" s="1"/>
  <c r="AK54" i="13" s="1"/>
  <c r="AK55" i="13" s="1"/>
  <c r="AK56" i="13" s="1"/>
  <c r="AK57" i="13" s="1"/>
  <c r="AK58" i="13" s="1"/>
  <c r="AK59" i="13" s="1"/>
  <c r="AK60" i="13" s="1"/>
  <c r="AK61" i="13" s="1"/>
  <c r="AK62" i="13" s="1"/>
  <c r="AK63" i="13" s="1"/>
  <c r="AK64" i="13" s="1"/>
  <c r="AK65" i="13" s="1"/>
  <c r="AK66" i="13" s="1"/>
  <c r="AK67" i="13" s="1"/>
  <c r="AK68" i="13" s="1"/>
  <c r="AK69" i="13" s="1"/>
  <c r="AK70" i="13" s="1"/>
  <c r="AK71" i="13" s="1"/>
  <c r="AK72" i="13" s="1"/>
  <c r="AK73" i="13" s="1"/>
  <c r="AK74" i="13" s="1"/>
  <c r="AK75" i="13" s="1"/>
  <c r="AK76" i="13" s="1"/>
  <c r="AK77" i="13" s="1"/>
  <c r="AK78" i="13" s="1"/>
  <c r="AK79" i="13" s="1"/>
  <c r="AK80" i="13" s="1"/>
  <c r="AK81" i="13" s="1"/>
  <c r="AK82" i="13" s="1"/>
  <c r="AK83" i="13" s="1"/>
  <c r="AK84" i="13" s="1"/>
  <c r="AK85" i="13" s="1"/>
  <c r="AK86" i="13" s="1"/>
  <c r="AK87" i="13" s="1"/>
  <c r="AK88" i="13" s="1"/>
  <c r="AK89" i="13" s="1"/>
  <c r="AK90" i="13" s="1"/>
  <c r="AK91" i="13" s="1"/>
  <c r="AK92" i="13" s="1"/>
  <c r="AK93" i="13" s="1"/>
  <c r="AK94" i="13" s="1"/>
  <c r="AK95" i="13" s="1"/>
  <c r="AK96" i="13" s="1"/>
  <c r="AK97" i="13" s="1"/>
  <c r="AK98" i="13" s="1"/>
  <c r="AK99" i="13" s="1"/>
  <c r="AK100" i="13" s="1"/>
  <c r="AK101" i="13" s="1"/>
  <c r="AK102" i="13" s="1"/>
  <c r="AK103" i="13" s="1"/>
  <c r="AK104" i="13" s="1"/>
  <c r="AK105" i="13" s="1"/>
  <c r="AK106" i="13" s="1"/>
  <c r="AK107" i="13" s="1"/>
  <c r="AK108" i="13" s="1"/>
  <c r="AK109" i="13" s="1"/>
  <c r="AK110" i="13" s="1"/>
  <c r="AK111" i="13" s="1"/>
  <c r="AK112" i="13" s="1"/>
  <c r="AK113" i="13" s="1"/>
  <c r="AK114" i="13" s="1"/>
  <c r="T25" i="13"/>
  <c r="T26" i="13" s="1"/>
  <c r="T27" i="13" s="1"/>
  <c r="T28" i="13" s="1"/>
  <c r="T29" i="13" s="1"/>
  <c r="T30" i="13" s="1"/>
  <c r="T31" i="13" s="1"/>
  <c r="T32" i="13" s="1"/>
  <c r="T33" i="13" s="1"/>
  <c r="T34" i="13" s="1"/>
  <c r="T35" i="13" s="1"/>
  <c r="T36" i="13" s="1"/>
  <c r="T37" i="13" s="1"/>
  <c r="T38" i="13" s="1"/>
  <c r="T39" i="13" s="1"/>
  <c r="T40" i="13" s="1"/>
  <c r="T41" i="13" s="1"/>
  <c r="T42" i="13" s="1"/>
  <c r="T43" i="13" s="1"/>
  <c r="T44" i="13" s="1"/>
  <c r="T45" i="13" s="1"/>
  <c r="T46" i="13" s="1"/>
  <c r="T47" i="13" s="1"/>
  <c r="T48" i="13" s="1"/>
  <c r="T49" i="13" s="1"/>
  <c r="T50" i="13" s="1"/>
  <c r="T51" i="13" s="1"/>
  <c r="T52" i="13" s="1"/>
  <c r="T53" i="13" s="1"/>
  <c r="T54" i="13" s="1"/>
  <c r="T55" i="13" s="1"/>
  <c r="T56" i="13" s="1"/>
  <c r="T57" i="13" s="1"/>
  <c r="T58" i="13" s="1"/>
  <c r="T59" i="13" s="1"/>
  <c r="T60" i="13" s="1"/>
  <c r="T61" i="13" s="1"/>
  <c r="T62" i="13" s="1"/>
  <c r="T63" i="13" s="1"/>
  <c r="T64" i="13" s="1"/>
  <c r="T65" i="13" s="1"/>
  <c r="T66" i="13" s="1"/>
  <c r="T67" i="13" s="1"/>
  <c r="T68" i="13" s="1"/>
  <c r="T69" i="13" s="1"/>
  <c r="T70" i="13" s="1"/>
  <c r="T71" i="13" s="1"/>
  <c r="T72" i="13" s="1"/>
  <c r="T73" i="13" s="1"/>
  <c r="T74" i="13" s="1"/>
  <c r="T75" i="13" s="1"/>
  <c r="T76" i="13" s="1"/>
  <c r="T77" i="13" s="1"/>
  <c r="T78" i="13" s="1"/>
  <c r="T79" i="13" s="1"/>
  <c r="T80" i="13" s="1"/>
  <c r="T81" i="13" s="1"/>
  <c r="T82" i="13" s="1"/>
  <c r="T83" i="13" s="1"/>
  <c r="T84" i="13" s="1"/>
  <c r="T85" i="13" s="1"/>
  <c r="T86" i="13" s="1"/>
  <c r="T87" i="13" s="1"/>
  <c r="T88" i="13" s="1"/>
  <c r="T89" i="13" s="1"/>
  <c r="T90" i="13" s="1"/>
  <c r="T91" i="13" s="1"/>
  <c r="T92" i="13" s="1"/>
  <c r="T93" i="13" s="1"/>
  <c r="T94" i="13" s="1"/>
  <c r="T95" i="13" s="1"/>
  <c r="T96" i="13" s="1"/>
  <c r="T97" i="13" s="1"/>
  <c r="T98" i="13" s="1"/>
  <c r="T99" i="13" s="1"/>
  <c r="T100" i="13" s="1"/>
  <c r="T101" i="13" s="1"/>
  <c r="T102" i="13" s="1"/>
  <c r="T103" i="13" s="1"/>
  <c r="T104" i="13" s="1"/>
  <c r="T105" i="13" s="1"/>
  <c r="T106" i="13" s="1"/>
  <c r="T107" i="13" s="1"/>
  <c r="T108" i="13" s="1"/>
  <c r="T109" i="13" s="1"/>
  <c r="T110" i="13" s="1"/>
  <c r="T111" i="13" s="1"/>
  <c r="T112" i="13" s="1"/>
  <c r="T113" i="13" s="1"/>
  <c r="T114" i="13" s="1"/>
  <c r="AF25" i="13"/>
  <c r="AF26" i="13" s="1"/>
  <c r="AF27" i="13" s="1"/>
  <c r="AF28" i="13" s="1"/>
  <c r="AF29" i="13" s="1"/>
  <c r="AF30" i="13" s="1"/>
  <c r="AF31" i="13" s="1"/>
  <c r="AF32" i="13" s="1"/>
  <c r="AF33" i="13" s="1"/>
  <c r="AF34" i="13" s="1"/>
  <c r="AF35" i="13" s="1"/>
  <c r="AF36" i="13" s="1"/>
  <c r="AF37" i="13" s="1"/>
  <c r="AF38" i="13" s="1"/>
  <c r="AF39" i="13" s="1"/>
  <c r="AF40" i="13" s="1"/>
  <c r="AF41" i="13" s="1"/>
  <c r="AF42" i="13" s="1"/>
  <c r="AF43" i="13" s="1"/>
  <c r="AF44" i="13" s="1"/>
  <c r="AF45" i="13" s="1"/>
  <c r="AF46" i="13" s="1"/>
  <c r="AF47" i="13" s="1"/>
  <c r="AF48" i="13" s="1"/>
  <c r="AF49" i="13" s="1"/>
  <c r="AF50" i="13" s="1"/>
  <c r="AF51" i="13" s="1"/>
  <c r="AF52" i="13" s="1"/>
  <c r="AF53" i="13" s="1"/>
  <c r="AF54" i="13" s="1"/>
  <c r="AF55" i="13" s="1"/>
  <c r="AF56" i="13" s="1"/>
  <c r="AF57" i="13" s="1"/>
  <c r="AF58" i="13" s="1"/>
  <c r="AF59" i="13" s="1"/>
  <c r="AF60" i="13" s="1"/>
  <c r="AF61" i="13" s="1"/>
  <c r="AF62" i="13" s="1"/>
  <c r="AF63" i="13" s="1"/>
  <c r="AF64" i="13" s="1"/>
  <c r="AF65" i="13" s="1"/>
  <c r="AF66" i="13" s="1"/>
  <c r="AF67" i="13" s="1"/>
  <c r="AF68" i="13" s="1"/>
  <c r="AF69" i="13" s="1"/>
  <c r="AF70" i="13" s="1"/>
  <c r="AF71" i="13" s="1"/>
  <c r="AF72" i="13" s="1"/>
  <c r="AF73" i="13" s="1"/>
  <c r="AF74" i="13" s="1"/>
  <c r="AF75" i="13" s="1"/>
  <c r="AF76" i="13" s="1"/>
  <c r="AF77" i="13" s="1"/>
  <c r="AF78" i="13" s="1"/>
  <c r="AF79" i="13" s="1"/>
  <c r="AF80" i="13" s="1"/>
  <c r="AF81" i="13" s="1"/>
  <c r="AF82" i="13" s="1"/>
  <c r="AF83" i="13" s="1"/>
  <c r="AF84" i="13" s="1"/>
  <c r="AF85" i="13" s="1"/>
  <c r="AF86" i="13" s="1"/>
  <c r="AF87" i="13" s="1"/>
  <c r="AF88" i="13" s="1"/>
  <c r="AF89" i="13" s="1"/>
  <c r="AF90" i="13" s="1"/>
  <c r="AF91" i="13" s="1"/>
  <c r="AF92" i="13" s="1"/>
  <c r="AF93" i="13" s="1"/>
  <c r="AF94" i="13" s="1"/>
  <c r="AF95" i="13" s="1"/>
  <c r="AF96" i="13" s="1"/>
  <c r="AF97" i="13" s="1"/>
  <c r="AF98" i="13" s="1"/>
  <c r="AF99" i="13" s="1"/>
  <c r="AF100" i="13" s="1"/>
  <c r="AF101" i="13" s="1"/>
  <c r="AF102" i="13" s="1"/>
  <c r="AF103" i="13" s="1"/>
  <c r="AF104" i="13" s="1"/>
  <c r="AF105" i="13" s="1"/>
  <c r="AF106" i="13" s="1"/>
  <c r="AF107" i="13" s="1"/>
  <c r="AF108" i="13" s="1"/>
  <c r="AF109" i="13" s="1"/>
  <c r="AF110" i="13" s="1"/>
  <c r="AF111" i="13" s="1"/>
  <c r="AF112" i="13" s="1"/>
  <c r="AF113" i="13" s="1"/>
  <c r="AF114" i="13" s="1"/>
  <c r="V25" i="13"/>
  <c r="V26" i="13" s="1"/>
  <c r="V27" i="13" s="1"/>
  <c r="V28" i="13" s="1"/>
  <c r="V29" i="13" s="1"/>
  <c r="V30" i="13" s="1"/>
  <c r="V31" i="13" s="1"/>
  <c r="V32" i="13" s="1"/>
  <c r="V33" i="13" s="1"/>
  <c r="V34" i="13" s="1"/>
  <c r="V35" i="13" s="1"/>
  <c r="V36" i="13" s="1"/>
  <c r="V37" i="13" s="1"/>
  <c r="V38" i="13" s="1"/>
  <c r="V39" i="13" s="1"/>
  <c r="V40" i="13" s="1"/>
  <c r="V41" i="13" s="1"/>
  <c r="V42" i="13" s="1"/>
  <c r="V43" i="13" s="1"/>
  <c r="V44" i="13" s="1"/>
  <c r="V45" i="13" s="1"/>
  <c r="V46" i="13" s="1"/>
  <c r="V47" i="13" s="1"/>
  <c r="V48" i="13" s="1"/>
  <c r="V49" i="13" s="1"/>
  <c r="V50" i="13" s="1"/>
  <c r="V51" i="13" s="1"/>
  <c r="V52" i="13" s="1"/>
  <c r="V53" i="13" s="1"/>
  <c r="V54" i="13" s="1"/>
  <c r="V55" i="13" s="1"/>
  <c r="V56" i="13" s="1"/>
  <c r="V57" i="13" s="1"/>
  <c r="V58" i="13" s="1"/>
  <c r="V59" i="13" s="1"/>
  <c r="V60" i="13" s="1"/>
  <c r="V61" i="13" s="1"/>
  <c r="V62" i="13" s="1"/>
  <c r="V63" i="13" s="1"/>
  <c r="V64" i="13" s="1"/>
  <c r="V65" i="13" s="1"/>
  <c r="V66" i="13" s="1"/>
  <c r="V67" i="13" s="1"/>
  <c r="V68" i="13" s="1"/>
  <c r="V69" i="13" s="1"/>
  <c r="V70" i="13" s="1"/>
  <c r="V71" i="13" s="1"/>
  <c r="V72" i="13" s="1"/>
  <c r="V73" i="13" s="1"/>
  <c r="V74" i="13" s="1"/>
  <c r="V75" i="13" s="1"/>
  <c r="V76" i="13" s="1"/>
  <c r="V77" i="13" s="1"/>
  <c r="V78" i="13" s="1"/>
  <c r="V79" i="13" s="1"/>
  <c r="V80" i="13" s="1"/>
  <c r="V81" i="13" s="1"/>
  <c r="V82" i="13" s="1"/>
  <c r="V83" i="13" s="1"/>
  <c r="V84" i="13" s="1"/>
  <c r="V85" i="13" s="1"/>
  <c r="V86" i="13" s="1"/>
  <c r="V87" i="13" s="1"/>
  <c r="V88" i="13" s="1"/>
  <c r="V89" i="13" s="1"/>
  <c r="V90" i="13" s="1"/>
  <c r="V91" i="13" s="1"/>
  <c r="V92" i="13" s="1"/>
  <c r="V93" i="13" s="1"/>
  <c r="V94" i="13" s="1"/>
  <c r="V95" i="13" s="1"/>
  <c r="V96" i="13" s="1"/>
  <c r="V97" i="13" s="1"/>
  <c r="V98" i="13" s="1"/>
  <c r="V99" i="13" s="1"/>
  <c r="V100" i="13" s="1"/>
  <c r="V101" i="13" s="1"/>
  <c r="V102" i="13" s="1"/>
  <c r="V103" i="13" s="1"/>
  <c r="V104" i="13" s="1"/>
  <c r="V105" i="13" s="1"/>
  <c r="V106" i="13" s="1"/>
  <c r="V107" i="13" s="1"/>
  <c r="V108" i="13" s="1"/>
  <c r="V109" i="13" s="1"/>
  <c r="V110" i="13" s="1"/>
  <c r="V111" i="13" s="1"/>
  <c r="V112" i="13" s="1"/>
  <c r="V113" i="13" s="1"/>
  <c r="V114" i="13" s="1"/>
  <c r="AD25" i="13"/>
  <c r="AD26" i="13" s="1"/>
  <c r="AD27" i="13" s="1"/>
  <c r="AD28" i="13" s="1"/>
  <c r="AD29" i="13" s="1"/>
  <c r="AD30" i="13" s="1"/>
  <c r="AD31" i="13" s="1"/>
  <c r="AD32" i="13" s="1"/>
  <c r="AD33" i="13" s="1"/>
  <c r="AD34" i="13" s="1"/>
  <c r="AD35" i="13" s="1"/>
  <c r="AD36" i="13" s="1"/>
  <c r="AD37" i="13" s="1"/>
  <c r="AD38" i="13" s="1"/>
  <c r="AD39" i="13" s="1"/>
  <c r="AD40" i="13" s="1"/>
  <c r="AD41" i="13" s="1"/>
  <c r="AD42" i="13" s="1"/>
  <c r="AD43" i="13" s="1"/>
  <c r="AD44" i="13" s="1"/>
  <c r="AD45" i="13" s="1"/>
  <c r="AD46" i="13" s="1"/>
  <c r="AD47" i="13" s="1"/>
  <c r="AD48" i="13" s="1"/>
  <c r="AD49" i="13" s="1"/>
  <c r="AD50" i="13" s="1"/>
  <c r="AD51" i="13" s="1"/>
  <c r="AD52" i="13" s="1"/>
  <c r="AD53" i="13" s="1"/>
  <c r="AD54" i="13" s="1"/>
  <c r="AD55" i="13" s="1"/>
  <c r="AD56" i="13" s="1"/>
  <c r="AD57" i="13" s="1"/>
  <c r="AD58" i="13" s="1"/>
  <c r="AD59" i="13" s="1"/>
  <c r="AD60" i="13" s="1"/>
  <c r="AD61" i="13" s="1"/>
  <c r="AD62" i="13" s="1"/>
  <c r="AD63" i="13" s="1"/>
  <c r="AD64" i="13" s="1"/>
  <c r="AD65" i="13" s="1"/>
  <c r="AD66" i="13" s="1"/>
  <c r="AD67" i="13" s="1"/>
  <c r="AD68" i="13" s="1"/>
  <c r="AD69" i="13" s="1"/>
  <c r="AD70" i="13" s="1"/>
  <c r="AD71" i="13" s="1"/>
  <c r="AD72" i="13" s="1"/>
  <c r="AD73" i="13" s="1"/>
  <c r="AD74" i="13" s="1"/>
  <c r="AD75" i="13" s="1"/>
  <c r="AD76" i="13" s="1"/>
  <c r="AD77" i="13" s="1"/>
  <c r="AD78" i="13" s="1"/>
  <c r="AD79" i="13" s="1"/>
  <c r="AD80" i="13" s="1"/>
  <c r="AD81" i="13" s="1"/>
  <c r="AD82" i="13" s="1"/>
  <c r="AD83" i="13" s="1"/>
  <c r="AD84" i="13" s="1"/>
  <c r="AD85" i="13" s="1"/>
  <c r="AD86" i="13" s="1"/>
  <c r="AD87" i="13" s="1"/>
  <c r="AD88" i="13" s="1"/>
  <c r="AD89" i="13" s="1"/>
  <c r="AD90" i="13" s="1"/>
  <c r="AD91" i="13" s="1"/>
  <c r="AD92" i="13" s="1"/>
  <c r="AD93" i="13" s="1"/>
  <c r="AD94" i="13" s="1"/>
  <c r="AD95" i="13" s="1"/>
  <c r="AD96" i="13" s="1"/>
  <c r="AD97" i="13" s="1"/>
  <c r="AD98" i="13" s="1"/>
  <c r="AD99" i="13" s="1"/>
  <c r="AD100" i="13" s="1"/>
  <c r="AD101" i="13" s="1"/>
  <c r="AD102" i="13" s="1"/>
  <c r="AD103" i="13" s="1"/>
  <c r="AD104" i="13" s="1"/>
  <c r="AD105" i="13" s="1"/>
  <c r="AD106" i="13" s="1"/>
  <c r="AD107" i="13" s="1"/>
  <c r="AD108" i="13" s="1"/>
  <c r="AD109" i="13" s="1"/>
  <c r="AD110" i="13" s="1"/>
  <c r="AD111" i="13" s="1"/>
  <c r="AD112" i="13" s="1"/>
  <c r="AD113" i="13" s="1"/>
  <c r="AD114" i="13" s="1"/>
  <c r="AC25" i="13"/>
  <c r="AC26" i="13" s="1"/>
  <c r="AC27" i="13" s="1"/>
  <c r="AC28" i="13" s="1"/>
  <c r="AC29" i="13" s="1"/>
  <c r="AC30" i="13" s="1"/>
  <c r="AC31" i="13" s="1"/>
  <c r="AC32" i="13" s="1"/>
  <c r="AC33" i="13" s="1"/>
  <c r="AC34" i="13" s="1"/>
  <c r="AC35" i="13" s="1"/>
  <c r="AC36" i="13" s="1"/>
  <c r="AC37" i="13" s="1"/>
  <c r="AC38" i="13" s="1"/>
  <c r="AC39" i="13" s="1"/>
  <c r="AC40" i="13" s="1"/>
  <c r="AC41" i="13" s="1"/>
  <c r="AC42" i="13" s="1"/>
  <c r="AC43" i="13" s="1"/>
  <c r="AC44" i="13" s="1"/>
  <c r="AC45" i="13" s="1"/>
  <c r="AC46" i="13" s="1"/>
  <c r="AC47" i="13" s="1"/>
  <c r="AC48" i="13" s="1"/>
  <c r="AC49" i="13" s="1"/>
  <c r="AC50" i="13" s="1"/>
  <c r="AC51" i="13" s="1"/>
  <c r="AC52" i="13" s="1"/>
  <c r="AC53" i="13" s="1"/>
  <c r="AC54" i="13" s="1"/>
  <c r="AC55" i="13" s="1"/>
  <c r="AC56" i="13" s="1"/>
  <c r="AC57" i="13" s="1"/>
  <c r="AC58" i="13" s="1"/>
  <c r="AC59" i="13" s="1"/>
  <c r="AC60" i="13" s="1"/>
  <c r="AC61" i="13" s="1"/>
  <c r="AC62" i="13" s="1"/>
  <c r="AC63" i="13" s="1"/>
  <c r="AC64" i="13" s="1"/>
  <c r="AC65" i="13" s="1"/>
  <c r="AC66" i="13" s="1"/>
  <c r="AC67" i="13" s="1"/>
  <c r="AC68" i="13" s="1"/>
  <c r="AC69" i="13" s="1"/>
  <c r="AC70" i="13" s="1"/>
  <c r="AC71" i="13" s="1"/>
  <c r="AC72" i="13" s="1"/>
  <c r="AC73" i="13" s="1"/>
  <c r="AC74" i="13" s="1"/>
  <c r="AC75" i="13" s="1"/>
  <c r="AC76" i="13" s="1"/>
  <c r="AC77" i="13" s="1"/>
  <c r="AC78" i="13" s="1"/>
  <c r="AC79" i="13" s="1"/>
  <c r="AC80" i="13" s="1"/>
  <c r="AC81" i="13" s="1"/>
  <c r="AC82" i="13" s="1"/>
  <c r="AC83" i="13" s="1"/>
  <c r="AC84" i="13" s="1"/>
  <c r="AC85" i="13" s="1"/>
  <c r="AC86" i="13" s="1"/>
  <c r="AC87" i="13" s="1"/>
  <c r="AC88" i="13" s="1"/>
  <c r="AC89" i="13" s="1"/>
  <c r="AC90" i="13" s="1"/>
  <c r="AC91" i="13" s="1"/>
  <c r="AC92" i="13" s="1"/>
  <c r="AC93" i="13" s="1"/>
  <c r="AC94" i="13" s="1"/>
  <c r="AC95" i="13" s="1"/>
  <c r="AC96" i="13" s="1"/>
  <c r="AC97" i="13" s="1"/>
  <c r="AC98" i="13" s="1"/>
  <c r="AC99" i="13" s="1"/>
  <c r="AC100" i="13" s="1"/>
  <c r="AC101" i="13" s="1"/>
  <c r="AC102" i="13" s="1"/>
  <c r="AC103" i="13" s="1"/>
  <c r="AC104" i="13" s="1"/>
  <c r="AC105" i="13" s="1"/>
  <c r="AC106" i="13" s="1"/>
  <c r="AC107" i="13" s="1"/>
  <c r="AC108" i="13" s="1"/>
  <c r="AC109" i="13" s="1"/>
  <c r="AC110" i="13" s="1"/>
  <c r="AC111" i="13" s="1"/>
  <c r="AC112" i="13" s="1"/>
  <c r="AC113" i="13" s="1"/>
  <c r="AC114" i="13" s="1"/>
  <c r="Z25" i="13"/>
  <c r="Z26" i="13" s="1"/>
  <c r="Z27" i="13" s="1"/>
  <c r="Z28" i="13" s="1"/>
  <c r="Z29" i="13" s="1"/>
  <c r="Z30" i="13" s="1"/>
  <c r="Z31" i="13" s="1"/>
  <c r="Z32" i="13" s="1"/>
  <c r="Z33" i="13" s="1"/>
  <c r="Z34" i="13" s="1"/>
  <c r="Z35" i="13" s="1"/>
  <c r="Z36" i="13" s="1"/>
  <c r="Z37" i="13" s="1"/>
  <c r="Z38" i="13" s="1"/>
  <c r="Z39" i="13" s="1"/>
  <c r="Z40" i="13" s="1"/>
  <c r="Z41" i="13" s="1"/>
  <c r="Z42" i="13" s="1"/>
  <c r="Z43" i="13" s="1"/>
  <c r="Z44" i="13" s="1"/>
  <c r="Z45" i="13" s="1"/>
  <c r="Z46" i="13" s="1"/>
  <c r="Z47" i="13" s="1"/>
  <c r="Z48" i="13" s="1"/>
  <c r="Z49" i="13" s="1"/>
  <c r="Z50" i="13" s="1"/>
  <c r="Z51" i="13" s="1"/>
  <c r="Z52" i="13" s="1"/>
  <c r="Z53" i="13" s="1"/>
  <c r="Z54" i="13" s="1"/>
  <c r="Z55" i="13" s="1"/>
  <c r="Z56" i="13" s="1"/>
  <c r="Z57" i="13" s="1"/>
  <c r="Z58" i="13" s="1"/>
  <c r="Z59" i="13" s="1"/>
  <c r="Z60" i="13" s="1"/>
  <c r="Z61" i="13" s="1"/>
  <c r="Z62" i="13" s="1"/>
  <c r="Z63" i="13" s="1"/>
  <c r="Z64" i="13" s="1"/>
  <c r="Z65" i="13" s="1"/>
  <c r="Z66" i="13" s="1"/>
  <c r="Z67" i="13" s="1"/>
  <c r="Z68" i="13" s="1"/>
  <c r="Z69" i="13" s="1"/>
  <c r="Z70" i="13" s="1"/>
  <c r="Z71" i="13" s="1"/>
  <c r="Z72" i="13" s="1"/>
  <c r="Z73" i="13" s="1"/>
  <c r="Z74" i="13" s="1"/>
  <c r="Z75" i="13" s="1"/>
  <c r="Z76" i="13" s="1"/>
  <c r="Z77" i="13" s="1"/>
  <c r="Z78" i="13" s="1"/>
  <c r="Z79" i="13" s="1"/>
  <c r="Z80" i="13" s="1"/>
  <c r="Z81" i="13" s="1"/>
  <c r="Z82" i="13" s="1"/>
  <c r="Z83" i="13" s="1"/>
  <c r="Z84" i="13" s="1"/>
  <c r="Z85" i="13" s="1"/>
  <c r="Z86" i="13" s="1"/>
  <c r="Z87" i="13" s="1"/>
  <c r="Z88" i="13" s="1"/>
  <c r="Z89" i="13" s="1"/>
  <c r="Z90" i="13" s="1"/>
  <c r="Z91" i="13" s="1"/>
  <c r="Z92" i="13" s="1"/>
  <c r="Z93" i="13" s="1"/>
  <c r="Z94" i="13" s="1"/>
  <c r="Z95" i="13" s="1"/>
  <c r="Z96" i="13" s="1"/>
  <c r="Z97" i="13" s="1"/>
  <c r="Z98" i="13" s="1"/>
  <c r="Z99" i="13" s="1"/>
  <c r="Z100" i="13" s="1"/>
  <c r="Z101" i="13" s="1"/>
  <c r="Z102" i="13" s="1"/>
  <c r="Z103" i="13" s="1"/>
  <c r="Z104" i="13" s="1"/>
  <c r="Z105" i="13" s="1"/>
  <c r="Z106" i="13" s="1"/>
  <c r="Z107" i="13" s="1"/>
  <c r="Z108" i="13" s="1"/>
  <c r="Z109" i="13" s="1"/>
  <c r="Z110" i="13" s="1"/>
  <c r="Z111" i="13" s="1"/>
  <c r="Z112" i="13" s="1"/>
  <c r="Z113" i="13" s="1"/>
  <c r="Z114" i="13" s="1"/>
  <c r="H25" i="13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06" i="13" s="1"/>
  <c r="H107" i="13" s="1"/>
  <c r="H108" i="13" s="1"/>
  <c r="H109" i="13" s="1"/>
  <c r="H110" i="13" s="1"/>
  <c r="H111" i="13" s="1"/>
  <c r="H112" i="13" s="1"/>
  <c r="H113" i="13" s="1"/>
  <c r="H114" i="13" s="1"/>
  <c r="R25" i="13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R40" i="13" s="1"/>
  <c r="R41" i="13" s="1"/>
  <c r="R42" i="13" s="1"/>
  <c r="R43" i="13" s="1"/>
  <c r="R44" i="13" s="1"/>
  <c r="R45" i="13" s="1"/>
  <c r="R46" i="13" s="1"/>
  <c r="R47" i="13" s="1"/>
  <c r="R48" i="13" s="1"/>
  <c r="R49" i="13" s="1"/>
  <c r="R50" i="13" s="1"/>
  <c r="R51" i="13" s="1"/>
  <c r="R52" i="13" s="1"/>
  <c r="R53" i="13" s="1"/>
  <c r="R54" i="13" s="1"/>
  <c r="R55" i="13" s="1"/>
  <c r="R56" i="13" s="1"/>
  <c r="R57" i="13" s="1"/>
  <c r="R58" i="13" s="1"/>
  <c r="R59" i="13" s="1"/>
  <c r="R60" i="13" s="1"/>
  <c r="R61" i="13" s="1"/>
  <c r="R62" i="13" s="1"/>
  <c r="R63" i="13" s="1"/>
  <c r="R64" i="13" s="1"/>
  <c r="R65" i="13" s="1"/>
  <c r="R66" i="13" s="1"/>
  <c r="R67" i="13" s="1"/>
  <c r="R68" i="13" s="1"/>
  <c r="R69" i="13" s="1"/>
  <c r="R70" i="13" s="1"/>
  <c r="R71" i="13" s="1"/>
  <c r="R72" i="13" s="1"/>
  <c r="R73" i="13" s="1"/>
  <c r="R74" i="13" s="1"/>
  <c r="R75" i="13" s="1"/>
  <c r="R76" i="13" s="1"/>
  <c r="R77" i="13" s="1"/>
  <c r="R78" i="13" s="1"/>
  <c r="R79" i="13" s="1"/>
  <c r="R80" i="13" s="1"/>
  <c r="R81" i="13" s="1"/>
  <c r="R82" i="13" s="1"/>
  <c r="R83" i="13" s="1"/>
  <c r="R84" i="13" s="1"/>
  <c r="R85" i="13" s="1"/>
  <c r="R86" i="13" s="1"/>
  <c r="R87" i="13" s="1"/>
  <c r="R88" i="13" s="1"/>
  <c r="R89" i="13" s="1"/>
  <c r="R90" i="13" s="1"/>
  <c r="R91" i="13" s="1"/>
  <c r="R92" i="13" s="1"/>
  <c r="R93" i="13" s="1"/>
  <c r="R94" i="13" s="1"/>
  <c r="R95" i="13" s="1"/>
  <c r="R96" i="13" s="1"/>
  <c r="R97" i="13" s="1"/>
  <c r="R98" i="13" s="1"/>
  <c r="R99" i="13" s="1"/>
  <c r="R100" i="13" s="1"/>
  <c r="R101" i="13" s="1"/>
  <c r="R102" i="13" s="1"/>
  <c r="R103" i="13" s="1"/>
  <c r="R104" i="13" s="1"/>
  <c r="R105" i="13" s="1"/>
  <c r="R106" i="13" s="1"/>
  <c r="R107" i="13" s="1"/>
  <c r="R108" i="13" s="1"/>
  <c r="R109" i="13" s="1"/>
  <c r="R110" i="13" s="1"/>
  <c r="R111" i="13" s="1"/>
  <c r="R112" i="13" s="1"/>
  <c r="R113" i="13" s="1"/>
  <c r="R114" i="13" s="1"/>
  <c r="AU25" i="13"/>
  <c r="AU26" i="13" s="1"/>
  <c r="AU27" i="13" s="1"/>
  <c r="AU28" i="13" s="1"/>
  <c r="AU29" i="13" s="1"/>
  <c r="AU30" i="13" s="1"/>
  <c r="AU31" i="13" s="1"/>
  <c r="AU32" i="13" s="1"/>
  <c r="AU33" i="13" s="1"/>
  <c r="AU34" i="13" s="1"/>
  <c r="AU35" i="13" s="1"/>
  <c r="AU36" i="13" s="1"/>
  <c r="AU37" i="13" s="1"/>
  <c r="AU38" i="13" s="1"/>
  <c r="AU39" i="13" s="1"/>
  <c r="AU40" i="13" s="1"/>
  <c r="AU41" i="13" s="1"/>
  <c r="AU42" i="13" s="1"/>
  <c r="AU43" i="13" s="1"/>
  <c r="AU44" i="13" s="1"/>
  <c r="AU45" i="13" s="1"/>
  <c r="AU46" i="13" s="1"/>
  <c r="AU47" i="13" s="1"/>
  <c r="AU48" i="13" s="1"/>
  <c r="AU49" i="13" s="1"/>
  <c r="AU50" i="13" s="1"/>
  <c r="AU51" i="13" s="1"/>
  <c r="AU52" i="13" s="1"/>
  <c r="AU53" i="13" s="1"/>
  <c r="AU54" i="13" s="1"/>
  <c r="AU55" i="13" s="1"/>
  <c r="AU56" i="13" s="1"/>
  <c r="AU57" i="13" s="1"/>
  <c r="AU58" i="13" s="1"/>
  <c r="AU59" i="13" s="1"/>
  <c r="AU60" i="13" s="1"/>
  <c r="AU61" i="13" s="1"/>
  <c r="AU62" i="13" s="1"/>
  <c r="AU63" i="13" s="1"/>
  <c r="AU64" i="13" s="1"/>
  <c r="AU65" i="13" s="1"/>
  <c r="AU66" i="13" s="1"/>
  <c r="AU67" i="13" s="1"/>
  <c r="AU68" i="13" s="1"/>
  <c r="AU69" i="13" s="1"/>
  <c r="AU70" i="13" s="1"/>
  <c r="AU71" i="13" s="1"/>
  <c r="AU72" i="13" s="1"/>
  <c r="AU73" i="13" s="1"/>
  <c r="AU74" i="13" s="1"/>
  <c r="AU75" i="13" s="1"/>
  <c r="AU76" i="13" s="1"/>
  <c r="AU77" i="13" s="1"/>
  <c r="AU78" i="13" s="1"/>
  <c r="AU79" i="13" s="1"/>
  <c r="AU80" i="13" s="1"/>
  <c r="AU81" i="13" s="1"/>
  <c r="AU82" i="13" s="1"/>
  <c r="AU83" i="13" s="1"/>
  <c r="AU84" i="13" s="1"/>
  <c r="AU85" i="13" s="1"/>
  <c r="AU86" i="13" s="1"/>
  <c r="AU87" i="13" s="1"/>
  <c r="AU88" i="13" s="1"/>
  <c r="AU89" i="13" s="1"/>
  <c r="AU90" i="13" s="1"/>
  <c r="AU91" i="13" s="1"/>
  <c r="AU92" i="13" s="1"/>
  <c r="AU93" i="13" s="1"/>
  <c r="AU94" i="13" s="1"/>
  <c r="AU95" i="13" s="1"/>
  <c r="AU96" i="13" s="1"/>
  <c r="AU97" i="13" s="1"/>
  <c r="AU98" i="13" s="1"/>
  <c r="AU99" i="13" s="1"/>
  <c r="AU100" i="13" s="1"/>
  <c r="AU101" i="13" s="1"/>
  <c r="AU102" i="13" s="1"/>
  <c r="AU103" i="13" s="1"/>
  <c r="AU104" i="13" s="1"/>
  <c r="AU105" i="13" s="1"/>
  <c r="AU106" i="13" s="1"/>
  <c r="AU107" i="13" s="1"/>
  <c r="AU108" i="13" s="1"/>
  <c r="AU109" i="13" s="1"/>
  <c r="AU110" i="13" s="1"/>
  <c r="AU111" i="13" s="1"/>
  <c r="AU112" i="13" s="1"/>
  <c r="AU113" i="13" s="1"/>
  <c r="AU114" i="13" s="1"/>
  <c r="D25" i="13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X25" i="13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X86" i="13" s="1"/>
  <c r="X87" i="13" s="1"/>
  <c r="X88" i="13" s="1"/>
  <c r="X89" i="13" s="1"/>
  <c r="X90" i="13" s="1"/>
  <c r="X91" i="13" s="1"/>
  <c r="X92" i="13" s="1"/>
  <c r="X93" i="13" s="1"/>
  <c r="X94" i="13" s="1"/>
  <c r="X95" i="13" s="1"/>
  <c r="X96" i="13" s="1"/>
  <c r="X97" i="13" s="1"/>
  <c r="X98" i="13" s="1"/>
  <c r="X99" i="13" s="1"/>
  <c r="X100" i="13" s="1"/>
  <c r="X101" i="13" s="1"/>
  <c r="X102" i="13" s="1"/>
  <c r="X103" i="13" s="1"/>
  <c r="X104" i="13" s="1"/>
  <c r="X105" i="13" s="1"/>
  <c r="X106" i="13" s="1"/>
  <c r="X107" i="13" s="1"/>
  <c r="X108" i="13" s="1"/>
  <c r="X109" i="13" s="1"/>
  <c r="X110" i="13" s="1"/>
  <c r="X111" i="13" s="1"/>
  <c r="X112" i="13" s="1"/>
  <c r="X113" i="13" s="1"/>
  <c r="X114" i="13" s="1"/>
  <c r="AG25" i="13"/>
  <c r="AG26" i="13" s="1"/>
  <c r="AG27" i="13" s="1"/>
  <c r="AG28" i="13" s="1"/>
  <c r="AG29" i="13" s="1"/>
  <c r="AG30" i="13" s="1"/>
  <c r="AG31" i="13" s="1"/>
  <c r="AG32" i="13" s="1"/>
  <c r="AG33" i="13" s="1"/>
  <c r="AG34" i="13" s="1"/>
  <c r="AG35" i="13" s="1"/>
  <c r="AG36" i="13" s="1"/>
  <c r="AG37" i="13" s="1"/>
  <c r="AG38" i="13" s="1"/>
  <c r="AG39" i="13" s="1"/>
  <c r="AG40" i="13" s="1"/>
  <c r="AG41" i="13" s="1"/>
  <c r="AG42" i="13" s="1"/>
  <c r="AG43" i="13" s="1"/>
  <c r="AG44" i="13" s="1"/>
  <c r="AG45" i="13" s="1"/>
  <c r="AG46" i="13" s="1"/>
  <c r="AG47" i="13" s="1"/>
  <c r="AG48" i="13" s="1"/>
  <c r="AG49" i="13" s="1"/>
  <c r="AG50" i="13" s="1"/>
  <c r="AG51" i="13" s="1"/>
  <c r="AG52" i="13" s="1"/>
  <c r="AG53" i="13" s="1"/>
  <c r="AG54" i="13" s="1"/>
  <c r="AG55" i="13" s="1"/>
  <c r="AG56" i="13" s="1"/>
  <c r="AG57" i="13" s="1"/>
  <c r="AG58" i="13" s="1"/>
  <c r="AG59" i="13" s="1"/>
  <c r="AG60" i="13" s="1"/>
  <c r="AG61" i="13" s="1"/>
  <c r="AG62" i="13" s="1"/>
  <c r="AG63" i="13" s="1"/>
  <c r="AG64" i="13" s="1"/>
  <c r="AG65" i="13" s="1"/>
  <c r="AG66" i="13" s="1"/>
  <c r="AG67" i="13" s="1"/>
  <c r="AG68" i="13" s="1"/>
  <c r="AG69" i="13" s="1"/>
  <c r="AG70" i="13" s="1"/>
  <c r="AG71" i="13" s="1"/>
  <c r="AG72" i="13" s="1"/>
  <c r="AG73" i="13" s="1"/>
  <c r="AG74" i="13" s="1"/>
  <c r="AG75" i="13" s="1"/>
  <c r="AG76" i="13" s="1"/>
  <c r="AG77" i="13" s="1"/>
  <c r="AG78" i="13" s="1"/>
  <c r="AG79" i="13" s="1"/>
  <c r="AG80" i="13" s="1"/>
  <c r="AG81" i="13" s="1"/>
  <c r="AG82" i="13" s="1"/>
  <c r="AG83" i="13" s="1"/>
  <c r="AG84" i="13" s="1"/>
  <c r="AG85" i="13" s="1"/>
  <c r="AG86" i="13" s="1"/>
  <c r="AG87" i="13" s="1"/>
  <c r="AG88" i="13" s="1"/>
  <c r="AG89" i="13" s="1"/>
  <c r="AG90" i="13" s="1"/>
  <c r="AG91" i="13" s="1"/>
  <c r="AG92" i="13" s="1"/>
  <c r="AG93" i="13" s="1"/>
  <c r="AG94" i="13" s="1"/>
  <c r="AG95" i="13" s="1"/>
  <c r="AG96" i="13" s="1"/>
  <c r="AG97" i="13" s="1"/>
  <c r="AG98" i="13" s="1"/>
  <c r="AG99" i="13" s="1"/>
  <c r="AG100" i="13" s="1"/>
  <c r="AG101" i="13" s="1"/>
  <c r="AG102" i="13" s="1"/>
  <c r="AG103" i="13" s="1"/>
  <c r="AG104" i="13" s="1"/>
  <c r="AG105" i="13" s="1"/>
  <c r="AG106" i="13" s="1"/>
  <c r="AG107" i="13" s="1"/>
  <c r="AG108" i="13" s="1"/>
  <c r="AG109" i="13" s="1"/>
  <c r="AG110" i="13" s="1"/>
  <c r="AG111" i="13" s="1"/>
  <c r="AG112" i="13" s="1"/>
  <c r="AG113" i="13" s="1"/>
  <c r="AG114" i="13" s="1"/>
  <c r="AH25" i="13"/>
  <c r="AH26" i="13" s="1"/>
  <c r="AH27" i="13" s="1"/>
  <c r="AH28" i="13" s="1"/>
  <c r="AH29" i="13" s="1"/>
  <c r="AH30" i="13" s="1"/>
  <c r="AH31" i="13" s="1"/>
  <c r="AH32" i="13" s="1"/>
  <c r="AH33" i="13" s="1"/>
  <c r="AH34" i="13" s="1"/>
  <c r="AH35" i="13" s="1"/>
  <c r="AH36" i="13" s="1"/>
  <c r="AH37" i="13" s="1"/>
  <c r="AH38" i="13" s="1"/>
  <c r="AH39" i="13" s="1"/>
  <c r="AH40" i="13" s="1"/>
  <c r="AH41" i="13" s="1"/>
  <c r="AH42" i="13" s="1"/>
  <c r="AH43" i="13" s="1"/>
  <c r="AH44" i="13" s="1"/>
  <c r="AH45" i="13" s="1"/>
  <c r="AH46" i="13" s="1"/>
  <c r="AH47" i="13" s="1"/>
  <c r="AH48" i="13" s="1"/>
  <c r="AH49" i="13" s="1"/>
  <c r="AH50" i="13" s="1"/>
  <c r="AH51" i="13" s="1"/>
  <c r="AH52" i="13" s="1"/>
  <c r="AH53" i="13" s="1"/>
  <c r="AH54" i="13" s="1"/>
  <c r="AH55" i="13" s="1"/>
  <c r="AH56" i="13" s="1"/>
  <c r="AH57" i="13" s="1"/>
  <c r="AH58" i="13" s="1"/>
  <c r="AH59" i="13" s="1"/>
  <c r="AH60" i="13" s="1"/>
  <c r="AH61" i="13" s="1"/>
  <c r="AH62" i="13" s="1"/>
  <c r="AH63" i="13" s="1"/>
  <c r="AH64" i="13" s="1"/>
  <c r="AH65" i="13" s="1"/>
  <c r="AH66" i="13" s="1"/>
  <c r="AH67" i="13" s="1"/>
  <c r="AH68" i="13" s="1"/>
  <c r="AH69" i="13" s="1"/>
  <c r="AH70" i="13" s="1"/>
  <c r="AH71" i="13" s="1"/>
  <c r="AH72" i="13" s="1"/>
  <c r="AH73" i="13" s="1"/>
  <c r="AH74" i="13" s="1"/>
  <c r="AH75" i="13" s="1"/>
  <c r="AH76" i="13" s="1"/>
  <c r="AH77" i="13" s="1"/>
  <c r="AH78" i="13" s="1"/>
  <c r="AH79" i="13" s="1"/>
  <c r="AH80" i="13" s="1"/>
  <c r="AH81" i="13" s="1"/>
  <c r="AH82" i="13" s="1"/>
  <c r="AH83" i="13" s="1"/>
  <c r="AH84" i="13" s="1"/>
  <c r="AH85" i="13" s="1"/>
  <c r="AH86" i="13" s="1"/>
  <c r="AH87" i="13" s="1"/>
  <c r="AH88" i="13" s="1"/>
  <c r="AH89" i="13" s="1"/>
  <c r="AH90" i="13" s="1"/>
  <c r="AH91" i="13" s="1"/>
  <c r="AH92" i="13" s="1"/>
  <c r="AH93" i="13" s="1"/>
  <c r="AH94" i="13" s="1"/>
  <c r="AH95" i="13" s="1"/>
  <c r="AH96" i="13" s="1"/>
  <c r="AH97" i="13" s="1"/>
  <c r="AH98" i="13" s="1"/>
  <c r="AH99" i="13" s="1"/>
  <c r="AH100" i="13" s="1"/>
  <c r="AH101" i="13" s="1"/>
  <c r="AH102" i="13" s="1"/>
  <c r="AH103" i="13" s="1"/>
  <c r="AH104" i="13" s="1"/>
  <c r="AH105" i="13" s="1"/>
  <c r="AH106" i="13" s="1"/>
  <c r="AH107" i="13" s="1"/>
  <c r="AH108" i="13" s="1"/>
  <c r="AH109" i="13" s="1"/>
  <c r="AH110" i="13" s="1"/>
  <c r="AH111" i="13" s="1"/>
  <c r="AH112" i="13" s="1"/>
  <c r="AH113" i="13" s="1"/>
  <c r="AH114" i="13" s="1"/>
  <c r="AI25" i="13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I44" i="13" s="1"/>
  <c r="AI45" i="13" s="1"/>
  <c r="AI46" i="13" s="1"/>
  <c r="AI47" i="13" s="1"/>
  <c r="AI48" i="13" s="1"/>
  <c r="AI49" i="13" s="1"/>
  <c r="AI50" i="13" s="1"/>
  <c r="AI51" i="13" s="1"/>
  <c r="AI52" i="13" s="1"/>
  <c r="AI53" i="13" s="1"/>
  <c r="AI54" i="13" s="1"/>
  <c r="AI55" i="13" s="1"/>
  <c r="AI56" i="13" s="1"/>
  <c r="AI57" i="13" s="1"/>
  <c r="AI58" i="13" s="1"/>
  <c r="AI59" i="13" s="1"/>
  <c r="AI60" i="13" s="1"/>
  <c r="AI61" i="13" s="1"/>
  <c r="AI62" i="13" s="1"/>
  <c r="AI63" i="13" s="1"/>
  <c r="AI64" i="13" s="1"/>
  <c r="AI65" i="13" s="1"/>
  <c r="AI66" i="13" s="1"/>
  <c r="AI67" i="13" s="1"/>
  <c r="AI68" i="13" s="1"/>
  <c r="AI69" i="13" s="1"/>
  <c r="AI70" i="13" s="1"/>
  <c r="AI71" i="13" s="1"/>
  <c r="AI72" i="13" s="1"/>
  <c r="AI73" i="13" s="1"/>
  <c r="AI74" i="13" s="1"/>
  <c r="AI75" i="13" s="1"/>
  <c r="AI76" i="13" s="1"/>
  <c r="AI77" i="13" s="1"/>
  <c r="AI78" i="13" s="1"/>
  <c r="AI79" i="13" s="1"/>
  <c r="AI80" i="13" s="1"/>
  <c r="AI81" i="13" s="1"/>
  <c r="AI82" i="13" s="1"/>
  <c r="AI83" i="13" s="1"/>
  <c r="AI84" i="13" s="1"/>
  <c r="AI85" i="13" s="1"/>
  <c r="AI86" i="13" s="1"/>
  <c r="AI87" i="13" s="1"/>
  <c r="AI88" i="13" s="1"/>
  <c r="AI89" i="13" s="1"/>
  <c r="AI90" i="13" s="1"/>
  <c r="AI91" i="13" s="1"/>
  <c r="AI92" i="13" s="1"/>
  <c r="AI93" i="13" s="1"/>
  <c r="AI94" i="13" s="1"/>
  <c r="AI95" i="13" s="1"/>
  <c r="AI96" i="13" s="1"/>
  <c r="AI97" i="13" s="1"/>
  <c r="AI98" i="13" s="1"/>
  <c r="AI99" i="13" s="1"/>
  <c r="AI100" i="13" s="1"/>
  <c r="AI101" i="13" s="1"/>
  <c r="AI102" i="13" s="1"/>
  <c r="AI103" i="13" s="1"/>
  <c r="AI104" i="13" s="1"/>
  <c r="AI105" i="13" s="1"/>
  <c r="AI106" i="13" s="1"/>
  <c r="AI107" i="13" s="1"/>
  <c r="AI108" i="13" s="1"/>
  <c r="AI109" i="13" s="1"/>
  <c r="AI110" i="13" s="1"/>
  <c r="AI111" i="13" s="1"/>
  <c r="AI112" i="13" s="1"/>
  <c r="AI113" i="13" s="1"/>
  <c r="AI114" i="13" s="1"/>
  <c r="AL25" i="13"/>
  <c r="AL26" i="13" s="1"/>
  <c r="AL27" i="13" s="1"/>
  <c r="AL28" i="13" s="1"/>
  <c r="AL29" i="13" s="1"/>
  <c r="AL30" i="13" s="1"/>
  <c r="AL31" i="13" s="1"/>
  <c r="AL32" i="13" s="1"/>
  <c r="AL33" i="13" s="1"/>
  <c r="AL34" i="13" s="1"/>
  <c r="AL35" i="13" s="1"/>
  <c r="AL36" i="13" s="1"/>
  <c r="AL37" i="13" s="1"/>
  <c r="AL38" i="13" s="1"/>
  <c r="AL39" i="13" s="1"/>
  <c r="AL40" i="13" s="1"/>
  <c r="AL41" i="13" s="1"/>
  <c r="AL42" i="13" s="1"/>
  <c r="AL43" i="13" s="1"/>
  <c r="AL44" i="13" s="1"/>
  <c r="AL45" i="13" s="1"/>
  <c r="AL46" i="13" s="1"/>
  <c r="AL47" i="13" s="1"/>
  <c r="AL48" i="13" s="1"/>
  <c r="AL49" i="13" s="1"/>
  <c r="AL50" i="13" s="1"/>
  <c r="AL51" i="13" s="1"/>
  <c r="AL52" i="13" s="1"/>
  <c r="AL53" i="13" s="1"/>
  <c r="AL54" i="13" s="1"/>
  <c r="AL55" i="13" s="1"/>
  <c r="AL56" i="13" s="1"/>
  <c r="AL57" i="13" s="1"/>
  <c r="AL58" i="13" s="1"/>
  <c r="AL59" i="13" s="1"/>
  <c r="AL60" i="13" s="1"/>
  <c r="AL61" i="13" s="1"/>
  <c r="AL62" i="13" s="1"/>
  <c r="AL63" i="13" s="1"/>
  <c r="AL64" i="13" s="1"/>
  <c r="AL65" i="13" s="1"/>
  <c r="AL66" i="13" s="1"/>
  <c r="AL67" i="13" s="1"/>
  <c r="AL68" i="13" s="1"/>
  <c r="AL69" i="13" s="1"/>
  <c r="AL70" i="13" s="1"/>
  <c r="AL71" i="13" s="1"/>
  <c r="AL72" i="13" s="1"/>
  <c r="AL73" i="13" s="1"/>
  <c r="AL74" i="13" s="1"/>
  <c r="AL75" i="13" s="1"/>
  <c r="AL76" i="13" s="1"/>
  <c r="AL77" i="13" s="1"/>
  <c r="AL78" i="13" s="1"/>
  <c r="AL79" i="13" s="1"/>
  <c r="AL80" i="13" s="1"/>
  <c r="AL81" i="13" s="1"/>
  <c r="AL82" i="13" s="1"/>
  <c r="AL83" i="13" s="1"/>
  <c r="AL84" i="13" s="1"/>
  <c r="AL85" i="13" s="1"/>
  <c r="AL86" i="13" s="1"/>
  <c r="AL87" i="13" s="1"/>
  <c r="AL88" i="13" s="1"/>
  <c r="AL89" i="13" s="1"/>
  <c r="AL90" i="13" s="1"/>
  <c r="AL91" i="13" s="1"/>
  <c r="AL92" i="13" s="1"/>
  <c r="AL93" i="13" s="1"/>
  <c r="AL94" i="13" s="1"/>
  <c r="AL95" i="13" s="1"/>
  <c r="AL96" i="13" s="1"/>
  <c r="AL97" i="13" s="1"/>
  <c r="AL98" i="13" s="1"/>
  <c r="AL99" i="13" s="1"/>
  <c r="AL100" i="13" s="1"/>
  <c r="AL101" i="13" s="1"/>
  <c r="AL102" i="13" s="1"/>
  <c r="AL103" i="13" s="1"/>
  <c r="AL104" i="13" s="1"/>
  <c r="AL105" i="13" s="1"/>
  <c r="AL106" i="13" s="1"/>
  <c r="AL107" i="13" s="1"/>
  <c r="AL108" i="13" s="1"/>
  <c r="AL109" i="13" s="1"/>
  <c r="AL110" i="13" s="1"/>
  <c r="AL111" i="13" s="1"/>
  <c r="AL112" i="13" s="1"/>
  <c r="AL113" i="13" s="1"/>
  <c r="AL114" i="13" s="1"/>
  <c r="AJ25" i="13"/>
  <c r="AJ26" i="13" s="1"/>
  <c r="AJ27" i="13" s="1"/>
  <c r="AJ28" i="13" s="1"/>
  <c r="AJ29" i="13" s="1"/>
  <c r="AJ30" i="13" s="1"/>
  <c r="AJ31" i="13" s="1"/>
  <c r="AJ32" i="13" s="1"/>
  <c r="AJ33" i="13" s="1"/>
  <c r="AJ34" i="13" s="1"/>
  <c r="AJ35" i="13" s="1"/>
  <c r="AJ36" i="13" s="1"/>
  <c r="AJ37" i="13" s="1"/>
  <c r="AJ38" i="13" s="1"/>
  <c r="AJ39" i="13" s="1"/>
  <c r="AJ40" i="13" s="1"/>
  <c r="AJ41" i="13" s="1"/>
  <c r="AJ42" i="13" s="1"/>
  <c r="AJ43" i="13" s="1"/>
  <c r="AJ44" i="13" s="1"/>
  <c r="AJ45" i="13" s="1"/>
  <c r="AJ46" i="13" s="1"/>
  <c r="AJ47" i="13" s="1"/>
  <c r="AJ48" i="13" s="1"/>
  <c r="AJ49" i="13" s="1"/>
  <c r="AJ50" i="13" s="1"/>
  <c r="AJ51" i="13" s="1"/>
  <c r="AJ52" i="13" s="1"/>
  <c r="AJ53" i="13" s="1"/>
  <c r="AJ54" i="13" s="1"/>
  <c r="AJ55" i="13" s="1"/>
  <c r="AJ56" i="13" s="1"/>
  <c r="AJ57" i="13" s="1"/>
  <c r="AJ58" i="13" s="1"/>
  <c r="AJ59" i="13" s="1"/>
  <c r="AJ60" i="13" s="1"/>
  <c r="AJ61" i="13" s="1"/>
  <c r="AJ62" i="13" s="1"/>
  <c r="AJ63" i="13" s="1"/>
  <c r="AJ64" i="13" s="1"/>
  <c r="AJ65" i="13" s="1"/>
  <c r="AJ66" i="13" s="1"/>
  <c r="AJ67" i="13" s="1"/>
  <c r="AJ68" i="13" s="1"/>
  <c r="AJ69" i="13" s="1"/>
  <c r="AJ70" i="13" s="1"/>
  <c r="AJ71" i="13" s="1"/>
  <c r="AJ72" i="13" s="1"/>
  <c r="AJ73" i="13" s="1"/>
  <c r="AJ74" i="13" s="1"/>
  <c r="AJ75" i="13" s="1"/>
  <c r="AJ76" i="13" s="1"/>
  <c r="AJ77" i="13" s="1"/>
  <c r="AJ78" i="13" s="1"/>
  <c r="AJ79" i="13" s="1"/>
  <c r="AJ80" i="13" s="1"/>
  <c r="AJ81" i="13" s="1"/>
  <c r="AJ82" i="13" s="1"/>
  <c r="AJ83" i="13" s="1"/>
  <c r="AJ84" i="13" s="1"/>
  <c r="AJ85" i="13" s="1"/>
  <c r="AJ86" i="13" s="1"/>
  <c r="AJ87" i="13" s="1"/>
  <c r="AJ88" i="13" s="1"/>
  <c r="AJ89" i="13" s="1"/>
  <c r="AJ90" i="13" s="1"/>
  <c r="AJ91" i="13" s="1"/>
  <c r="AJ92" i="13" s="1"/>
  <c r="AJ93" i="13" s="1"/>
  <c r="AJ94" i="13" s="1"/>
  <c r="AJ95" i="13" s="1"/>
  <c r="AJ96" i="13" s="1"/>
  <c r="AJ97" i="13" s="1"/>
  <c r="AJ98" i="13" s="1"/>
  <c r="AJ99" i="13" s="1"/>
  <c r="AJ100" i="13" s="1"/>
  <c r="AJ101" i="13" s="1"/>
  <c r="AJ102" i="13" s="1"/>
  <c r="AJ103" i="13" s="1"/>
  <c r="AJ104" i="13" s="1"/>
  <c r="AJ105" i="13" s="1"/>
  <c r="AJ106" i="13" s="1"/>
  <c r="AJ107" i="13" s="1"/>
  <c r="AJ108" i="13" s="1"/>
  <c r="AJ109" i="13" s="1"/>
  <c r="AJ110" i="13" s="1"/>
  <c r="AJ111" i="13" s="1"/>
  <c r="AJ112" i="13" s="1"/>
  <c r="AJ113" i="13" s="1"/>
  <c r="AJ114" i="13" s="1"/>
  <c r="AN25" i="13"/>
  <c r="AN26" i="13" s="1"/>
  <c r="AN27" i="13" s="1"/>
  <c r="AN28" i="13" s="1"/>
  <c r="AN29" i="13" s="1"/>
  <c r="AN30" i="13" s="1"/>
  <c r="AN31" i="13" s="1"/>
  <c r="AN32" i="13" s="1"/>
  <c r="AN33" i="13" s="1"/>
  <c r="AN34" i="13" s="1"/>
  <c r="AN35" i="13" s="1"/>
  <c r="AN36" i="13" s="1"/>
  <c r="AN37" i="13" s="1"/>
  <c r="AN38" i="13" s="1"/>
  <c r="AN39" i="13" s="1"/>
  <c r="AN40" i="13" s="1"/>
  <c r="AN41" i="13" s="1"/>
  <c r="AN42" i="13" s="1"/>
  <c r="AN43" i="13" s="1"/>
  <c r="AN44" i="13" s="1"/>
  <c r="AN45" i="13" s="1"/>
  <c r="AN46" i="13" s="1"/>
  <c r="AN47" i="13" s="1"/>
  <c r="AN48" i="13" s="1"/>
  <c r="AN49" i="13" s="1"/>
  <c r="AN50" i="13" s="1"/>
  <c r="AN51" i="13" s="1"/>
  <c r="AN52" i="13" s="1"/>
  <c r="AN53" i="13" s="1"/>
  <c r="AN54" i="13" s="1"/>
  <c r="AN55" i="13" s="1"/>
  <c r="AN56" i="13" s="1"/>
  <c r="AN57" i="13" s="1"/>
  <c r="AN58" i="13" s="1"/>
  <c r="AN59" i="13" s="1"/>
  <c r="AN60" i="13" s="1"/>
  <c r="AN61" i="13" s="1"/>
  <c r="AN62" i="13" s="1"/>
  <c r="AN63" i="13" s="1"/>
  <c r="AN64" i="13" s="1"/>
  <c r="AN65" i="13" s="1"/>
  <c r="AN66" i="13" s="1"/>
  <c r="AN67" i="13" s="1"/>
  <c r="AN68" i="13" s="1"/>
  <c r="AN69" i="13" s="1"/>
  <c r="AN70" i="13" s="1"/>
  <c r="AN71" i="13" s="1"/>
  <c r="AN72" i="13" s="1"/>
  <c r="AN73" i="13" s="1"/>
  <c r="AN74" i="13" s="1"/>
  <c r="AN75" i="13" s="1"/>
  <c r="AN76" i="13" s="1"/>
  <c r="AN77" i="13" s="1"/>
  <c r="AN78" i="13" s="1"/>
  <c r="AN79" i="13" s="1"/>
  <c r="AN80" i="13" s="1"/>
  <c r="AN81" i="13" s="1"/>
  <c r="AN82" i="13" s="1"/>
  <c r="AN83" i="13" s="1"/>
  <c r="AN84" i="13" s="1"/>
  <c r="AN85" i="13" s="1"/>
  <c r="AN86" i="13" s="1"/>
  <c r="AN87" i="13" s="1"/>
  <c r="AN88" i="13" s="1"/>
  <c r="AN89" i="13" s="1"/>
  <c r="AN90" i="13" s="1"/>
  <c r="AN91" i="13" s="1"/>
  <c r="AN92" i="13" s="1"/>
  <c r="AN93" i="13" s="1"/>
  <c r="AN94" i="13" s="1"/>
  <c r="AN95" i="13" s="1"/>
  <c r="AN96" i="13" s="1"/>
  <c r="AN97" i="13" s="1"/>
  <c r="AN98" i="13" s="1"/>
  <c r="AN99" i="13" s="1"/>
  <c r="AN100" i="13" s="1"/>
  <c r="AN101" i="13" s="1"/>
  <c r="AN102" i="13" s="1"/>
  <c r="AN103" i="13" s="1"/>
  <c r="AN104" i="13" s="1"/>
  <c r="AN105" i="13" s="1"/>
  <c r="AN106" i="13" s="1"/>
  <c r="AN107" i="13" s="1"/>
  <c r="AN108" i="13" s="1"/>
  <c r="AN109" i="13" s="1"/>
  <c r="AN110" i="13" s="1"/>
  <c r="AN111" i="13" s="1"/>
  <c r="AN112" i="13" s="1"/>
  <c r="AN113" i="13" s="1"/>
  <c r="AN114" i="13" s="1"/>
  <c r="AP25" i="13"/>
  <c r="AP26" i="13" s="1"/>
  <c r="AP27" i="13" s="1"/>
  <c r="AP28" i="13" s="1"/>
  <c r="AP29" i="13" s="1"/>
  <c r="AP30" i="13" s="1"/>
  <c r="AP31" i="13" s="1"/>
  <c r="AP32" i="13" s="1"/>
  <c r="AP33" i="13" s="1"/>
  <c r="AP34" i="13" s="1"/>
  <c r="AP35" i="13" s="1"/>
  <c r="AP36" i="13" s="1"/>
  <c r="AP37" i="13" s="1"/>
  <c r="AP38" i="13" s="1"/>
  <c r="AP39" i="13" s="1"/>
  <c r="AP40" i="13" s="1"/>
  <c r="AP41" i="13" s="1"/>
  <c r="AP42" i="13" s="1"/>
  <c r="AP43" i="13" s="1"/>
  <c r="AP44" i="13" s="1"/>
  <c r="AP45" i="13" s="1"/>
  <c r="AP46" i="13" s="1"/>
  <c r="AP47" i="13" s="1"/>
  <c r="AP48" i="13" s="1"/>
  <c r="AP49" i="13" s="1"/>
  <c r="AP50" i="13" s="1"/>
  <c r="AP51" i="13" s="1"/>
  <c r="AP52" i="13" s="1"/>
  <c r="AP53" i="13" s="1"/>
  <c r="AP54" i="13" s="1"/>
  <c r="AP55" i="13" s="1"/>
  <c r="AP56" i="13" s="1"/>
  <c r="AP57" i="13" s="1"/>
  <c r="AP58" i="13" s="1"/>
  <c r="AP59" i="13" s="1"/>
  <c r="AP60" i="13" s="1"/>
  <c r="AP61" i="13" s="1"/>
  <c r="AP62" i="13" s="1"/>
  <c r="AP63" i="13" s="1"/>
  <c r="AP64" i="13" s="1"/>
  <c r="AP65" i="13" s="1"/>
  <c r="AP66" i="13" s="1"/>
  <c r="AP67" i="13" s="1"/>
  <c r="AP68" i="13" s="1"/>
  <c r="AP69" i="13" s="1"/>
  <c r="AP70" i="13" s="1"/>
  <c r="AP71" i="13" s="1"/>
  <c r="AP72" i="13" s="1"/>
  <c r="AP73" i="13" s="1"/>
  <c r="AP74" i="13" s="1"/>
  <c r="AP75" i="13" s="1"/>
  <c r="AP76" i="13" s="1"/>
  <c r="AP77" i="13" s="1"/>
  <c r="AP78" i="13" s="1"/>
  <c r="AP79" i="13" s="1"/>
  <c r="AP80" i="13" s="1"/>
  <c r="AP81" i="13" s="1"/>
  <c r="AP82" i="13" s="1"/>
  <c r="AP83" i="13" s="1"/>
  <c r="AP84" i="13" s="1"/>
  <c r="AP85" i="13" s="1"/>
  <c r="AP86" i="13" s="1"/>
  <c r="AP87" i="13" s="1"/>
  <c r="AP88" i="13" s="1"/>
  <c r="AP89" i="13" s="1"/>
  <c r="AP90" i="13" s="1"/>
  <c r="AP91" i="13" s="1"/>
  <c r="AP92" i="13" s="1"/>
  <c r="AP93" i="13" s="1"/>
  <c r="AP94" i="13" s="1"/>
  <c r="AP95" i="13" s="1"/>
  <c r="AP96" i="13" s="1"/>
  <c r="AP97" i="13" s="1"/>
  <c r="AP98" i="13" s="1"/>
  <c r="AP99" i="13" s="1"/>
  <c r="AP100" i="13" s="1"/>
  <c r="AP101" i="13" s="1"/>
  <c r="AP102" i="13" s="1"/>
  <c r="AP103" i="13" s="1"/>
  <c r="AP104" i="13" s="1"/>
  <c r="AP105" i="13" s="1"/>
  <c r="AP106" i="13" s="1"/>
  <c r="AP107" i="13" s="1"/>
  <c r="AP108" i="13" s="1"/>
  <c r="AP109" i="13" s="1"/>
  <c r="AP110" i="13" s="1"/>
  <c r="AP111" i="13" s="1"/>
  <c r="AP112" i="13" s="1"/>
  <c r="AP113" i="13" s="1"/>
  <c r="AP114" i="13" s="1"/>
  <c r="AT25" i="13"/>
  <c r="AT26" i="13" s="1"/>
  <c r="AT27" i="13" s="1"/>
  <c r="AT28" i="13" s="1"/>
  <c r="AT29" i="13" s="1"/>
  <c r="AT30" i="13" s="1"/>
  <c r="AT31" i="13" s="1"/>
  <c r="AT32" i="13" s="1"/>
  <c r="AT33" i="13" s="1"/>
  <c r="AT34" i="13" s="1"/>
  <c r="AT35" i="13" s="1"/>
  <c r="AT36" i="13" s="1"/>
  <c r="AT37" i="13" s="1"/>
  <c r="AT38" i="13" s="1"/>
  <c r="AT39" i="13" s="1"/>
  <c r="AT40" i="13" s="1"/>
  <c r="AT41" i="13" s="1"/>
  <c r="AT42" i="13" s="1"/>
  <c r="AT43" i="13" s="1"/>
  <c r="AT44" i="13" s="1"/>
  <c r="AT45" i="13" s="1"/>
  <c r="AT46" i="13" s="1"/>
  <c r="AT47" i="13" s="1"/>
  <c r="AT48" i="13" s="1"/>
  <c r="AT49" i="13" s="1"/>
  <c r="AT50" i="13" s="1"/>
  <c r="AT51" i="13" s="1"/>
  <c r="AT52" i="13" s="1"/>
  <c r="AT53" i="13" s="1"/>
  <c r="AT54" i="13" s="1"/>
  <c r="AT55" i="13" s="1"/>
  <c r="AT56" i="13" s="1"/>
  <c r="AT57" i="13" s="1"/>
  <c r="AT58" i="13" s="1"/>
  <c r="AT59" i="13" s="1"/>
  <c r="AT60" i="13" s="1"/>
  <c r="AT61" i="13" s="1"/>
  <c r="AT62" i="13" s="1"/>
  <c r="AT63" i="13" s="1"/>
  <c r="AT64" i="13" s="1"/>
  <c r="AT65" i="13" s="1"/>
  <c r="AT66" i="13" s="1"/>
  <c r="AT67" i="13" s="1"/>
  <c r="AT68" i="13" s="1"/>
  <c r="AT69" i="13" s="1"/>
  <c r="AT70" i="13" s="1"/>
  <c r="AT71" i="13" s="1"/>
  <c r="AT72" i="13" s="1"/>
  <c r="AT73" i="13" s="1"/>
  <c r="AT74" i="13" s="1"/>
  <c r="AT75" i="13" s="1"/>
  <c r="AT76" i="13" s="1"/>
  <c r="AT77" i="13" s="1"/>
  <c r="AT78" i="13" s="1"/>
  <c r="AT79" i="13" s="1"/>
  <c r="AT80" i="13" s="1"/>
  <c r="AT81" i="13" s="1"/>
  <c r="AT82" i="13" s="1"/>
  <c r="AT83" i="13" s="1"/>
  <c r="AT84" i="13" s="1"/>
  <c r="AT85" i="13" s="1"/>
  <c r="AT86" i="13" s="1"/>
  <c r="AT87" i="13" s="1"/>
  <c r="AT88" i="13" s="1"/>
  <c r="AT89" i="13" s="1"/>
  <c r="AT90" i="13" s="1"/>
  <c r="AT91" i="13" s="1"/>
  <c r="AT92" i="13" s="1"/>
  <c r="AT93" i="13" s="1"/>
  <c r="AT94" i="13" s="1"/>
  <c r="AT95" i="13" s="1"/>
  <c r="AT96" i="13" s="1"/>
  <c r="AT97" i="13" s="1"/>
  <c r="AT98" i="13" s="1"/>
  <c r="AT99" i="13" s="1"/>
  <c r="AT100" i="13" s="1"/>
  <c r="AT101" i="13" s="1"/>
  <c r="AT102" i="13" s="1"/>
  <c r="AT103" i="13" s="1"/>
  <c r="AT104" i="13" s="1"/>
  <c r="AT105" i="13" s="1"/>
  <c r="AT106" i="13" s="1"/>
  <c r="AT107" i="13" s="1"/>
  <c r="AT108" i="13" s="1"/>
  <c r="AT109" i="13" s="1"/>
  <c r="AT110" i="13" s="1"/>
  <c r="AT111" i="13" s="1"/>
  <c r="AT112" i="13" s="1"/>
  <c r="AT113" i="13" s="1"/>
  <c r="AT114" i="13" s="1"/>
  <c r="AM25" i="13"/>
  <c r="AM26" i="13" s="1"/>
  <c r="AM27" i="13" s="1"/>
  <c r="AM28" i="13" s="1"/>
  <c r="AM29" i="13" s="1"/>
  <c r="AM30" i="13" s="1"/>
  <c r="AM31" i="13" s="1"/>
  <c r="AM32" i="13" s="1"/>
  <c r="AM33" i="13" s="1"/>
  <c r="AM34" i="13" s="1"/>
  <c r="AM35" i="13" s="1"/>
  <c r="AM36" i="13" s="1"/>
  <c r="AM37" i="13" s="1"/>
  <c r="AM38" i="13" s="1"/>
  <c r="AM39" i="13" s="1"/>
  <c r="AM40" i="13" s="1"/>
  <c r="AM41" i="13" s="1"/>
  <c r="AM42" i="13" s="1"/>
  <c r="AM43" i="13" s="1"/>
  <c r="AM44" i="13" s="1"/>
  <c r="AM45" i="13" s="1"/>
  <c r="AM46" i="13" s="1"/>
  <c r="AM47" i="13" s="1"/>
  <c r="AM48" i="13" s="1"/>
  <c r="AM49" i="13" s="1"/>
  <c r="AM50" i="13" s="1"/>
  <c r="AM51" i="13" s="1"/>
  <c r="AM52" i="13" s="1"/>
  <c r="AM53" i="13" s="1"/>
  <c r="AM54" i="13" s="1"/>
  <c r="AM55" i="13" s="1"/>
  <c r="AM56" i="13" s="1"/>
  <c r="AM57" i="13" s="1"/>
  <c r="AM58" i="13" s="1"/>
  <c r="AM59" i="13" s="1"/>
  <c r="AM60" i="13" s="1"/>
  <c r="AM61" i="13" s="1"/>
  <c r="AM62" i="13" s="1"/>
  <c r="AM63" i="13" s="1"/>
  <c r="AM64" i="13" s="1"/>
  <c r="AM65" i="13" s="1"/>
  <c r="AM66" i="13" s="1"/>
  <c r="AM67" i="13" s="1"/>
  <c r="AM68" i="13" s="1"/>
  <c r="AM69" i="13" s="1"/>
  <c r="AM70" i="13" s="1"/>
  <c r="AM71" i="13" s="1"/>
  <c r="AM72" i="13" s="1"/>
  <c r="AM73" i="13" s="1"/>
  <c r="AM74" i="13" s="1"/>
  <c r="AM75" i="13" s="1"/>
  <c r="AM76" i="13" s="1"/>
  <c r="AM77" i="13" s="1"/>
  <c r="AM78" i="13" s="1"/>
  <c r="AM79" i="13" s="1"/>
  <c r="AM80" i="13" s="1"/>
  <c r="AM81" i="13" s="1"/>
  <c r="AM82" i="13" s="1"/>
  <c r="AM83" i="13" s="1"/>
  <c r="AM84" i="13" s="1"/>
  <c r="AM85" i="13" s="1"/>
  <c r="AM86" i="13" s="1"/>
  <c r="AM87" i="13" s="1"/>
  <c r="AM88" i="13" s="1"/>
  <c r="AM89" i="13" s="1"/>
  <c r="AM90" i="13" s="1"/>
  <c r="AM91" i="13" s="1"/>
  <c r="AM92" i="13" s="1"/>
  <c r="AM93" i="13" s="1"/>
  <c r="AM94" i="13" s="1"/>
  <c r="AM95" i="13" s="1"/>
  <c r="AM96" i="13" s="1"/>
  <c r="AM97" i="13" s="1"/>
  <c r="AM98" i="13" s="1"/>
  <c r="AM99" i="13" s="1"/>
  <c r="AM100" i="13" s="1"/>
  <c r="AM101" i="13" s="1"/>
  <c r="AM102" i="13" s="1"/>
  <c r="AM103" i="13" s="1"/>
  <c r="AM104" i="13" s="1"/>
  <c r="AM105" i="13" s="1"/>
  <c r="AM106" i="13" s="1"/>
  <c r="AM107" i="13" s="1"/>
  <c r="AM108" i="13" s="1"/>
  <c r="AM109" i="13" s="1"/>
  <c r="AM110" i="13" s="1"/>
  <c r="AM111" i="13" s="1"/>
  <c r="AM112" i="13" s="1"/>
  <c r="AM113" i="13" s="1"/>
  <c r="AM114" i="13" s="1"/>
  <c r="P25" i="13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P39" i="13" s="1"/>
  <c r="P40" i="13" s="1"/>
  <c r="P41" i="13" s="1"/>
  <c r="P42" i="13" s="1"/>
  <c r="P43" i="13" s="1"/>
  <c r="P44" i="13" s="1"/>
  <c r="P45" i="13" s="1"/>
  <c r="P46" i="13" s="1"/>
  <c r="P47" i="13" s="1"/>
  <c r="P48" i="13" s="1"/>
  <c r="P49" i="13" s="1"/>
  <c r="P50" i="13" s="1"/>
  <c r="P51" i="13" s="1"/>
  <c r="P52" i="13" s="1"/>
  <c r="P53" i="13" s="1"/>
  <c r="P54" i="13" s="1"/>
  <c r="P55" i="13" s="1"/>
  <c r="P56" i="13" s="1"/>
  <c r="P57" i="13" s="1"/>
  <c r="P58" i="13" s="1"/>
  <c r="P59" i="13" s="1"/>
  <c r="P60" i="13" s="1"/>
  <c r="P61" i="13" s="1"/>
  <c r="P62" i="13" s="1"/>
  <c r="P63" i="13" s="1"/>
  <c r="P64" i="13" s="1"/>
  <c r="P65" i="13" s="1"/>
  <c r="P66" i="13" s="1"/>
  <c r="P67" i="13" s="1"/>
  <c r="P68" i="13" s="1"/>
  <c r="P69" i="13" s="1"/>
  <c r="P70" i="13" s="1"/>
  <c r="P71" i="13" s="1"/>
  <c r="P72" i="13" s="1"/>
  <c r="P73" i="13" s="1"/>
  <c r="P74" i="13" s="1"/>
  <c r="P75" i="13" s="1"/>
  <c r="P76" i="13" s="1"/>
  <c r="P77" i="13" s="1"/>
  <c r="P78" i="13" s="1"/>
  <c r="P79" i="13" s="1"/>
  <c r="P80" i="13" s="1"/>
  <c r="P81" i="13" s="1"/>
  <c r="P82" i="13" s="1"/>
  <c r="P83" i="13" s="1"/>
  <c r="P84" i="13" s="1"/>
  <c r="P85" i="13" s="1"/>
  <c r="P86" i="13" s="1"/>
  <c r="P87" i="13" s="1"/>
  <c r="P88" i="13" s="1"/>
  <c r="P89" i="13" s="1"/>
  <c r="P90" i="13" s="1"/>
  <c r="P91" i="13" s="1"/>
  <c r="P92" i="13" s="1"/>
  <c r="P93" i="13" s="1"/>
  <c r="P94" i="13" s="1"/>
  <c r="P95" i="13" s="1"/>
  <c r="P96" i="13" s="1"/>
  <c r="P97" i="13" s="1"/>
  <c r="P98" i="13" s="1"/>
  <c r="P99" i="13" s="1"/>
  <c r="P100" i="13" s="1"/>
  <c r="P101" i="13" s="1"/>
  <c r="P102" i="13" s="1"/>
  <c r="P103" i="13" s="1"/>
  <c r="P104" i="13" s="1"/>
  <c r="P105" i="13" s="1"/>
  <c r="P106" i="13" s="1"/>
  <c r="P107" i="13" s="1"/>
  <c r="P108" i="13" s="1"/>
  <c r="P109" i="13" s="1"/>
  <c r="P110" i="13" s="1"/>
  <c r="P111" i="13" s="1"/>
  <c r="P112" i="13" s="1"/>
  <c r="P113" i="13" s="1"/>
  <c r="P114" i="13" s="1"/>
  <c r="S25" i="13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S40" i="13" s="1"/>
  <c r="S41" i="13" s="1"/>
  <c r="S42" i="13" s="1"/>
  <c r="S43" i="13" s="1"/>
  <c r="S44" i="13" s="1"/>
  <c r="S45" i="13" s="1"/>
  <c r="S46" i="13" s="1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S57" i="13" s="1"/>
  <c r="S58" i="13" s="1"/>
  <c r="S59" i="13" s="1"/>
  <c r="S60" i="13" s="1"/>
  <c r="S61" i="13" s="1"/>
  <c r="S62" i="13" s="1"/>
  <c r="S63" i="13" s="1"/>
  <c r="S64" i="13" s="1"/>
  <c r="S65" i="13" s="1"/>
  <c r="S66" i="13" s="1"/>
  <c r="S67" i="13" s="1"/>
  <c r="S68" i="13" s="1"/>
  <c r="S69" i="13" s="1"/>
  <c r="S70" i="13" s="1"/>
  <c r="S71" i="13" s="1"/>
  <c r="S72" i="13" s="1"/>
  <c r="S73" i="13" s="1"/>
  <c r="S74" i="13" s="1"/>
  <c r="S75" i="13" s="1"/>
  <c r="S76" i="13" s="1"/>
  <c r="S77" i="13" s="1"/>
  <c r="S78" i="13" s="1"/>
  <c r="S79" i="13" s="1"/>
  <c r="S80" i="13" s="1"/>
  <c r="S81" i="13" s="1"/>
  <c r="S82" i="13" s="1"/>
  <c r="S83" i="13" s="1"/>
  <c r="S84" i="13" s="1"/>
  <c r="S85" i="13" s="1"/>
  <c r="S86" i="13" s="1"/>
  <c r="S87" i="13" s="1"/>
  <c r="S88" i="13" s="1"/>
  <c r="S89" i="13" s="1"/>
  <c r="S90" i="13" s="1"/>
  <c r="S91" i="13" s="1"/>
  <c r="S92" i="13" s="1"/>
  <c r="S93" i="13" s="1"/>
  <c r="S94" i="13" s="1"/>
  <c r="S95" i="13" s="1"/>
  <c r="S96" i="13" s="1"/>
  <c r="S97" i="13" s="1"/>
  <c r="S98" i="13" s="1"/>
  <c r="S99" i="13" s="1"/>
  <c r="S100" i="13" s="1"/>
  <c r="S101" i="13" s="1"/>
  <c r="S102" i="13" s="1"/>
  <c r="S103" i="13" s="1"/>
  <c r="S104" i="13" s="1"/>
  <c r="S105" i="13" s="1"/>
  <c r="S106" i="13" s="1"/>
  <c r="S107" i="13" s="1"/>
  <c r="S108" i="13" s="1"/>
  <c r="S109" i="13" s="1"/>
  <c r="S110" i="13" s="1"/>
  <c r="S111" i="13" s="1"/>
  <c r="S112" i="13" s="1"/>
  <c r="S113" i="13" s="1"/>
  <c r="S114" i="13" s="1"/>
  <c r="F25" i="13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R4" i="12"/>
  <c r="L6" i="12" s="1"/>
  <c r="C4" i="12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B7" i="10"/>
  <c r="C8" i="10" s="1"/>
  <c r="G4" i="10" s="1"/>
  <c r="N4" i="12" l="1"/>
  <c r="O4" i="12" s="1"/>
  <c r="K6" i="12" s="1"/>
  <c r="G4" i="12"/>
  <c r="G7" i="12" s="1"/>
  <c r="B28" i="13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G5" i="12"/>
  <c r="G8" i="12" s="1"/>
  <c r="G2" i="10"/>
  <c r="G1" i="10"/>
  <c r="F7" i="10" s="1"/>
  <c r="D8" i="10"/>
  <c r="C2" i="10"/>
  <c r="C4" i="10" s="1"/>
  <c r="C3" i="10"/>
  <c r="G3" i="10" l="1"/>
  <c r="F8" i="10" s="1"/>
  <c r="G7" i="10" s="1"/>
  <c r="U4" i="10"/>
  <c r="U2" i="10"/>
  <c r="U1" i="10"/>
  <c r="T7" i="10" s="1"/>
  <c r="D3" i="10"/>
  <c r="D2" i="10"/>
  <c r="U3" i="10" l="1"/>
  <c r="T8" i="10" s="1"/>
  <c r="H7" i="10"/>
  <c r="F9" i="10"/>
  <c r="G8" i="10" s="1"/>
  <c r="H8" i="10" s="1"/>
  <c r="T9" i="10" l="1"/>
  <c r="U8" i="10" s="1"/>
  <c r="V8" i="10" s="1"/>
  <c r="U7" i="10"/>
  <c r="F10" i="10"/>
  <c r="G9" i="10" s="1"/>
  <c r="V7" i="10" l="1"/>
  <c r="T10" i="10"/>
  <c r="U9" i="10" s="1"/>
  <c r="V9" i="10" s="1"/>
  <c r="F11" i="10"/>
  <c r="G10" i="10" s="1"/>
  <c r="H9" i="10"/>
  <c r="T11" i="10" l="1"/>
  <c r="F12" i="10"/>
  <c r="G11" i="10" s="1"/>
  <c r="H10" i="10"/>
  <c r="H11" i="10" l="1"/>
  <c r="T12" i="10"/>
  <c r="U11" i="10" s="1"/>
  <c r="V11" i="10" s="1"/>
  <c r="U10" i="10"/>
  <c r="F13" i="10"/>
  <c r="V10" i="10" l="1"/>
  <c r="G12" i="10"/>
  <c r="H12" i="10" s="1"/>
  <c r="T13" i="10"/>
  <c r="U12" i="10" s="1"/>
  <c r="V12" i="10" s="1"/>
  <c r="F14" i="10"/>
  <c r="G13" i="10" l="1"/>
  <c r="H13" i="10" s="1"/>
  <c r="T14" i="10"/>
  <c r="U13" i="10" s="1"/>
  <c r="V13" i="10" s="1"/>
  <c r="F15" i="10"/>
  <c r="G14" i="10" l="1"/>
  <c r="T15" i="10"/>
  <c r="U14" i="10" s="1"/>
  <c r="V14" i="10" s="1"/>
  <c r="F16" i="10"/>
  <c r="G15" i="10" l="1"/>
  <c r="H14" i="10"/>
  <c r="T16" i="10"/>
  <c r="U15" i="10" s="1"/>
  <c r="V15" i="10" s="1"/>
  <c r="F17" i="10"/>
  <c r="H15" i="10" l="1"/>
  <c r="G16" i="10"/>
  <c r="T17" i="10"/>
  <c r="U16" i="10" s="1"/>
  <c r="V16" i="10" s="1"/>
  <c r="F18" i="10"/>
  <c r="H16" i="10" l="1"/>
  <c r="G17" i="10"/>
  <c r="H17" i="10" s="1"/>
  <c r="T18" i="10"/>
  <c r="U17" i="10" s="1"/>
  <c r="V17" i="10" s="1"/>
  <c r="F19" i="10"/>
  <c r="G18" i="10" s="1"/>
  <c r="T19" i="10" l="1"/>
  <c r="U18" i="10" s="1"/>
  <c r="V18" i="10" s="1"/>
  <c r="F20" i="10"/>
  <c r="H18" i="10"/>
  <c r="G19" i="10" l="1"/>
  <c r="H19" i="10" s="1"/>
  <c r="T20" i="10"/>
  <c r="U19" i="10" s="1"/>
  <c r="V19" i="10" s="1"/>
  <c r="F21" i="10"/>
  <c r="G20" i="10" l="1"/>
  <c r="H20" i="10" s="1"/>
  <c r="T21" i="10"/>
  <c r="U20" i="10" s="1"/>
  <c r="V20" i="10" s="1"/>
  <c r="F22" i="10"/>
  <c r="G21" i="10" l="1"/>
  <c r="H21" i="10" s="1"/>
  <c r="T22" i="10"/>
  <c r="U21" i="10" s="1"/>
  <c r="V21" i="10" s="1"/>
  <c r="F23" i="10"/>
  <c r="G22" i="10" l="1"/>
  <c r="H22" i="10" s="1"/>
  <c r="T23" i="10"/>
  <c r="U22" i="10" s="1"/>
  <c r="V22" i="10" s="1"/>
  <c r="F24" i="10"/>
  <c r="G23" i="10" s="1"/>
  <c r="H23" i="10" l="1"/>
  <c r="T24" i="10"/>
  <c r="U23" i="10" s="1"/>
  <c r="V23" i="10" s="1"/>
  <c r="F25" i="10"/>
  <c r="G24" i="10" s="1"/>
  <c r="T25" i="10" l="1"/>
  <c r="U24" i="10" s="1"/>
  <c r="V24" i="10" s="1"/>
  <c r="H24" i="10"/>
  <c r="F26" i="10"/>
  <c r="G25" i="10" s="1"/>
  <c r="F27" i="10" l="1"/>
  <c r="G26" i="10" s="1"/>
  <c r="H26" i="10" s="1"/>
  <c r="T26" i="10"/>
  <c r="H25" i="10"/>
  <c r="T27" i="10" l="1"/>
  <c r="U26" i="10" s="1"/>
  <c r="V26" i="10" s="1"/>
  <c r="F28" i="10"/>
  <c r="G27" i="10" s="1"/>
  <c r="H27" i="10" s="1"/>
  <c r="U25" i="10"/>
  <c r="V25" i="10" s="1"/>
  <c r="T28" i="10" l="1"/>
  <c r="U27" i="10" s="1"/>
  <c r="V27" i="10" s="1"/>
  <c r="F29" i="10"/>
  <c r="G28" i="10" s="1"/>
  <c r="H28" i="10" s="1"/>
  <c r="T29" i="10" l="1"/>
  <c r="F30" i="10"/>
  <c r="G29" i="10" s="1"/>
  <c r="H29" i="10" s="1"/>
  <c r="T30" i="10" l="1"/>
  <c r="U29" i="10" s="1"/>
  <c r="V29" i="10" s="1"/>
  <c r="U28" i="10"/>
  <c r="V28" i="10" s="1"/>
  <c r="F31" i="10"/>
  <c r="G30" i="10" s="1"/>
  <c r="H30" i="10" s="1"/>
  <c r="T31" i="10" l="1"/>
  <c r="U30" i="10" s="1"/>
  <c r="V30" i="10" s="1"/>
  <c r="F32" i="10"/>
  <c r="T32" i="10" l="1"/>
  <c r="F33" i="10"/>
  <c r="G31" i="10"/>
  <c r="H31" i="10" s="1"/>
  <c r="T33" i="10" l="1"/>
  <c r="U31" i="10"/>
  <c r="V31" i="10" s="1"/>
  <c r="F34" i="10"/>
  <c r="G32" i="10"/>
  <c r="H32" i="10" s="1"/>
  <c r="T34" i="10" l="1"/>
  <c r="U33" i="10" s="1"/>
  <c r="V33" i="10" s="1"/>
  <c r="U32" i="10"/>
  <c r="V32" i="10" s="1"/>
  <c r="F35" i="10"/>
  <c r="G33" i="10"/>
  <c r="H33" i="10" s="1"/>
  <c r="T35" i="10" l="1"/>
  <c r="F36" i="10"/>
  <c r="G36" i="10" s="1"/>
  <c r="G34" i="10"/>
  <c r="H34" i="10" s="1"/>
  <c r="G35" i="10" l="1"/>
  <c r="H35" i="10" s="1"/>
  <c r="T36" i="10"/>
  <c r="U36" i="10" s="1"/>
  <c r="U34" i="10"/>
  <c r="V34" i="10" s="1"/>
  <c r="H36" i="10"/>
  <c r="G37" i="10" l="1"/>
  <c r="U35" i="10"/>
  <c r="V35" i="10" s="1"/>
  <c r="H37" i="10"/>
  <c r="V36" i="10"/>
  <c r="U37" i="10" l="1"/>
  <c r="V37" i="10"/>
</calcChain>
</file>

<file path=xl/sharedStrings.xml><?xml version="1.0" encoding="utf-8"?>
<sst xmlns="http://schemas.openxmlformats.org/spreadsheetml/2006/main" count="138" uniqueCount="95">
  <si>
    <t>Final Position</t>
  </si>
  <si>
    <t>F9 to refresh !</t>
  </si>
  <si>
    <t>Probability (Bachelier)</t>
  </si>
  <si>
    <t>Probability (GBM)</t>
  </si>
  <si>
    <t>Count (Bachelier)</t>
  </si>
  <si>
    <t>min</t>
  </si>
  <si>
    <t>max</t>
  </si>
  <si>
    <t>bin</t>
  </si>
  <si>
    <t>open</t>
  </si>
  <si>
    <t>high</t>
  </si>
  <si>
    <t>low</t>
  </si>
  <si>
    <t>close</t>
  </si>
  <si>
    <t>volume</t>
  </si>
  <si>
    <t>vwap</t>
  </si>
  <si>
    <t>timestamp</t>
  </si>
  <si>
    <t>transactions</t>
  </si>
  <si>
    <t>otc</t>
  </si>
  <si>
    <t>AAPL</t>
  </si>
  <si>
    <t>price_diff_AAPL</t>
  </si>
  <si>
    <t>log_return_AAPL</t>
  </si>
  <si>
    <t>Kurtosis </t>
  </si>
  <si>
    <t>Skewness </t>
  </si>
  <si>
    <t>count</t>
  </si>
  <si>
    <t>Count (GBM)</t>
  </si>
  <si>
    <t>sigma_daily</t>
  </si>
  <si>
    <t>mu_daily</t>
  </si>
  <si>
    <t>Sce1</t>
  </si>
  <si>
    <t>Sce2</t>
  </si>
  <si>
    <t>Sce3</t>
  </si>
  <si>
    <t>Sce4</t>
  </si>
  <si>
    <t>Sce5</t>
  </si>
  <si>
    <t>Sce6</t>
  </si>
  <si>
    <t>Sce7</t>
  </si>
  <si>
    <t>Sce8</t>
  </si>
  <si>
    <t>Sce9</t>
  </si>
  <si>
    <t>Sce10</t>
  </si>
  <si>
    <t>Sce11</t>
  </si>
  <si>
    <t>Sce12</t>
  </si>
  <si>
    <t>Sce13</t>
  </si>
  <si>
    <t>Sce14</t>
  </si>
  <si>
    <t>Sce15</t>
  </si>
  <si>
    <t>Sce16</t>
  </si>
  <si>
    <t>Sce17</t>
  </si>
  <si>
    <t>Sce18</t>
  </si>
  <si>
    <t>Sce19</t>
  </si>
  <si>
    <t>Sce20</t>
  </si>
  <si>
    <t>Sce21</t>
  </si>
  <si>
    <t>Sce22</t>
  </si>
  <si>
    <t>Sce23</t>
  </si>
  <si>
    <t>Sce24</t>
  </si>
  <si>
    <t>Sce25</t>
  </si>
  <si>
    <t>Sce26</t>
  </si>
  <si>
    <t>Sce27</t>
  </si>
  <si>
    <t>Sce28</t>
  </si>
  <si>
    <t>Sce29</t>
  </si>
  <si>
    <t>Sce30</t>
  </si>
  <si>
    <t>Sce31</t>
  </si>
  <si>
    <t>Sce32</t>
  </si>
  <si>
    <t>Sce33</t>
  </si>
  <si>
    <t>Sce34</t>
  </si>
  <si>
    <t>Sce35</t>
  </si>
  <si>
    <t>Sce36</t>
  </si>
  <si>
    <t>Sce37</t>
  </si>
  <si>
    <t>Sce38</t>
  </si>
  <si>
    <t>Sce39</t>
  </si>
  <si>
    <t>Sce40</t>
  </si>
  <si>
    <t>Sce41</t>
  </si>
  <si>
    <t>Sce42</t>
  </si>
  <si>
    <t>Sce43</t>
  </si>
  <si>
    <t>Sce44</t>
  </si>
  <si>
    <t>Sce45</t>
  </si>
  <si>
    <t>Sce46</t>
  </si>
  <si>
    <t>Jarque-Bera</t>
  </si>
  <si>
    <t>Financial Approach</t>
  </si>
  <si>
    <t>MLE</t>
  </si>
  <si>
    <t>Sum Log-Likelihood</t>
  </si>
  <si>
    <t>mu_annually_MLE</t>
  </si>
  <si>
    <t>sigma_annually_MLE</t>
  </si>
  <si>
    <t>mu_annually_FI</t>
  </si>
  <si>
    <t>sigma_annually_FI</t>
  </si>
  <si>
    <t>Bachelier</t>
  </si>
  <si>
    <t>GBM</t>
  </si>
  <si>
    <t>PDF (Bachelier)</t>
  </si>
  <si>
    <t>Log-Likelihood (Bachelier)</t>
  </si>
  <si>
    <t>PDF (GBM)</t>
  </si>
  <si>
    <t>Log-Likelihood  (GBM)</t>
  </si>
  <si>
    <t>Sce47</t>
  </si>
  <si>
    <t>Sce48</t>
  </si>
  <si>
    <t>Sce49</t>
  </si>
  <si>
    <t>Sce50</t>
  </si>
  <si>
    <t>Start Position (S0)</t>
  </si>
  <si>
    <t>Annualized drift (mu)</t>
  </si>
  <si>
    <t>Annualized Volatility (sigma)</t>
  </si>
  <si>
    <t>Time steps (n)</t>
  </si>
  <si>
    <t>Time increment (dt)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</si>
</sst>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1" applyFill="1"/>
    <xf numFmtId="0" fontId="1" fillId="0" borderId="0" xfId="0" applyFont="1"/>
    <xf numFmtId="10" fontId="0" fillId="0" borderId="0" xfId="2" applyNumberFormat="1" applyFont="1"/>
    <xf numFmtId="0" fontId="4" fillId="0" borderId="0" xfId="0" applyFont="1"/>
    <xf numFmtId="43" fontId="0" fillId="0" borderId="0" xfId="3" applyFont="1"/>
    <xf numFmtId="9" fontId="1" fillId="0" borderId="0" xfId="2" applyFont="1"/>
    <xf numFmtId="22" fontId="0" fillId="0" borderId="0" xfId="0" applyNumberFormat="1"/>
    <xf numFmtId="0" fontId="1" fillId="3" borderId="0" xfId="0" applyFont="1" applyFill="1"/>
    <xf numFmtId="14" fontId="0" fillId="0" borderId="0" xfId="0" applyNumberFormat="1"/>
    <xf numFmtId="0" fontId="0" fillId="4" borderId="0" xfId="0" applyFill="1"/>
  </cellXfs>
  <cellStyles count="4">
    <cellStyle name="Comma" xfId="3" builtinId="3"/>
    <cellStyle name="Normal" xfId="0" builtinId="0"/>
    <cellStyle name="Normal 2" xfId="1" xr:uid="{00000000-0005-0000-0000-000002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en-US" sz="1400" b="1" i="0" u="none" strike="noStrike" baseline="0">
                <a:effectLst/>
                <a:latin typeface="+mj-lt"/>
              </a:rPr>
              <a:t>Absolute Return Histogram</a:t>
            </a:r>
            <a:endParaRPr lang="en-US" sz="1400">
              <a:latin typeface="+mj-lt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'Normality Test'!$H$6</c:f>
              <c:strCache>
                <c:ptCount val="1"/>
                <c:pt idx="0">
                  <c:v>Probability (Bachelier)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'Normality Test'!$F$7:$F$36</c:f>
              <c:numCache>
                <c:formatCode>_(* #,##0.00_);_(* \(#,##0.00\);_(* "-"??_);_(@_)</c:formatCode>
                <c:ptCount val="30"/>
                <c:pt idx="0">
                  <c:v>-20.699999999999989</c:v>
                </c:pt>
                <c:pt idx="1">
                  <c:v>-19.128999999999987</c:v>
                </c:pt>
                <c:pt idx="2">
                  <c:v>-17.557999999999986</c:v>
                </c:pt>
                <c:pt idx="3">
                  <c:v>-15.986999999999986</c:v>
                </c:pt>
                <c:pt idx="4">
                  <c:v>-14.415999999999986</c:v>
                </c:pt>
                <c:pt idx="5">
                  <c:v>-12.844999999999986</c:v>
                </c:pt>
                <c:pt idx="6">
                  <c:v>-11.273999999999987</c:v>
                </c:pt>
                <c:pt idx="7">
                  <c:v>-9.702999999999987</c:v>
                </c:pt>
                <c:pt idx="8">
                  <c:v>-8.1319999999999872</c:v>
                </c:pt>
                <c:pt idx="9">
                  <c:v>-6.5609999999999875</c:v>
                </c:pt>
                <c:pt idx="10">
                  <c:v>-4.9899999999999878</c:v>
                </c:pt>
                <c:pt idx="11">
                  <c:v>-3.418999999999988</c:v>
                </c:pt>
                <c:pt idx="12">
                  <c:v>-1.8479999999999881</c:v>
                </c:pt>
                <c:pt idx="13">
                  <c:v>-0.27699999999998814</c:v>
                </c:pt>
                <c:pt idx="14">
                  <c:v>1.2940000000000118</c:v>
                </c:pt>
                <c:pt idx="15">
                  <c:v>2.8650000000000118</c:v>
                </c:pt>
                <c:pt idx="16">
                  <c:v>4.4360000000000115</c:v>
                </c:pt>
                <c:pt idx="17">
                  <c:v>6.0070000000000112</c:v>
                </c:pt>
                <c:pt idx="18">
                  <c:v>7.5780000000000109</c:v>
                </c:pt>
                <c:pt idx="19">
                  <c:v>9.1490000000000116</c:v>
                </c:pt>
                <c:pt idx="20">
                  <c:v>10.720000000000011</c:v>
                </c:pt>
                <c:pt idx="21">
                  <c:v>12.291000000000011</c:v>
                </c:pt>
                <c:pt idx="22">
                  <c:v>13.862000000000011</c:v>
                </c:pt>
                <c:pt idx="23">
                  <c:v>15.43300000000001</c:v>
                </c:pt>
                <c:pt idx="24">
                  <c:v>17.004000000000012</c:v>
                </c:pt>
                <c:pt idx="25">
                  <c:v>18.575000000000014</c:v>
                </c:pt>
                <c:pt idx="26">
                  <c:v>20.146000000000015</c:v>
                </c:pt>
                <c:pt idx="27">
                  <c:v>21.717000000000017</c:v>
                </c:pt>
                <c:pt idx="28">
                  <c:v>23.288000000000018</c:v>
                </c:pt>
                <c:pt idx="29">
                  <c:v>24.85900000000002</c:v>
                </c:pt>
              </c:numCache>
            </c:numRef>
          </c:cat>
          <c:val>
            <c:numRef>
              <c:f>'Normality Test'!$H$7:$H$36</c:f>
              <c:numCache>
                <c:formatCode>0.00%</c:formatCode>
                <c:ptCount val="30"/>
                <c:pt idx="0">
                  <c:v>1.996007984031936E-3</c:v>
                </c:pt>
                <c:pt idx="1">
                  <c:v>0</c:v>
                </c:pt>
                <c:pt idx="2">
                  <c:v>0</c:v>
                </c:pt>
                <c:pt idx="3">
                  <c:v>1.996007984031936E-3</c:v>
                </c:pt>
                <c:pt idx="4">
                  <c:v>0</c:v>
                </c:pt>
                <c:pt idx="5">
                  <c:v>1.996007984031936E-3</c:v>
                </c:pt>
                <c:pt idx="6">
                  <c:v>1.996007984031936E-3</c:v>
                </c:pt>
                <c:pt idx="7">
                  <c:v>7.9840319361277438E-3</c:v>
                </c:pt>
                <c:pt idx="8">
                  <c:v>2.3952095808383235E-2</c:v>
                </c:pt>
                <c:pt idx="9">
                  <c:v>2.7944111776447105E-2</c:v>
                </c:pt>
                <c:pt idx="10">
                  <c:v>5.7884231536926151E-2</c:v>
                </c:pt>
                <c:pt idx="11">
                  <c:v>8.3832335329341312E-2</c:v>
                </c:pt>
                <c:pt idx="12">
                  <c:v>0.20958083832335328</c:v>
                </c:pt>
                <c:pt idx="13">
                  <c:v>0.27544910179640719</c:v>
                </c:pt>
                <c:pt idx="14">
                  <c:v>0.13572854291417166</c:v>
                </c:pt>
                <c:pt idx="15">
                  <c:v>9.580838323353294E-2</c:v>
                </c:pt>
                <c:pt idx="16">
                  <c:v>3.7924151696606789E-2</c:v>
                </c:pt>
                <c:pt idx="17">
                  <c:v>9.9800399201596807E-3</c:v>
                </c:pt>
                <c:pt idx="18">
                  <c:v>9.9800399201596807E-3</c:v>
                </c:pt>
                <c:pt idx="19">
                  <c:v>9.9800399201596807E-3</c:v>
                </c:pt>
                <c:pt idx="20">
                  <c:v>1.996007984031936E-3</c:v>
                </c:pt>
                <c:pt idx="21">
                  <c:v>0</c:v>
                </c:pt>
                <c:pt idx="22">
                  <c:v>1.996007984031936E-3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1.996007984031936E-3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1-4C5C-B562-DF5FE7C4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80049664"/>
        <c:axId val="280404544"/>
      </c:barChart>
      <c:catAx>
        <c:axId val="280049664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ln>
            <a:solidFill>
              <a:schemeClr val="tx2"/>
            </a:solidFill>
          </a:ln>
        </c:spPr>
        <c:crossAx val="280404544"/>
        <c:crosses val="autoZero"/>
        <c:auto val="1"/>
        <c:lblAlgn val="ctr"/>
        <c:lblOffset val="100"/>
        <c:noMultiLvlLbl val="0"/>
      </c:catAx>
      <c:valAx>
        <c:axId val="280404544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>
            <a:solidFill>
              <a:schemeClr val="tx2"/>
            </a:solidFill>
          </a:ln>
        </c:spPr>
        <c:crossAx val="28004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  <a:latin typeface="+mj-lt"/>
              </a:rPr>
              <a:t>Log-Return Histogram</a:t>
            </a:r>
            <a:endParaRPr lang="en-US" sz="1400">
              <a:latin typeface="+mj-lt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'Normality Test'!$V$6</c:f>
              <c:strCache>
                <c:ptCount val="1"/>
                <c:pt idx="0">
                  <c:v>Probability (GBM)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'Normality Test'!$T$7:$T$36</c:f>
              <c:numCache>
                <c:formatCode>_(* #,##0.00_);_(* \(#,##0.00\);_(* "-"??_);_(@_)</c:formatCode>
                <c:ptCount val="30"/>
                <c:pt idx="0">
                  <c:v>-9.7013357916483689E-2</c:v>
                </c:pt>
                <c:pt idx="1">
                  <c:v>-8.9025665623536865E-2</c:v>
                </c:pt>
                <c:pt idx="2">
                  <c:v>-8.1037973330590041E-2</c:v>
                </c:pt>
                <c:pt idx="3">
                  <c:v>-7.3050281037643217E-2</c:v>
                </c:pt>
                <c:pt idx="4">
                  <c:v>-6.5062588744696392E-2</c:v>
                </c:pt>
                <c:pt idx="5">
                  <c:v>-5.7074896451749575E-2</c:v>
                </c:pt>
                <c:pt idx="6">
                  <c:v>-4.9087204158802758E-2</c:v>
                </c:pt>
                <c:pt idx="7">
                  <c:v>-4.1099511865855941E-2</c:v>
                </c:pt>
                <c:pt idx="8">
                  <c:v>-3.3111819572909124E-2</c:v>
                </c:pt>
                <c:pt idx="9">
                  <c:v>-2.5124127279962306E-2</c:v>
                </c:pt>
                <c:pt idx="10">
                  <c:v>-1.7136434987015489E-2</c:v>
                </c:pt>
                <c:pt idx="11">
                  <c:v>-9.148742694068672E-3</c:v>
                </c:pt>
                <c:pt idx="12">
                  <c:v>-1.1610504011218548E-3</c:v>
                </c:pt>
                <c:pt idx="13">
                  <c:v>6.8266418918249624E-3</c:v>
                </c:pt>
                <c:pt idx="14">
                  <c:v>1.481433418477178E-2</c:v>
                </c:pt>
                <c:pt idx="15">
                  <c:v>2.2802026477718597E-2</c:v>
                </c:pt>
                <c:pt idx="16">
                  <c:v>3.0789718770665414E-2</c:v>
                </c:pt>
                <c:pt idx="17">
                  <c:v>3.8777411063612231E-2</c:v>
                </c:pt>
                <c:pt idx="18">
                  <c:v>4.6765103356559048E-2</c:v>
                </c:pt>
                <c:pt idx="19">
                  <c:v>5.4752795649505866E-2</c:v>
                </c:pt>
                <c:pt idx="20">
                  <c:v>6.2740487942452683E-2</c:v>
                </c:pt>
                <c:pt idx="21">
                  <c:v>7.0728180235399507E-2</c:v>
                </c:pt>
                <c:pt idx="22">
                  <c:v>7.8715872528346331E-2</c:v>
                </c:pt>
                <c:pt idx="23">
                  <c:v>8.6703564821293155E-2</c:v>
                </c:pt>
                <c:pt idx="24">
                  <c:v>9.4691257114239979E-2</c:v>
                </c:pt>
                <c:pt idx="25">
                  <c:v>0.1026789494071868</c:v>
                </c:pt>
                <c:pt idx="26">
                  <c:v>0.11066664170013363</c:v>
                </c:pt>
                <c:pt idx="27">
                  <c:v>0.11865433399308045</c:v>
                </c:pt>
                <c:pt idx="28">
                  <c:v>0.12664202628602728</c:v>
                </c:pt>
                <c:pt idx="29">
                  <c:v>0.1346297185789741</c:v>
                </c:pt>
              </c:numCache>
            </c:numRef>
          </c:cat>
          <c:val>
            <c:numRef>
              <c:f>'Normality Test'!$V$7:$V$36</c:f>
              <c:numCache>
                <c:formatCode>0.00%</c:formatCode>
                <c:ptCount val="30"/>
                <c:pt idx="0">
                  <c:v>1.996007984031936E-3</c:v>
                </c:pt>
                <c:pt idx="1">
                  <c:v>0</c:v>
                </c:pt>
                <c:pt idx="2">
                  <c:v>1.996007984031936E-3</c:v>
                </c:pt>
                <c:pt idx="3">
                  <c:v>0</c:v>
                </c:pt>
                <c:pt idx="4">
                  <c:v>0</c:v>
                </c:pt>
                <c:pt idx="5">
                  <c:v>5.9880239520958087E-3</c:v>
                </c:pt>
                <c:pt idx="6">
                  <c:v>5.9880239520958087E-3</c:v>
                </c:pt>
                <c:pt idx="7">
                  <c:v>1.1976047904191617E-2</c:v>
                </c:pt>
                <c:pt idx="8">
                  <c:v>3.1936127744510975E-2</c:v>
                </c:pt>
                <c:pt idx="9">
                  <c:v>4.590818363273453E-2</c:v>
                </c:pt>
                <c:pt idx="10">
                  <c:v>8.5828343313373259E-2</c:v>
                </c:pt>
                <c:pt idx="11">
                  <c:v>0.22954091816367264</c:v>
                </c:pt>
                <c:pt idx="12">
                  <c:v>0.31137724550898205</c:v>
                </c:pt>
                <c:pt idx="13">
                  <c:v>0.1277445109780439</c:v>
                </c:pt>
                <c:pt idx="14">
                  <c:v>9.3812375249500993E-2</c:v>
                </c:pt>
                <c:pt idx="15">
                  <c:v>9.9800399201596807E-3</c:v>
                </c:pt>
                <c:pt idx="16">
                  <c:v>1.7964071856287425E-2</c:v>
                </c:pt>
                <c:pt idx="17">
                  <c:v>7.9840319361277438E-3</c:v>
                </c:pt>
                <c:pt idx="18">
                  <c:v>1.996007984031936E-3</c:v>
                </c:pt>
                <c:pt idx="19">
                  <c:v>3.9920159680638719E-3</c:v>
                </c:pt>
                <c:pt idx="20">
                  <c:v>1.996007984031936E-3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1.996007984031936E-3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5-429A-A259-178FCA64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79699456"/>
        <c:axId val="280406272"/>
      </c:barChart>
      <c:catAx>
        <c:axId val="27969945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ln>
            <a:solidFill>
              <a:schemeClr val="tx2"/>
            </a:solidFill>
          </a:ln>
        </c:spPr>
        <c:crossAx val="280406272"/>
        <c:crosses val="autoZero"/>
        <c:auto val="1"/>
        <c:lblAlgn val="ctr"/>
        <c:lblOffset val="100"/>
        <c:noMultiLvlLbl val="0"/>
      </c:catAx>
      <c:valAx>
        <c:axId val="280406272"/>
        <c:scaling>
          <c:orientation val="minMax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>
            <a:solidFill>
              <a:schemeClr val="tx2"/>
            </a:solidFill>
          </a:ln>
        </c:spPr>
        <c:crossAx val="279699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latin typeface="+mj-lt"/>
              </a:rPr>
              <a:t>50 Monte Carlo Projection, GBM model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Predicting!$B$23</c:f>
              <c:strCache>
                <c:ptCount val="1"/>
                <c:pt idx="0">
                  <c:v>Sce1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Predicting!$B$24:$B$114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253.54333442760299</c:v>
                </c:pt>
                <c:pt idx="2">
                  <c:v>255.30889061937148</c:v>
                </c:pt>
                <c:pt idx="3">
                  <c:v>254.14591874536973</c:v>
                </c:pt>
                <c:pt idx="4">
                  <c:v>255.98301918027224</c:v>
                </c:pt>
                <c:pt idx="5">
                  <c:v>259.34622646597728</c:v>
                </c:pt>
                <c:pt idx="6">
                  <c:v>256.82747509342096</c:v>
                </c:pt>
                <c:pt idx="7">
                  <c:v>255.59155624930762</c:v>
                </c:pt>
                <c:pt idx="8">
                  <c:v>252.19212492337158</c:v>
                </c:pt>
                <c:pt idx="9">
                  <c:v>248.05781316422474</c:v>
                </c:pt>
                <c:pt idx="10">
                  <c:v>251.89234906790341</c:v>
                </c:pt>
                <c:pt idx="11">
                  <c:v>257.40740741649256</c:v>
                </c:pt>
                <c:pt idx="12">
                  <c:v>258.64084311528558</c:v>
                </c:pt>
                <c:pt idx="13">
                  <c:v>263.65340756792096</c:v>
                </c:pt>
                <c:pt idx="14">
                  <c:v>256.27981603155877</c:v>
                </c:pt>
                <c:pt idx="15">
                  <c:v>258.42489978587918</c:v>
                </c:pt>
                <c:pt idx="16">
                  <c:v>249.14329696853943</c:v>
                </c:pt>
                <c:pt idx="17">
                  <c:v>248.20304003222813</c:v>
                </c:pt>
                <c:pt idx="18">
                  <c:v>249.318416558455</c:v>
                </c:pt>
                <c:pt idx="19">
                  <c:v>257.17520663337353</c:v>
                </c:pt>
                <c:pt idx="20">
                  <c:v>261.96134406935039</c:v>
                </c:pt>
                <c:pt idx="21">
                  <c:v>258.93604212248675</c:v>
                </c:pt>
                <c:pt idx="22">
                  <c:v>260.28913234896419</c:v>
                </c:pt>
                <c:pt idx="23">
                  <c:v>255.29159110623687</c:v>
                </c:pt>
                <c:pt idx="24">
                  <c:v>269.10899738768057</c:v>
                </c:pt>
                <c:pt idx="25">
                  <c:v>261.49609156951226</c:v>
                </c:pt>
                <c:pt idx="26">
                  <c:v>262.82850574753303</c:v>
                </c:pt>
                <c:pt idx="27">
                  <c:v>262.01337841983587</c:v>
                </c:pt>
                <c:pt idx="28">
                  <c:v>260.60650945098689</c:v>
                </c:pt>
                <c:pt idx="29">
                  <c:v>269.38707792989743</c:v>
                </c:pt>
                <c:pt idx="30">
                  <c:v>269.13984634125961</c:v>
                </c:pt>
                <c:pt idx="31">
                  <c:v>263.0333523663615</c:v>
                </c:pt>
                <c:pt idx="32">
                  <c:v>272.63277078227759</c:v>
                </c:pt>
                <c:pt idx="33">
                  <c:v>275.73290756084884</c:v>
                </c:pt>
                <c:pt idx="34">
                  <c:v>273.29393358329503</c:v>
                </c:pt>
                <c:pt idx="35">
                  <c:v>280.54621438292514</c:v>
                </c:pt>
                <c:pt idx="36">
                  <c:v>281.47581211998443</c:v>
                </c:pt>
                <c:pt idx="37">
                  <c:v>287.5970418810586</c:v>
                </c:pt>
                <c:pt idx="38">
                  <c:v>290.08244124449874</c:v>
                </c:pt>
                <c:pt idx="39">
                  <c:v>293.21465691565135</c:v>
                </c:pt>
                <c:pt idx="40">
                  <c:v>296.12606186616472</c:v>
                </c:pt>
                <c:pt idx="41">
                  <c:v>299.65278335598356</c:v>
                </c:pt>
                <c:pt idx="42">
                  <c:v>297.54928949153305</c:v>
                </c:pt>
                <c:pt idx="43">
                  <c:v>293.02162242772465</c:v>
                </c:pt>
                <c:pt idx="44">
                  <c:v>291.69190076702421</c:v>
                </c:pt>
                <c:pt idx="45">
                  <c:v>290.54966155863474</c:v>
                </c:pt>
                <c:pt idx="46">
                  <c:v>288.98488816090662</c:v>
                </c:pt>
                <c:pt idx="47">
                  <c:v>300.40341984225842</c:v>
                </c:pt>
                <c:pt idx="48">
                  <c:v>293.25368390481452</c:v>
                </c:pt>
                <c:pt idx="49">
                  <c:v>288.90723716334554</c:v>
                </c:pt>
                <c:pt idx="50">
                  <c:v>297.82635695016353</c:v>
                </c:pt>
                <c:pt idx="51">
                  <c:v>291.48521067214574</c:v>
                </c:pt>
                <c:pt idx="52">
                  <c:v>294.37503631781414</c:v>
                </c:pt>
                <c:pt idx="53">
                  <c:v>303.26495827917466</c:v>
                </c:pt>
                <c:pt idx="54">
                  <c:v>300.90615248503838</c:v>
                </c:pt>
                <c:pt idx="55">
                  <c:v>293.30960537873608</c:v>
                </c:pt>
                <c:pt idx="56">
                  <c:v>296.2749905736535</c:v>
                </c:pt>
                <c:pt idx="57">
                  <c:v>295.52466782691482</c:v>
                </c:pt>
                <c:pt idx="58">
                  <c:v>295.84527273976715</c:v>
                </c:pt>
                <c:pt idx="59">
                  <c:v>294.86094982610018</c:v>
                </c:pt>
                <c:pt idx="60">
                  <c:v>297.77359889003833</c:v>
                </c:pt>
                <c:pt idx="61">
                  <c:v>291.22488664542715</c:v>
                </c:pt>
                <c:pt idx="62">
                  <c:v>288.07357107093662</c:v>
                </c:pt>
                <c:pt idx="63">
                  <c:v>284.85718108216435</c:v>
                </c:pt>
                <c:pt idx="64">
                  <c:v>283.55323857554441</c:v>
                </c:pt>
                <c:pt idx="65">
                  <c:v>285.13120659337898</c:v>
                </c:pt>
                <c:pt idx="66">
                  <c:v>288.45664899295537</c:v>
                </c:pt>
                <c:pt idx="67">
                  <c:v>289.76320939675571</c:v>
                </c:pt>
                <c:pt idx="68">
                  <c:v>286.79794936931552</c:v>
                </c:pt>
                <c:pt idx="69">
                  <c:v>281.35014442803543</c:v>
                </c:pt>
                <c:pt idx="70">
                  <c:v>280.09313825648491</c:v>
                </c:pt>
                <c:pt idx="71">
                  <c:v>287.14440448448039</c:v>
                </c:pt>
                <c:pt idx="72">
                  <c:v>285.12392719941965</c:v>
                </c:pt>
                <c:pt idx="73">
                  <c:v>279.64221755104086</c:v>
                </c:pt>
                <c:pt idx="74">
                  <c:v>281.75802254192854</c:v>
                </c:pt>
                <c:pt idx="75">
                  <c:v>276.68989382278039</c:v>
                </c:pt>
                <c:pt idx="76">
                  <c:v>276.86777628997908</c:v>
                </c:pt>
                <c:pt idx="77">
                  <c:v>272.17270226002177</c:v>
                </c:pt>
                <c:pt idx="78">
                  <c:v>269.79943216834874</c:v>
                </c:pt>
                <c:pt idx="79">
                  <c:v>263.5635106684631</c:v>
                </c:pt>
                <c:pt idx="80">
                  <c:v>264.82260550561801</c:v>
                </c:pt>
                <c:pt idx="81">
                  <c:v>258.22404718689148</c:v>
                </c:pt>
                <c:pt idx="82">
                  <c:v>264.40220535239251</c:v>
                </c:pt>
                <c:pt idx="83">
                  <c:v>265.55933309947847</c:v>
                </c:pt>
                <c:pt idx="84">
                  <c:v>269.89949821627488</c:v>
                </c:pt>
                <c:pt idx="85">
                  <c:v>265.45195870499379</c:v>
                </c:pt>
                <c:pt idx="86">
                  <c:v>257.89173873595428</c:v>
                </c:pt>
                <c:pt idx="87">
                  <c:v>256.8155404902281</c:v>
                </c:pt>
                <c:pt idx="88">
                  <c:v>262.73839198661892</c:v>
                </c:pt>
                <c:pt idx="89">
                  <c:v>266.49667207028455</c:v>
                </c:pt>
                <c:pt idx="90">
                  <c:v>260.10874181651724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6-4D9A-95AB-DB96AE46EADB}"/>
            </c:ext>
          </c:extLst>
        </c:ser>
        <c:ser>
          <c:idx val="0"/>
          <c:order val="1"/>
          <c:tx>
            <c:strRef>
              <c:f>Predicting!$C$23</c:f>
              <c:strCache>
                <c:ptCount val="1"/>
                <c:pt idx="0">
                  <c:v>Sce2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Predicting!$C$24:$C$114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254.97422978958235</c:v>
                </c:pt>
                <c:pt idx="2">
                  <c:v>247.86681037778246</c:v>
                </c:pt>
                <c:pt idx="3">
                  <c:v>241.0630959273804</c:v>
                </c:pt>
                <c:pt idx="4">
                  <c:v>251.23640171526895</c:v>
                </c:pt>
                <c:pt idx="5">
                  <c:v>255.51373902202701</c:v>
                </c:pt>
                <c:pt idx="6">
                  <c:v>255.56085187868973</c:v>
                </c:pt>
                <c:pt idx="7">
                  <c:v>260.56388348649301</c:v>
                </c:pt>
                <c:pt idx="8">
                  <c:v>258.9486449963764</c:v>
                </c:pt>
                <c:pt idx="9">
                  <c:v>265.09404162152595</c:v>
                </c:pt>
                <c:pt idx="10">
                  <c:v>261.2133398925908</c:v>
                </c:pt>
                <c:pt idx="11">
                  <c:v>267.08040389609272</c:v>
                </c:pt>
                <c:pt idx="12">
                  <c:v>274.46615606802658</c:v>
                </c:pt>
                <c:pt idx="13">
                  <c:v>274.01851719492203</c:v>
                </c:pt>
                <c:pt idx="14">
                  <c:v>275.5263636037576</c:v>
                </c:pt>
                <c:pt idx="15">
                  <c:v>271.2144841483809</c:v>
                </c:pt>
                <c:pt idx="16">
                  <c:v>277.54602816896056</c:v>
                </c:pt>
                <c:pt idx="17">
                  <c:v>284.1086866443685</c:v>
                </c:pt>
                <c:pt idx="18">
                  <c:v>285.90859540080146</c:v>
                </c:pt>
                <c:pt idx="19">
                  <c:v>284.72039280256439</c:v>
                </c:pt>
                <c:pt idx="20">
                  <c:v>279.09848095195986</c:v>
                </c:pt>
                <c:pt idx="21">
                  <c:v>272.75190761726111</c:v>
                </c:pt>
                <c:pt idx="22">
                  <c:v>273.56551253110018</c:v>
                </c:pt>
                <c:pt idx="23">
                  <c:v>278.10809215883205</c:v>
                </c:pt>
                <c:pt idx="24">
                  <c:v>287.3605307816278</c:v>
                </c:pt>
                <c:pt idx="25">
                  <c:v>281.64012023818515</c:v>
                </c:pt>
                <c:pt idx="26">
                  <c:v>280.63641501911872</c:v>
                </c:pt>
                <c:pt idx="27">
                  <c:v>282.99315487849702</c:v>
                </c:pt>
                <c:pt idx="28">
                  <c:v>284.23530175468659</c:v>
                </c:pt>
                <c:pt idx="29">
                  <c:v>285.07888192648488</c:v>
                </c:pt>
                <c:pt idx="30">
                  <c:v>288.79636958619341</c:v>
                </c:pt>
                <c:pt idx="31">
                  <c:v>290.84709664444927</c:v>
                </c:pt>
                <c:pt idx="32">
                  <c:v>295.22788815059369</c:v>
                </c:pt>
                <c:pt idx="33">
                  <c:v>294.26407456240037</c:v>
                </c:pt>
                <c:pt idx="34">
                  <c:v>291.21008054681568</c:v>
                </c:pt>
                <c:pt idx="35">
                  <c:v>292.97709029371657</c:v>
                </c:pt>
                <c:pt idx="36">
                  <c:v>294.28300610791405</c:v>
                </c:pt>
                <c:pt idx="37">
                  <c:v>288.11220448022095</c:v>
                </c:pt>
                <c:pt idx="38">
                  <c:v>290.32678510588653</c:v>
                </c:pt>
                <c:pt idx="39">
                  <c:v>294.34088185818212</c:v>
                </c:pt>
                <c:pt idx="40">
                  <c:v>296.61496541739609</c:v>
                </c:pt>
                <c:pt idx="41">
                  <c:v>311.02024812788795</c:v>
                </c:pt>
                <c:pt idx="42">
                  <c:v>323.29829762431763</c:v>
                </c:pt>
                <c:pt idx="43">
                  <c:v>327.51142620565406</c:v>
                </c:pt>
                <c:pt idx="44">
                  <c:v>326.24340344158725</c:v>
                </c:pt>
                <c:pt idx="45">
                  <c:v>324.62116758544323</c:v>
                </c:pt>
                <c:pt idx="46">
                  <c:v>326.5595007997336</c:v>
                </c:pt>
                <c:pt idx="47">
                  <c:v>321.61481594186188</c:v>
                </c:pt>
                <c:pt idx="48">
                  <c:v>316.51876262552815</c:v>
                </c:pt>
                <c:pt idx="49">
                  <c:v>317.57219485454021</c:v>
                </c:pt>
                <c:pt idx="50">
                  <c:v>324.1215762651475</c:v>
                </c:pt>
                <c:pt idx="51">
                  <c:v>319.09670456599048</c:v>
                </c:pt>
                <c:pt idx="52">
                  <c:v>321.64668672541512</c:v>
                </c:pt>
                <c:pt idx="53">
                  <c:v>334.36065435970295</c:v>
                </c:pt>
                <c:pt idx="54">
                  <c:v>329.44370741465332</c:v>
                </c:pt>
                <c:pt idx="55">
                  <c:v>326.85695622803655</c:v>
                </c:pt>
                <c:pt idx="56">
                  <c:v>331.75658338311365</c:v>
                </c:pt>
                <c:pt idx="57">
                  <c:v>333.39460791616483</c:v>
                </c:pt>
                <c:pt idx="58">
                  <c:v>334.74256211927104</c:v>
                </c:pt>
                <c:pt idx="59">
                  <c:v>328.51572423435027</c:v>
                </c:pt>
                <c:pt idx="60">
                  <c:v>322.54580314753076</c:v>
                </c:pt>
                <c:pt idx="61">
                  <c:v>323.55703966259324</c:v>
                </c:pt>
                <c:pt idx="62">
                  <c:v>319.21391988994316</c:v>
                </c:pt>
                <c:pt idx="63">
                  <c:v>327.28402094894363</c:v>
                </c:pt>
                <c:pt idx="64">
                  <c:v>329.28749601118142</c:v>
                </c:pt>
                <c:pt idx="65">
                  <c:v>327.13945818551701</c:v>
                </c:pt>
                <c:pt idx="66">
                  <c:v>325.93100134311197</c:v>
                </c:pt>
                <c:pt idx="67">
                  <c:v>324.02191219005107</c:v>
                </c:pt>
                <c:pt idx="68">
                  <c:v>325.61772370842363</c:v>
                </c:pt>
                <c:pt idx="69">
                  <c:v>323.17714853787152</c:v>
                </c:pt>
                <c:pt idx="70">
                  <c:v>322.50608025114167</c:v>
                </c:pt>
                <c:pt idx="71">
                  <c:v>316.83029712489088</c:v>
                </c:pt>
                <c:pt idx="72">
                  <c:v>320.37876630546629</c:v>
                </c:pt>
                <c:pt idx="73">
                  <c:v>321.72095409876431</c:v>
                </c:pt>
                <c:pt idx="74">
                  <c:v>316.49166837492015</c:v>
                </c:pt>
                <c:pt idx="75">
                  <c:v>314.66544189522574</c:v>
                </c:pt>
                <c:pt idx="76">
                  <c:v>315.07512225325553</c:v>
                </c:pt>
                <c:pt idx="77">
                  <c:v>309.40913119530626</c:v>
                </c:pt>
                <c:pt idx="78">
                  <c:v>312.62298272742697</c:v>
                </c:pt>
                <c:pt idx="79">
                  <c:v>316.64587647753666</c:v>
                </c:pt>
                <c:pt idx="80">
                  <c:v>323.80829654233321</c:v>
                </c:pt>
                <c:pt idx="81">
                  <c:v>324.98726336158109</c:v>
                </c:pt>
                <c:pt idx="82">
                  <c:v>325.18475807609565</c:v>
                </c:pt>
                <c:pt idx="83">
                  <c:v>324.83618325104015</c:v>
                </c:pt>
                <c:pt idx="84">
                  <c:v>333.67399754766149</c:v>
                </c:pt>
                <c:pt idx="85">
                  <c:v>336.07914839037466</c:v>
                </c:pt>
                <c:pt idx="86">
                  <c:v>331.82277691306177</c:v>
                </c:pt>
                <c:pt idx="87">
                  <c:v>326.35655703556876</c:v>
                </c:pt>
                <c:pt idx="88">
                  <c:v>327.77768170129048</c:v>
                </c:pt>
                <c:pt idx="89">
                  <c:v>328.83942219019474</c:v>
                </c:pt>
                <c:pt idx="90">
                  <c:v>331.20089489174489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6-4D9A-95AB-DB96AE46EADB}"/>
            </c:ext>
          </c:extLst>
        </c:ser>
        <c:ser>
          <c:idx val="2"/>
          <c:order val="2"/>
          <c:tx>
            <c:strRef>
              <c:f>Predicting!$D$23</c:f>
              <c:strCache>
                <c:ptCount val="1"/>
                <c:pt idx="0">
                  <c:v>Sce3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Predicting!$D$24:$D$114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264.17438102346642</c:v>
                </c:pt>
                <c:pt idx="2">
                  <c:v>267.05234427825525</c:v>
                </c:pt>
                <c:pt idx="3">
                  <c:v>267.23746719744673</c:v>
                </c:pt>
                <c:pt idx="4">
                  <c:v>266.64784968617738</c:v>
                </c:pt>
                <c:pt idx="5">
                  <c:v>270.17240408440074</c:v>
                </c:pt>
                <c:pt idx="6">
                  <c:v>274.76166849317281</c:v>
                </c:pt>
                <c:pt idx="7">
                  <c:v>281.5639326646442</c:v>
                </c:pt>
                <c:pt idx="8">
                  <c:v>274.23086587062386</c:v>
                </c:pt>
                <c:pt idx="9">
                  <c:v>284.7337343303335</c:v>
                </c:pt>
                <c:pt idx="10">
                  <c:v>288.33550573746891</c:v>
                </c:pt>
                <c:pt idx="11">
                  <c:v>283.80432046748217</c:v>
                </c:pt>
                <c:pt idx="12">
                  <c:v>281.58933224160256</c:v>
                </c:pt>
                <c:pt idx="13">
                  <c:v>284.17059582201983</c:v>
                </c:pt>
                <c:pt idx="14">
                  <c:v>282.86105404644229</c:v>
                </c:pt>
                <c:pt idx="15">
                  <c:v>283.04523413090942</c:v>
                </c:pt>
                <c:pt idx="16">
                  <c:v>289.48420312062052</c:v>
                </c:pt>
                <c:pt idx="17">
                  <c:v>288.62797096990153</c:v>
                </c:pt>
                <c:pt idx="18">
                  <c:v>283.05131296193082</c:v>
                </c:pt>
                <c:pt idx="19">
                  <c:v>281.0511024967351</c:v>
                </c:pt>
                <c:pt idx="20">
                  <c:v>277.64230176189795</c:v>
                </c:pt>
                <c:pt idx="21">
                  <c:v>279.9705857319608</c:v>
                </c:pt>
                <c:pt idx="22">
                  <c:v>271.59959181421408</c:v>
                </c:pt>
                <c:pt idx="23">
                  <c:v>267.20601300292674</c:v>
                </c:pt>
                <c:pt idx="24">
                  <c:v>266.17615116623631</c:v>
                </c:pt>
                <c:pt idx="25">
                  <c:v>265.80734522384768</c:v>
                </c:pt>
                <c:pt idx="26">
                  <c:v>268.45814162961483</c:v>
                </c:pt>
                <c:pt idx="27">
                  <c:v>270.50532693285703</c:v>
                </c:pt>
                <c:pt idx="28">
                  <c:v>269.28957770072054</c:v>
                </c:pt>
                <c:pt idx="29">
                  <c:v>267.20510993975643</c:v>
                </c:pt>
                <c:pt idx="30">
                  <c:v>266.43729194529226</c:v>
                </c:pt>
                <c:pt idx="31">
                  <c:v>267.35069655611215</c:v>
                </c:pt>
                <c:pt idx="32">
                  <c:v>270.08988269813312</c:v>
                </c:pt>
                <c:pt idx="33">
                  <c:v>269.6432493432356</c:v>
                </c:pt>
                <c:pt idx="34">
                  <c:v>272.71484338554825</c:v>
                </c:pt>
                <c:pt idx="35">
                  <c:v>272.32193155668841</c:v>
                </c:pt>
                <c:pt idx="36">
                  <c:v>262.89128338713789</c:v>
                </c:pt>
                <c:pt idx="37">
                  <c:v>269.04809582602201</c:v>
                </c:pt>
                <c:pt idx="38">
                  <c:v>268.9380515797298</c:v>
                </c:pt>
                <c:pt idx="39">
                  <c:v>270.41921390589607</c:v>
                </c:pt>
                <c:pt idx="40">
                  <c:v>270.81252582406586</c:v>
                </c:pt>
                <c:pt idx="41">
                  <c:v>266.40953882340278</c:v>
                </c:pt>
                <c:pt idx="42">
                  <c:v>267.85898479680253</c:v>
                </c:pt>
                <c:pt idx="43">
                  <c:v>271.06268202630241</c:v>
                </c:pt>
                <c:pt idx="44">
                  <c:v>261.86094054448682</c:v>
                </c:pt>
                <c:pt idx="45">
                  <c:v>263.63641961975566</c:v>
                </c:pt>
                <c:pt idx="46">
                  <c:v>264.81137079954311</c:v>
                </c:pt>
                <c:pt idx="47">
                  <c:v>269.55769252242681</c:v>
                </c:pt>
                <c:pt idx="48">
                  <c:v>272.13257071738269</c:v>
                </c:pt>
                <c:pt idx="49">
                  <c:v>276.32981624587086</c:v>
                </c:pt>
                <c:pt idx="50">
                  <c:v>276.47188223772798</c:v>
                </c:pt>
                <c:pt idx="51">
                  <c:v>278.33304801601031</c:v>
                </c:pt>
                <c:pt idx="52">
                  <c:v>280.84367148394693</c:v>
                </c:pt>
                <c:pt idx="53">
                  <c:v>276.27205792062813</c:v>
                </c:pt>
                <c:pt idx="54">
                  <c:v>275.73744258382857</c:v>
                </c:pt>
                <c:pt idx="55">
                  <c:v>273.0225908854149</c:v>
                </c:pt>
                <c:pt idx="56">
                  <c:v>276.2221739378063</c:v>
                </c:pt>
                <c:pt idx="57">
                  <c:v>274.16840714326429</c:v>
                </c:pt>
                <c:pt idx="58">
                  <c:v>270.34549377729667</c:v>
                </c:pt>
                <c:pt idx="59">
                  <c:v>271.93636964558027</c:v>
                </c:pt>
                <c:pt idx="60">
                  <c:v>265.89222462887159</c:v>
                </c:pt>
                <c:pt idx="61">
                  <c:v>263.2758752044079</c:v>
                </c:pt>
                <c:pt idx="62">
                  <c:v>263.32572734927521</c:v>
                </c:pt>
                <c:pt idx="63">
                  <c:v>265.71183415830018</c:v>
                </c:pt>
                <c:pt idx="64">
                  <c:v>262.97944533141958</c:v>
                </c:pt>
                <c:pt idx="65">
                  <c:v>267.03033150533122</c:v>
                </c:pt>
                <c:pt idx="66">
                  <c:v>261.14100693725749</c:v>
                </c:pt>
                <c:pt idx="67">
                  <c:v>261.32419563129577</c:v>
                </c:pt>
                <c:pt idx="68">
                  <c:v>263.33557267357304</c:v>
                </c:pt>
                <c:pt idx="69">
                  <c:v>264.16221016044864</c:v>
                </c:pt>
                <c:pt idx="70">
                  <c:v>264.26986815114896</c:v>
                </c:pt>
                <c:pt idx="71">
                  <c:v>267.92200883319032</c:v>
                </c:pt>
                <c:pt idx="72">
                  <c:v>270.92005515984033</c:v>
                </c:pt>
                <c:pt idx="73">
                  <c:v>271.54135527636311</c:v>
                </c:pt>
                <c:pt idx="74">
                  <c:v>272.65047825211036</c:v>
                </c:pt>
                <c:pt idx="75">
                  <c:v>267.31596281732914</c:v>
                </c:pt>
                <c:pt idx="76">
                  <c:v>269.68844193326771</c:v>
                </c:pt>
                <c:pt idx="77">
                  <c:v>273.24236697430558</c:v>
                </c:pt>
                <c:pt idx="78">
                  <c:v>268.10774545534207</c:v>
                </c:pt>
                <c:pt idx="79">
                  <c:v>267.12124205683097</c:v>
                </c:pt>
                <c:pt idx="80">
                  <c:v>264.20021352438533</c:v>
                </c:pt>
                <c:pt idx="81">
                  <c:v>266.60380455210418</c:v>
                </c:pt>
                <c:pt idx="82">
                  <c:v>258.11200134986859</c:v>
                </c:pt>
                <c:pt idx="83">
                  <c:v>259.92510301331032</c:v>
                </c:pt>
                <c:pt idx="84">
                  <c:v>263.04449907770152</c:v>
                </c:pt>
                <c:pt idx="85">
                  <c:v>264.33535748769856</c:v>
                </c:pt>
                <c:pt idx="86">
                  <c:v>263.87849854755308</c:v>
                </c:pt>
                <c:pt idx="87">
                  <c:v>268.29997309220931</c:v>
                </c:pt>
                <c:pt idx="88">
                  <c:v>265.95921476340976</c:v>
                </c:pt>
                <c:pt idx="89">
                  <c:v>263.00181581646348</c:v>
                </c:pt>
                <c:pt idx="90">
                  <c:v>259.30428195596562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6-4D9A-95AB-DB96AE46EADB}"/>
            </c:ext>
          </c:extLst>
        </c:ser>
        <c:ser>
          <c:idx val="3"/>
          <c:order val="3"/>
          <c:tx>
            <c:strRef>
              <c:f>Predicting!$E$23</c:f>
              <c:strCache>
                <c:ptCount val="1"/>
                <c:pt idx="0">
                  <c:v>Sce4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Predicting!$E$24:$E$114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260.12993400382157</c:v>
                </c:pt>
                <c:pt idx="2">
                  <c:v>257.95340777031691</c:v>
                </c:pt>
                <c:pt idx="3">
                  <c:v>259.96034950805273</c:v>
                </c:pt>
                <c:pt idx="4">
                  <c:v>256.5800760858541</c:v>
                </c:pt>
                <c:pt idx="5">
                  <c:v>252.47799864142516</c:v>
                </c:pt>
                <c:pt idx="6">
                  <c:v>256.20446971342773</c:v>
                </c:pt>
                <c:pt idx="7">
                  <c:v>257.2150452837314</c:v>
                </c:pt>
                <c:pt idx="8">
                  <c:v>251.78418939969984</c:v>
                </c:pt>
                <c:pt idx="9">
                  <c:v>256.12434398389752</c:v>
                </c:pt>
                <c:pt idx="10">
                  <c:v>253.40589651135647</c:v>
                </c:pt>
                <c:pt idx="11">
                  <c:v>260.38584788817423</c:v>
                </c:pt>
                <c:pt idx="12">
                  <c:v>261.29312721122125</c:v>
                </c:pt>
                <c:pt idx="13">
                  <c:v>259.99083621620804</c:v>
                </c:pt>
                <c:pt idx="14">
                  <c:v>258.96075302767701</c:v>
                </c:pt>
                <c:pt idx="15">
                  <c:v>259.07551470371152</c:v>
                </c:pt>
                <c:pt idx="16">
                  <c:v>256.12939923775525</c:v>
                </c:pt>
                <c:pt idx="17">
                  <c:v>262.9599105582044</c:v>
                </c:pt>
                <c:pt idx="18">
                  <c:v>260.63564581063162</c:v>
                </c:pt>
                <c:pt idx="19">
                  <c:v>258.79427130676766</c:v>
                </c:pt>
                <c:pt idx="20">
                  <c:v>248.89411673277726</c:v>
                </c:pt>
                <c:pt idx="21">
                  <c:v>250.75124776997291</c:v>
                </c:pt>
                <c:pt idx="22">
                  <c:v>249.45548756968412</c:v>
                </c:pt>
                <c:pt idx="23">
                  <c:v>255.71105079565007</c:v>
                </c:pt>
                <c:pt idx="24">
                  <c:v>254.71999038604343</c:v>
                </c:pt>
                <c:pt idx="25">
                  <c:v>258.13544831484563</c:v>
                </c:pt>
                <c:pt idx="26">
                  <c:v>244.8310744646667</c:v>
                </c:pt>
                <c:pt idx="27">
                  <c:v>241.40447371278896</c:v>
                </c:pt>
                <c:pt idx="28">
                  <c:v>240.5472311813092</c:v>
                </c:pt>
                <c:pt idx="29">
                  <c:v>231.34724927664956</c:v>
                </c:pt>
                <c:pt idx="30">
                  <c:v>230.44468249651308</c:v>
                </c:pt>
                <c:pt idx="31">
                  <c:v>235.71579430928011</c:v>
                </c:pt>
                <c:pt idx="32">
                  <c:v>231.11970557225766</c:v>
                </c:pt>
                <c:pt idx="33">
                  <c:v>233.86407636249896</c:v>
                </c:pt>
                <c:pt idx="34">
                  <c:v>223.78646044439463</c:v>
                </c:pt>
                <c:pt idx="35">
                  <c:v>219.98091241891953</c:v>
                </c:pt>
                <c:pt idx="36">
                  <c:v>219.09110894376806</c:v>
                </c:pt>
                <c:pt idx="37">
                  <c:v>223.47374129415169</c:v>
                </c:pt>
                <c:pt idx="38">
                  <c:v>227.88528857256537</c:v>
                </c:pt>
                <c:pt idx="39">
                  <c:v>230.78405155981943</c:v>
                </c:pt>
                <c:pt idx="40">
                  <c:v>225.5890770669221</c:v>
                </c:pt>
                <c:pt idx="41">
                  <c:v>220.36609796204041</c:v>
                </c:pt>
                <c:pt idx="42">
                  <c:v>215.82910595469843</c:v>
                </c:pt>
                <c:pt idx="43">
                  <c:v>222.77117774913083</c:v>
                </c:pt>
                <c:pt idx="44">
                  <c:v>225.096974407874</c:v>
                </c:pt>
                <c:pt idx="45">
                  <c:v>225.91970971164423</c:v>
                </c:pt>
                <c:pt idx="46">
                  <c:v>221.2906408220785</c:v>
                </c:pt>
                <c:pt idx="47">
                  <c:v>225.20057425265588</c:v>
                </c:pt>
                <c:pt idx="48">
                  <c:v>232.06203810117688</c:v>
                </c:pt>
                <c:pt idx="49">
                  <c:v>221.87896978396066</c:v>
                </c:pt>
                <c:pt idx="50">
                  <c:v>216.80277538397544</c:v>
                </c:pt>
                <c:pt idx="51">
                  <c:v>213.08581051543086</c:v>
                </c:pt>
                <c:pt idx="52">
                  <c:v>207.59187856038977</c:v>
                </c:pt>
                <c:pt idx="53">
                  <c:v>206.78200446651107</c:v>
                </c:pt>
                <c:pt idx="54">
                  <c:v>208.98258134980244</c:v>
                </c:pt>
                <c:pt idx="55">
                  <c:v>214.36043854660949</c:v>
                </c:pt>
                <c:pt idx="56">
                  <c:v>214.81956474526129</c:v>
                </c:pt>
                <c:pt idx="57">
                  <c:v>218.53775461242392</c:v>
                </c:pt>
                <c:pt idx="58">
                  <c:v>208.11984399306471</c:v>
                </c:pt>
                <c:pt idx="59">
                  <c:v>205.69373302610208</c:v>
                </c:pt>
                <c:pt idx="60">
                  <c:v>209.93422753779006</c:v>
                </c:pt>
                <c:pt idx="61">
                  <c:v>205.67616123191689</c:v>
                </c:pt>
                <c:pt idx="62">
                  <c:v>202.6347115408785</c:v>
                </c:pt>
                <c:pt idx="63">
                  <c:v>202.9504700720986</c:v>
                </c:pt>
                <c:pt idx="64">
                  <c:v>206.47308780490278</c:v>
                </c:pt>
                <c:pt idx="65">
                  <c:v>208.86714472830141</c:v>
                </c:pt>
                <c:pt idx="66">
                  <c:v>212.15804469704401</c:v>
                </c:pt>
                <c:pt idx="67">
                  <c:v>206.74903396690209</c:v>
                </c:pt>
                <c:pt idx="68">
                  <c:v>210.69016774112475</c:v>
                </c:pt>
                <c:pt idx="69">
                  <c:v>204.91664463962761</c:v>
                </c:pt>
                <c:pt idx="70">
                  <c:v>203.26632563701301</c:v>
                </c:pt>
                <c:pt idx="71">
                  <c:v>201.67238201618477</c:v>
                </c:pt>
                <c:pt idx="72">
                  <c:v>197.83415686498961</c:v>
                </c:pt>
                <c:pt idx="73">
                  <c:v>202.5611418455735</c:v>
                </c:pt>
                <c:pt idx="74">
                  <c:v>200.91765075986712</c:v>
                </c:pt>
                <c:pt idx="75">
                  <c:v>200.92515020217067</c:v>
                </c:pt>
                <c:pt idx="76">
                  <c:v>201.09164140837902</c:v>
                </c:pt>
                <c:pt idx="77">
                  <c:v>200.76369494972084</c:v>
                </c:pt>
                <c:pt idx="78">
                  <c:v>201.06185526743946</c:v>
                </c:pt>
                <c:pt idx="79">
                  <c:v>198.54550953637479</c:v>
                </c:pt>
                <c:pt idx="80">
                  <c:v>203.81376932842278</c:v>
                </c:pt>
                <c:pt idx="81">
                  <c:v>199.67703710876941</c:v>
                </c:pt>
                <c:pt idx="82">
                  <c:v>200.4224881035783</c:v>
                </c:pt>
                <c:pt idx="83">
                  <c:v>202.18506926043767</c:v>
                </c:pt>
                <c:pt idx="84">
                  <c:v>201.05701449566214</c:v>
                </c:pt>
                <c:pt idx="85">
                  <c:v>203.76765874796018</c:v>
                </c:pt>
                <c:pt idx="86">
                  <c:v>208.97175999654127</c:v>
                </c:pt>
                <c:pt idx="87">
                  <c:v>212.29500249388528</c:v>
                </c:pt>
                <c:pt idx="88">
                  <c:v>212.03985718240747</c:v>
                </c:pt>
                <c:pt idx="89">
                  <c:v>215.1613079147611</c:v>
                </c:pt>
                <c:pt idx="90">
                  <c:v>211.92849891580408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6-4D9A-95AB-DB96AE46EADB}"/>
            </c:ext>
          </c:extLst>
        </c:ser>
        <c:ser>
          <c:idx val="4"/>
          <c:order val="4"/>
          <c:tx>
            <c:strRef>
              <c:f>Predicting!$F$23</c:f>
              <c:strCache>
                <c:ptCount val="1"/>
                <c:pt idx="0">
                  <c:v>Sce5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Predicting!$F$24:$F$114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257.51995513327671</c:v>
                </c:pt>
                <c:pt idx="2">
                  <c:v>251.81162404778732</c:v>
                </c:pt>
                <c:pt idx="3">
                  <c:v>262.48113031498622</c:v>
                </c:pt>
                <c:pt idx="4">
                  <c:v>263.19259153993266</c:v>
                </c:pt>
                <c:pt idx="5">
                  <c:v>266.14234774784899</c:v>
                </c:pt>
                <c:pt idx="6">
                  <c:v>265.46406071523461</c:v>
                </c:pt>
                <c:pt idx="7">
                  <c:v>261.42584716222245</c:v>
                </c:pt>
                <c:pt idx="8">
                  <c:v>258.42697531101544</c:v>
                </c:pt>
                <c:pt idx="9">
                  <c:v>250.31537966228035</c:v>
                </c:pt>
                <c:pt idx="10">
                  <c:v>252.73376271579832</c:v>
                </c:pt>
                <c:pt idx="11">
                  <c:v>253.38719947451895</c:v>
                </c:pt>
                <c:pt idx="12">
                  <c:v>249.23293566946828</c:v>
                </c:pt>
                <c:pt idx="13">
                  <c:v>247.55750539461292</c:v>
                </c:pt>
                <c:pt idx="14">
                  <c:v>250.26789213814811</c:v>
                </c:pt>
                <c:pt idx="15">
                  <c:v>246.5739379020275</c:v>
                </c:pt>
                <c:pt idx="16">
                  <c:v>244.72111215406778</c:v>
                </c:pt>
                <c:pt idx="17">
                  <c:v>238.11385119925816</c:v>
                </c:pt>
                <c:pt idx="18">
                  <c:v>233.28514925422706</c:v>
                </c:pt>
                <c:pt idx="19">
                  <c:v>240.64608349341063</c:v>
                </c:pt>
                <c:pt idx="20">
                  <c:v>247.02473158788268</c:v>
                </c:pt>
                <c:pt idx="21">
                  <c:v>245.38528489313509</c:v>
                </c:pt>
                <c:pt idx="22">
                  <c:v>239.93523017214935</c:v>
                </c:pt>
                <c:pt idx="23">
                  <c:v>237.63531338897982</c:v>
                </c:pt>
                <c:pt idx="24">
                  <c:v>241.20366205169552</c:v>
                </c:pt>
                <c:pt idx="25">
                  <c:v>236.3020222267273</c:v>
                </c:pt>
                <c:pt idx="26">
                  <c:v>237.09697060939976</c:v>
                </c:pt>
                <c:pt idx="27">
                  <c:v>244.34660773967803</c:v>
                </c:pt>
                <c:pt idx="28">
                  <c:v>239.68672596782335</c:v>
                </c:pt>
                <c:pt idx="29">
                  <c:v>238.37285677415915</c:v>
                </c:pt>
                <c:pt idx="30">
                  <c:v>239.63823136885119</c:v>
                </c:pt>
                <c:pt idx="31">
                  <c:v>239.50624622068739</c:v>
                </c:pt>
                <c:pt idx="32">
                  <c:v>242.9462764489933</c:v>
                </c:pt>
                <c:pt idx="33">
                  <c:v>246.00625615874418</c:v>
                </c:pt>
                <c:pt idx="34">
                  <c:v>246.74304626748429</c:v>
                </c:pt>
                <c:pt idx="35">
                  <c:v>243.4275878251396</c:v>
                </c:pt>
                <c:pt idx="36">
                  <c:v>247.75990243802968</c:v>
                </c:pt>
                <c:pt idx="37">
                  <c:v>250.88564519731815</c:v>
                </c:pt>
                <c:pt idx="38">
                  <c:v>251.33092452826708</c:v>
                </c:pt>
                <c:pt idx="39">
                  <c:v>252.38012847225895</c:v>
                </c:pt>
                <c:pt idx="40">
                  <c:v>251.14114964460771</c:v>
                </c:pt>
                <c:pt idx="41">
                  <c:v>249.10298992986742</c:v>
                </c:pt>
                <c:pt idx="42">
                  <c:v>251.03647767405184</c:v>
                </c:pt>
                <c:pt idx="43">
                  <c:v>257.03603356909582</c:v>
                </c:pt>
                <c:pt idx="44">
                  <c:v>248.86377613103122</c:v>
                </c:pt>
                <c:pt idx="45">
                  <c:v>248.6606307146545</c:v>
                </c:pt>
                <c:pt idx="46">
                  <c:v>242.00578857159141</c:v>
                </c:pt>
                <c:pt idx="47">
                  <c:v>240.43179112054224</c:v>
                </c:pt>
                <c:pt idx="48">
                  <c:v>242.82902669919781</c:v>
                </c:pt>
                <c:pt idx="49">
                  <c:v>249.12109698177031</c:v>
                </c:pt>
                <c:pt idx="50">
                  <c:v>258.71303563185376</c:v>
                </c:pt>
                <c:pt idx="51">
                  <c:v>256.85381550579569</c:v>
                </c:pt>
                <c:pt idx="52">
                  <c:v>253.78821467690574</c:v>
                </c:pt>
                <c:pt idx="53">
                  <c:v>259.18836463821924</c:v>
                </c:pt>
                <c:pt idx="54">
                  <c:v>267.14132030940516</c:v>
                </c:pt>
                <c:pt idx="55">
                  <c:v>267.35387015952716</c:v>
                </c:pt>
                <c:pt idx="56">
                  <c:v>266.56943238768486</c:v>
                </c:pt>
                <c:pt idx="57">
                  <c:v>262.60363154427949</c:v>
                </c:pt>
                <c:pt idx="58">
                  <c:v>259.10206186609747</c:v>
                </c:pt>
                <c:pt idx="59">
                  <c:v>258.70487981533819</c:v>
                </c:pt>
                <c:pt idx="60">
                  <c:v>257.39045348699688</c:v>
                </c:pt>
                <c:pt idx="61">
                  <c:v>254.66566600085196</c:v>
                </c:pt>
                <c:pt idx="62">
                  <c:v>257.90621424886228</c:v>
                </c:pt>
                <c:pt idx="63">
                  <c:v>257.50587328374218</c:v>
                </c:pt>
                <c:pt idx="64">
                  <c:v>253.12575188942583</c:v>
                </c:pt>
                <c:pt idx="65">
                  <c:v>253.63536881287396</c:v>
                </c:pt>
                <c:pt idx="66">
                  <c:v>250.25574077872898</c:v>
                </c:pt>
                <c:pt idx="67">
                  <c:v>244.61562602834573</c:v>
                </c:pt>
                <c:pt idx="68">
                  <c:v>246.36895954566646</c:v>
                </c:pt>
                <c:pt idx="69">
                  <c:v>249.67387020102356</c:v>
                </c:pt>
                <c:pt idx="70">
                  <c:v>243.1803359921955</c:v>
                </c:pt>
                <c:pt idx="71">
                  <c:v>246.67502246052243</c:v>
                </c:pt>
                <c:pt idx="72">
                  <c:v>249.11445198813024</c:v>
                </c:pt>
                <c:pt idx="73">
                  <c:v>249.55554182500549</c:v>
                </c:pt>
                <c:pt idx="74">
                  <c:v>251.34264881440873</c:v>
                </c:pt>
                <c:pt idx="75">
                  <c:v>260.72449388735055</c:v>
                </c:pt>
                <c:pt idx="76">
                  <c:v>260.0737196010723</c:v>
                </c:pt>
                <c:pt idx="77">
                  <c:v>260.73468765621186</c:v>
                </c:pt>
                <c:pt idx="78">
                  <c:v>265.26026476465108</c:v>
                </c:pt>
                <c:pt idx="79">
                  <c:v>267.22306886880921</c:v>
                </c:pt>
                <c:pt idx="80">
                  <c:v>264.78477730176871</c:v>
                </c:pt>
                <c:pt idx="81">
                  <c:v>260.0212013539691</c:v>
                </c:pt>
                <c:pt idx="82">
                  <c:v>266.51183451588867</c:v>
                </c:pt>
                <c:pt idx="83">
                  <c:v>268.13928513697795</c:v>
                </c:pt>
                <c:pt idx="84">
                  <c:v>259.71594003918568</c:v>
                </c:pt>
                <c:pt idx="85">
                  <c:v>261.80536771661673</c:v>
                </c:pt>
                <c:pt idx="86">
                  <c:v>255.32470640073586</c:v>
                </c:pt>
                <c:pt idx="87">
                  <c:v>249.98046789540646</c:v>
                </c:pt>
                <c:pt idx="88">
                  <c:v>243.24145285325795</c:v>
                </c:pt>
                <c:pt idx="89">
                  <c:v>250.10552827468609</c:v>
                </c:pt>
                <c:pt idx="90">
                  <c:v>253.68314527411792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6-4D9A-95AB-DB96AE46EADB}"/>
            </c:ext>
          </c:extLst>
        </c:ser>
        <c:ser>
          <c:idx val="5"/>
          <c:order val="5"/>
          <c:tx>
            <c:strRef>
              <c:f>Predicting!$G$23</c:f>
              <c:strCache>
                <c:ptCount val="1"/>
                <c:pt idx="0">
                  <c:v>Sce6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Predicting!$G$24:$G$114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251.97284200897363</c:v>
                </c:pt>
                <c:pt idx="2">
                  <c:v>248.81922389311774</c:v>
                </c:pt>
                <c:pt idx="3">
                  <c:v>252.03830404312282</c:v>
                </c:pt>
                <c:pt idx="4">
                  <c:v>255.35172005587299</c:v>
                </c:pt>
                <c:pt idx="5">
                  <c:v>257.58137003376441</c:v>
                </c:pt>
                <c:pt idx="6">
                  <c:v>260.05060007608483</c:v>
                </c:pt>
                <c:pt idx="7">
                  <c:v>269.76233443951804</c:v>
                </c:pt>
                <c:pt idx="8">
                  <c:v>275.02289731530112</c:v>
                </c:pt>
                <c:pt idx="9">
                  <c:v>274.07355509681366</c:v>
                </c:pt>
                <c:pt idx="10">
                  <c:v>278.09392082386455</c:v>
                </c:pt>
                <c:pt idx="11">
                  <c:v>271.7294360430821</c:v>
                </c:pt>
                <c:pt idx="12">
                  <c:v>268.54036666457301</c:v>
                </c:pt>
                <c:pt idx="13">
                  <c:v>271.62091664301721</c:v>
                </c:pt>
                <c:pt idx="14">
                  <c:v>275.10497865871264</c:v>
                </c:pt>
                <c:pt idx="15">
                  <c:v>270.84550557445465</c:v>
                </c:pt>
                <c:pt idx="16">
                  <c:v>266.55922249215195</c:v>
                </c:pt>
                <c:pt idx="17">
                  <c:v>266.20410734023579</c:v>
                </c:pt>
                <c:pt idx="18">
                  <c:v>263.30685761729001</c:v>
                </c:pt>
                <c:pt idx="19">
                  <c:v>260.60897117060154</c:v>
                </c:pt>
                <c:pt idx="20">
                  <c:v>264.59239820279026</c:v>
                </c:pt>
                <c:pt idx="21">
                  <c:v>268.32644409727527</c:v>
                </c:pt>
                <c:pt idx="22">
                  <c:v>277.08667879058981</c:v>
                </c:pt>
                <c:pt idx="23">
                  <c:v>276.7464521789646</c:v>
                </c:pt>
                <c:pt idx="24">
                  <c:v>270.40955884404315</c:v>
                </c:pt>
                <c:pt idx="25">
                  <c:v>272.63467230412334</c:v>
                </c:pt>
                <c:pt idx="26">
                  <c:v>275.95831167011653</c:v>
                </c:pt>
                <c:pt idx="27">
                  <c:v>273.42248956084688</c:v>
                </c:pt>
                <c:pt idx="28">
                  <c:v>264.7787023078036</c:v>
                </c:pt>
                <c:pt idx="29">
                  <c:v>261.82528041922853</c:v>
                </c:pt>
                <c:pt idx="30">
                  <c:v>258.73775518178201</c:v>
                </c:pt>
                <c:pt idx="31">
                  <c:v>258.95589302712636</c:v>
                </c:pt>
                <c:pt idx="32">
                  <c:v>248.11094726993412</c:v>
                </c:pt>
                <c:pt idx="33">
                  <c:v>237.00271083598889</c:v>
                </c:pt>
                <c:pt idx="34">
                  <c:v>235.35537814921108</c:v>
                </c:pt>
                <c:pt idx="35">
                  <c:v>236.2436715903151</c:v>
                </c:pt>
                <c:pt idx="36">
                  <c:v>231.79045669245119</c:v>
                </c:pt>
                <c:pt idx="37">
                  <c:v>236.87586657411308</c:v>
                </c:pt>
                <c:pt idx="38">
                  <c:v>235.89432555424588</c:v>
                </c:pt>
                <c:pt idx="39">
                  <c:v>242.5377483187925</c:v>
                </c:pt>
                <c:pt idx="40">
                  <c:v>249.33622058042312</c:v>
                </c:pt>
                <c:pt idx="41">
                  <c:v>248.69799439022705</c:v>
                </c:pt>
                <c:pt idx="42">
                  <c:v>249.70273952136802</c:v>
                </c:pt>
                <c:pt idx="43">
                  <c:v>253.284244807671</c:v>
                </c:pt>
                <c:pt idx="44">
                  <c:v>254.34522649463764</c:v>
                </c:pt>
                <c:pt idx="45">
                  <c:v>251.86155128508807</c:v>
                </c:pt>
                <c:pt idx="46">
                  <c:v>250.71368912858111</c:v>
                </c:pt>
                <c:pt idx="47">
                  <c:v>248.02628677983341</c:v>
                </c:pt>
                <c:pt idx="48">
                  <c:v>245.61289213606679</c:v>
                </c:pt>
                <c:pt idx="49">
                  <c:v>245.4215933310326</c:v>
                </c:pt>
                <c:pt idx="50">
                  <c:v>240.7932662318108</c:v>
                </c:pt>
                <c:pt idx="51">
                  <c:v>245.2373717056613</c:v>
                </c:pt>
                <c:pt idx="52">
                  <c:v>244.77329835515462</c:v>
                </c:pt>
                <c:pt idx="53">
                  <c:v>233.6482963636611</c:v>
                </c:pt>
                <c:pt idx="54">
                  <c:v>231.48053930213302</c:v>
                </c:pt>
                <c:pt idx="55">
                  <c:v>221.31888531898144</c:v>
                </c:pt>
                <c:pt idx="56">
                  <c:v>226.61557162262284</c:v>
                </c:pt>
                <c:pt idx="57">
                  <c:v>223.15324757549664</c:v>
                </c:pt>
                <c:pt idx="58">
                  <c:v>219.11701234259314</c:v>
                </c:pt>
                <c:pt idx="59">
                  <c:v>215.00696766203663</c:v>
                </c:pt>
                <c:pt idx="60">
                  <c:v>215.65548597103353</c:v>
                </c:pt>
                <c:pt idx="61">
                  <c:v>220.8848885913587</c:v>
                </c:pt>
                <c:pt idx="62">
                  <c:v>219.90540405778032</c:v>
                </c:pt>
                <c:pt idx="63">
                  <c:v>224.2479509320226</c:v>
                </c:pt>
                <c:pt idx="64">
                  <c:v>216.24738289316534</c:v>
                </c:pt>
                <c:pt idx="65">
                  <c:v>214.44068001640755</c:v>
                </c:pt>
                <c:pt idx="66">
                  <c:v>209.52959121757809</c:v>
                </c:pt>
                <c:pt idx="67">
                  <c:v>210.83691413243804</c:v>
                </c:pt>
                <c:pt idx="68">
                  <c:v>212.90228946400865</c:v>
                </c:pt>
                <c:pt idx="69">
                  <c:v>213.12144133483562</c:v>
                </c:pt>
                <c:pt idx="70">
                  <c:v>216.4477065227442</c:v>
                </c:pt>
                <c:pt idx="71">
                  <c:v>226.52001606398755</c:v>
                </c:pt>
                <c:pt idx="72">
                  <c:v>228.35919267342996</c:v>
                </c:pt>
                <c:pt idx="73">
                  <c:v>227.49856654655895</c:v>
                </c:pt>
                <c:pt idx="74">
                  <c:v>226.88129886462943</c:v>
                </c:pt>
                <c:pt idx="75">
                  <c:v>224.09580923903175</c:v>
                </c:pt>
                <c:pt idx="76">
                  <c:v>226.86761236209369</c:v>
                </c:pt>
                <c:pt idx="77">
                  <c:v>229.53397203101906</c:v>
                </c:pt>
                <c:pt idx="78">
                  <c:v>225.05183887981309</c:v>
                </c:pt>
                <c:pt idx="79">
                  <c:v>235.70783054874829</c:v>
                </c:pt>
                <c:pt idx="80">
                  <c:v>230.18029764056917</c:v>
                </c:pt>
                <c:pt idx="81">
                  <c:v>232.78673287495849</c:v>
                </c:pt>
                <c:pt idx="82">
                  <c:v>236.03937272935556</c:v>
                </c:pt>
                <c:pt idx="83">
                  <c:v>239.94761386692852</c:v>
                </c:pt>
                <c:pt idx="84">
                  <c:v>233.33750112781064</c:v>
                </c:pt>
                <c:pt idx="85">
                  <c:v>234.91237163564787</c:v>
                </c:pt>
                <c:pt idx="86">
                  <c:v>231.45239729578535</c:v>
                </c:pt>
                <c:pt idx="87">
                  <c:v>243.12606417856259</c:v>
                </c:pt>
                <c:pt idx="88">
                  <c:v>251.1168927424003</c:v>
                </c:pt>
                <c:pt idx="89">
                  <c:v>257.01070587397345</c:v>
                </c:pt>
                <c:pt idx="90">
                  <c:v>262.31302683784526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96-4D9A-95AB-DB96AE46EADB}"/>
            </c:ext>
          </c:extLst>
        </c:ser>
        <c:ser>
          <c:idx val="6"/>
          <c:order val="6"/>
          <c:tx>
            <c:strRef>
              <c:f>Predicting!$H$23</c:f>
              <c:strCache>
                <c:ptCount val="1"/>
                <c:pt idx="0">
                  <c:v>Sce7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Predicting!$H$24:$H$114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255.67756346537129</c:v>
                </c:pt>
                <c:pt idx="2">
                  <c:v>254.73129567442365</c:v>
                </c:pt>
                <c:pt idx="3">
                  <c:v>250.56705363990335</c:v>
                </c:pt>
                <c:pt idx="4">
                  <c:v>242.66074538436843</c:v>
                </c:pt>
                <c:pt idx="5">
                  <c:v>242.89721979126125</c:v>
                </c:pt>
                <c:pt idx="6">
                  <c:v>242.82219784090154</c:v>
                </c:pt>
                <c:pt idx="7">
                  <c:v>244.15108051181696</c:v>
                </c:pt>
                <c:pt idx="8">
                  <c:v>238.54679100682716</c:v>
                </c:pt>
                <c:pt idx="9">
                  <c:v>235.9336398464711</c:v>
                </c:pt>
                <c:pt idx="10">
                  <c:v>225.67496886120892</c:v>
                </c:pt>
                <c:pt idx="11">
                  <c:v>227.82047101179091</c:v>
                </c:pt>
                <c:pt idx="12">
                  <c:v>230.29738981635023</c:v>
                </c:pt>
                <c:pt idx="13">
                  <c:v>226.5727827055205</c:v>
                </c:pt>
                <c:pt idx="14">
                  <c:v>228.51583940242512</c:v>
                </c:pt>
                <c:pt idx="15">
                  <c:v>224.06676458931096</c:v>
                </c:pt>
                <c:pt idx="16">
                  <c:v>229.02497412076204</c:v>
                </c:pt>
                <c:pt idx="17">
                  <c:v>224.3257030453988</c:v>
                </c:pt>
                <c:pt idx="18">
                  <c:v>230.77534553546505</c:v>
                </c:pt>
                <c:pt idx="19">
                  <c:v>231.39007677592076</c:v>
                </c:pt>
                <c:pt idx="20">
                  <c:v>226.77001947095656</c:v>
                </c:pt>
                <c:pt idx="21">
                  <c:v>224.17327405342502</c:v>
                </c:pt>
                <c:pt idx="22">
                  <c:v>224.7882107625536</c:v>
                </c:pt>
                <c:pt idx="23">
                  <c:v>220.23713481792322</c:v>
                </c:pt>
                <c:pt idx="24">
                  <c:v>221.73773344961236</c:v>
                </c:pt>
                <c:pt idx="25">
                  <c:v>224.15386637799395</c:v>
                </c:pt>
                <c:pt idx="26">
                  <c:v>218.59749442450368</c:v>
                </c:pt>
                <c:pt idx="27">
                  <c:v>214.5937643679475</c:v>
                </c:pt>
                <c:pt idx="28">
                  <c:v>221.92165804424988</c:v>
                </c:pt>
                <c:pt idx="29">
                  <c:v>229.93900226745788</c:v>
                </c:pt>
                <c:pt idx="30">
                  <c:v>225.80041365887055</c:v>
                </c:pt>
                <c:pt idx="31">
                  <c:v>223.03398020363201</c:v>
                </c:pt>
                <c:pt idx="32">
                  <c:v>221.43277011246812</c:v>
                </c:pt>
                <c:pt idx="33">
                  <c:v>219.79592612690735</c:v>
                </c:pt>
                <c:pt idx="34">
                  <c:v>217.65954959337793</c:v>
                </c:pt>
                <c:pt idx="35">
                  <c:v>219.13187026736995</c:v>
                </c:pt>
                <c:pt idx="36">
                  <c:v>220.11734976890855</c:v>
                </c:pt>
                <c:pt idx="37">
                  <c:v>234.17652727046305</c:v>
                </c:pt>
                <c:pt idx="38">
                  <c:v>234.61488434744308</c:v>
                </c:pt>
                <c:pt idx="39">
                  <c:v>232.46117560785896</c:v>
                </c:pt>
                <c:pt idx="40">
                  <c:v>232.03830503364273</c:v>
                </c:pt>
                <c:pt idx="41">
                  <c:v>233.71678626041617</c:v>
                </c:pt>
                <c:pt idx="42">
                  <c:v>229.92117894654325</c:v>
                </c:pt>
                <c:pt idx="43">
                  <c:v>223.13221675324363</c:v>
                </c:pt>
                <c:pt idx="44">
                  <c:v>227.4840957697478</c:v>
                </c:pt>
                <c:pt idx="45">
                  <c:v>227.19964142148038</c:v>
                </c:pt>
                <c:pt idx="46">
                  <c:v>222.1537749255578</c:v>
                </c:pt>
                <c:pt idx="47">
                  <c:v>222.85468823709996</c:v>
                </c:pt>
                <c:pt idx="48">
                  <c:v>227.25745797668884</c:v>
                </c:pt>
                <c:pt idx="49">
                  <c:v>221.22791466120532</c:v>
                </c:pt>
                <c:pt idx="50">
                  <c:v>213.42528604897453</c:v>
                </c:pt>
                <c:pt idx="51">
                  <c:v>213.29431803205517</c:v>
                </c:pt>
                <c:pt idx="52">
                  <c:v>217.90662064727169</c:v>
                </c:pt>
                <c:pt idx="53">
                  <c:v>217.90911701361881</c:v>
                </c:pt>
                <c:pt idx="54">
                  <c:v>218.060236076813</c:v>
                </c:pt>
                <c:pt idx="55">
                  <c:v>221.75574901095899</c:v>
                </c:pt>
                <c:pt idx="56">
                  <c:v>223.03862078756046</c:v>
                </c:pt>
                <c:pt idx="57">
                  <c:v>223.13784220145965</c:v>
                </c:pt>
                <c:pt idx="58">
                  <c:v>222.99495345073541</c:v>
                </c:pt>
                <c:pt idx="59">
                  <c:v>227.75291519896604</c:v>
                </c:pt>
                <c:pt idx="60">
                  <c:v>224.34499078870331</c:v>
                </c:pt>
                <c:pt idx="61">
                  <c:v>221.60753238459213</c:v>
                </c:pt>
                <c:pt idx="62">
                  <c:v>219.31083692402746</c:v>
                </c:pt>
                <c:pt idx="63">
                  <c:v>215.52720208707058</c:v>
                </c:pt>
                <c:pt idx="64">
                  <c:v>210.0089853716967</c:v>
                </c:pt>
                <c:pt idx="65">
                  <c:v>207.52489315951246</c:v>
                </c:pt>
                <c:pt idx="66">
                  <c:v>207.31342573228207</c:v>
                </c:pt>
                <c:pt idx="67">
                  <c:v>206.26305857940261</c:v>
                </c:pt>
                <c:pt idx="68">
                  <c:v>205.41155947820235</c:v>
                </c:pt>
                <c:pt idx="69">
                  <c:v>208.81930040223307</c:v>
                </c:pt>
                <c:pt idx="70">
                  <c:v>207.41533392271117</c:v>
                </c:pt>
                <c:pt idx="71">
                  <c:v>205.72940001830437</c:v>
                </c:pt>
                <c:pt idx="72">
                  <c:v>199.99659533660741</c:v>
                </c:pt>
                <c:pt idx="73">
                  <c:v>196.07321543553553</c:v>
                </c:pt>
                <c:pt idx="74">
                  <c:v>201.12314987379378</c:v>
                </c:pt>
                <c:pt idx="75">
                  <c:v>202.00168455232122</c:v>
                </c:pt>
                <c:pt idx="76">
                  <c:v>202.7426436343768</c:v>
                </c:pt>
                <c:pt idx="77">
                  <c:v>202.20067087426878</c:v>
                </c:pt>
                <c:pt idx="78">
                  <c:v>207.59749203743402</c:v>
                </c:pt>
                <c:pt idx="79">
                  <c:v>209.78281553437373</c:v>
                </c:pt>
                <c:pt idx="80">
                  <c:v>209.72890917755632</c:v>
                </c:pt>
                <c:pt idx="81">
                  <c:v>207.52077404562431</c:v>
                </c:pt>
                <c:pt idx="82">
                  <c:v>205.66674913489413</c:v>
                </c:pt>
                <c:pt idx="83">
                  <c:v>205.09820931783145</c:v>
                </c:pt>
                <c:pt idx="84">
                  <c:v>199.2869630298371</c:v>
                </c:pt>
                <c:pt idx="85">
                  <c:v>202.8678446057524</c:v>
                </c:pt>
                <c:pt idx="86">
                  <c:v>201.51876814005448</c:v>
                </c:pt>
                <c:pt idx="87">
                  <c:v>201.88123223623649</c:v>
                </c:pt>
                <c:pt idx="88">
                  <c:v>202.02343610159832</c:v>
                </c:pt>
                <c:pt idx="89">
                  <c:v>196.73492192615052</c:v>
                </c:pt>
                <c:pt idx="90">
                  <c:v>198.09647141815279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96-4D9A-95AB-DB96AE46EADB}"/>
            </c:ext>
          </c:extLst>
        </c:ser>
        <c:ser>
          <c:idx val="7"/>
          <c:order val="7"/>
          <c:tx>
            <c:strRef>
              <c:f>Predicting!$I$23</c:f>
              <c:strCache>
                <c:ptCount val="1"/>
                <c:pt idx="0">
                  <c:v>Sce8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Predicting!$I$24:$I$114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257.4662750124582</c:v>
                </c:pt>
                <c:pt idx="2">
                  <c:v>261.01330822670309</c:v>
                </c:pt>
                <c:pt idx="3">
                  <c:v>254.09073553029143</c:v>
                </c:pt>
                <c:pt idx="4">
                  <c:v>251.08430959313773</c:v>
                </c:pt>
                <c:pt idx="5">
                  <c:v>250.05518005742709</c:v>
                </c:pt>
                <c:pt idx="6">
                  <c:v>253.32563661665878</c:v>
                </c:pt>
                <c:pt idx="7">
                  <c:v>253.31487762060513</c:v>
                </c:pt>
                <c:pt idx="8">
                  <c:v>260.36367180342017</c:v>
                </c:pt>
                <c:pt idx="9">
                  <c:v>260.64058650274359</c:v>
                </c:pt>
                <c:pt idx="10">
                  <c:v>260.08618906491017</c:v>
                </c:pt>
                <c:pt idx="11">
                  <c:v>258.52591210521121</c:v>
                </c:pt>
                <c:pt idx="12">
                  <c:v>253.83270769004608</c:v>
                </c:pt>
                <c:pt idx="13">
                  <c:v>248.80865227138668</c:v>
                </c:pt>
                <c:pt idx="14">
                  <c:v>248.12979318945924</c:v>
                </c:pt>
                <c:pt idx="15">
                  <c:v>249.16547817406789</c:v>
                </c:pt>
                <c:pt idx="16">
                  <c:v>247.64442975800421</c:v>
                </c:pt>
                <c:pt idx="17">
                  <c:v>252.44218990169637</c:v>
                </c:pt>
                <c:pt idx="18">
                  <c:v>254.57515321299897</c:v>
                </c:pt>
                <c:pt idx="19">
                  <c:v>253.73552731696097</c:v>
                </c:pt>
                <c:pt idx="20">
                  <c:v>255.92290732405377</c:v>
                </c:pt>
                <c:pt idx="21">
                  <c:v>254.57550490350383</c:v>
                </c:pt>
                <c:pt idx="22">
                  <c:v>246.15544807038032</c:v>
                </c:pt>
                <c:pt idx="23">
                  <c:v>250.12678888696584</c:v>
                </c:pt>
                <c:pt idx="24">
                  <c:v>245.30933365213488</c:v>
                </c:pt>
                <c:pt idx="25">
                  <c:v>247.3010055601186</c:v>
                </c:pt>
                <c:pt idx="26">
                  <c:v>255.0668793008831</c:v>
                </c:pt>
                <c:pt idx="27">
                  <c:v>253.42574610132559</c:v>
                </c:pt>
                <c:pt idx="28">
                  <c:v>252.70617579784494</c:v>
                </c:pt>
                <c:pt idx="29">
                  <c:v>254.60231020688585</c:v>
                </c:pt>
                <c:pt idx="30">
                  <c:v>251.30496660861232</c:v>
                </c:pt>
                <c:pt idx="31">
                  <c:v>252.01495047860388</c:v>
                </c:pt>
                <c:pt idx="32">
                  <c:v>248.25814207798842</c:v>
                </c:pt>
                <c:pt idx="33">
                  <c:v>253.41926772088098</c:v>
                </c:pt>
                <c:pt idx="34">
                  <c:v>251.934370866759</c:v>
                </c:pt>
                <c:pt idx="35">
                  <c:v>240.78828861994455</c:v>
                </c:pt>
                <c:pt idx="36">
                  <c:v>241.51216194758769</c:v>
                </c:pt>
                <c:pt idx="37">
                  <c:v>241.94754522467198</c:v>
                </c:pt>
                <c:pt idx="38">
                  <c:v>243.99026448582134</c:v>
                </c:pt>
                <c:pt idx="39">
                  <c:v>231.89819932292278</c:v>
                </c:pt>
                <c:pt idx="40">
                  <c:v>230.81017249313129</c:v>
                </c:pt>
                <c:pt idx="41">
                  <c:v>228.94607501430821</c:v>
                </c:pt>
                <c:pt idx="42">
                  <c:v>225.20278770781655</c:v>
                </c:pt>
                <c:pt idx="43">
                  <c:v>221.41722684176332</c:v>
                </c:pt>
                <c:pt idx="44">
                  <c:v>222.9817284028681</c:v>
                </c:pt>
                <c:pt idx="45">
                  <c:v>227.01922892756113</c:v>
                </c:pt>
                <c:pt idx="46">
                  <c:v>224.2896093277611</c:v>
                </c:pt>
                <c:pt idx="47">
                  <c:v>216.93884007465033</c:v>
                </c:pt>
                <c:pt idx="48">
                  <c:v>223.15287826183908</c:v>
                </c:pt>
                <c:pt idx="49">
                  <c:v>224.56784139002403</c:v>
                </c:pt>
                <c:pt idx="50">
                  <c:v>218.18295448381687</c:v>
                </c:pt>
                <c:pt idx="51">
                  <c:v>216.53831380524863</c:v>
                </c:pt>
                <c:pt idx="52">
                  <c:v>218.40041222533975</c:v>
                </c:pt>
                <c:pt idx="53">
                  <c:v>221.50965292578263</c:v>
                </c:pt>
                <c:pt idx="54">
                  <c:v>222.86288923495329</c:v>
                </c:pt>
                <c:pt idx="55">
                  <c:v>214.62751669686403</c:v>
                </c:pt>
                <c:pt idx="56">
                  <c:v>221.85639501288117</c:v>
                </c:pt>
                <c:pt idx="57">
                  <c:v>217.46812935541183</c:v>
                </c:pt>
                <c:pt idx="58">
                  <c:v>224.25118038675635</c:v>
                </c:pt>
                <c:pt idx="59">
                  <c:v>216.18719462224061</c:v>
                </c:pt>
                <c:pt idx="60">
                  <c:v>212.61127873710996</c:v>
                </c:pt>
                <c:pt idx="61">
                  <c:v>212.10535378514089</c:v>
                </c:pt>
                <c:pt idx="62">
                  <c:v>207.87640398944842</c:v>
                </c:pt>
                <c:pt idx="63">
                  <c:v>207.09892067833226</c:v>
                </c:pt>
                <c:pt idx="64">
                  <c:v>216.97869995104986</c:v>
                </c:pt>
                <c:pt idx="65">
                  <c:v>217.38443697014819</c:v>
                </c:pt>
                <c:pt idx="66">
                  <c:v>220.10427963112801</c:v>
                </c:pt>
                <c:pt idx="67">
                  <c:v>222.10722565976641</c:v>
                </c:pt>
                <c:pt idx="68">
                  <c:v>223.61167950377083</c:v>
                </c:pt>
                <c:pt idx="69">
                  <c:v>220.16752748969154</c:v>
                </c:pt>
                <c:pt idx="70">
                  <c:v>215.11864261303873</c:v>
                </c:pt>
                <c:pt idx="71">
                  <c:v>214.61987852103957</c:v>
                </c:pt>
                <c:pt idx="72">
                  <c:v>216.03531505086309</c:v>
                </c:pt>
                <c:pt idx="73">
                  <c:v>213.8313178237413</c:v>
                </c:pt>
                <c:pt idx="74">
                  <c:v>218.43603900622722</c:v>
                </c:pt>
                <c:pt idx="75">
                  <c:v>216.55184674590379</c:v>
                </c:pt>
                <c:pt idx="76">
                  <c:v>215.51626780939111</c:v>
                </c:pt>
                <c:pt idx="77">
                  <c:v>214.63163920758183</c:v>
                </c:pt>
                <c:pt idx="78">
                  <c:v>211.7330679134615</c:v>
                </c:pt>
                <c:pt idx="79">
                  <c:v>214.14192763214601</c:v>
                </c:pt>
                <c:pt idx="80">
                  <c:v>217.48981360741297</c:v>
                </c:pt>
                <c:pt idx="81">
                  <c:v>212.1990579823082</c:v>
                </c:pt>
                <c:pt idx="82">
                  <c:v>216.89005247667643</c:v>
                </c:pt>
                <c:pt idx="83">
                  <c:v>218.89824709710655</c:v>
                </c:pt>
                <c:pt idx="84">
                  <c:v>235.7005460161125</c:v>
                </c:pt>
                <c:pt idx="85">
                  <c:v>234.82147740569391</c:v>
                </c:pt>
                <c:pt idx="86">
                  <c:v>224.43170228469589</c:v>
                </c:pt>
                <c:pt idx="87">
                  <c:v>226.99702547016727</c:v>
                </c:pt>
                <c:pt idx="88">
                  <c:v>220.9107928045116</c:v>
                </c:pt>
                <c:pt idx="89">
                  <c:v>224.44174668854225</c:v>
                </c:pt>
                <c:pt idx="90">
                  <c:v>230.96982786529273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96-4D9A-95AB-DB96AE46EADB}"/>
            </c:ext>
          </c:extLst>
        </c:ser>
        <c:ser>
          <c:idx val="8"/>
          <c:order val="8"/>
          <c:tx>
            <c:strRef>
              <c:f>Predicting!$J$23</c:f>
              <c:strCache>
                <c:ptCount val="1"/>
                <c:pt idx="0">
                  <c:v>Sce9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Predicting!$J$24:$J$114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267.35498097659831</c:v>
                </c:pt>
                <c:pt idx="2">
                  <c:v>268.43854674314775</c:v>
                </c:pt>
                <c:pt idx="3">
                  <c:v>263.64032710513516</c:v>
                </c:pt>
                <c:pt idx="4">
                  <c:v>266.9474580916729</c:v>
                </c:pt>
                <c:pt idx="5">
                  <c:v>272.59184152895841</c:v>
                </c:pt>
                <c:pt idx="6">
                  <c:v>279.01944350723511</c:v>
                </c:pt>
                <c:pt idx="7">
                  <c:v>275.00705283692992</c:v>
                </c:pt>
                <c:pt idx="8">
                  <c:v>262.65884766275673</c:v>
                </c:pt>
                <c:pt idx="9">
                  <c:v>262.90782105487864</c:v>
                </c:pt>
                <c:pt idx="10">
                  <c:v>254.79625592194458</c:v>
                </c:pt>
                <c:pt idx="11">
                  <c:v>251.96368082491921</c:v>
                </c:pt>
                <c:pt idx="12">
                  <c:v>251.84826234390522</c:v>
                </c:pt>
                <c:pt idx="13">
                  <c:v>255.6056336509856</c:v>
                </c:pt>
                <c:pt idx="14">
                  <c:v>255.34425432707275</c:v>
                </c:pt>
                <c:pt idx="15">
                  <c:v>258.35642076295159</c:v>
                </c:pt>
                <c:pt idx="16">
                  <c:v>265.45770170761011</c:v>
                </c:pt>
                <c:pt idx="17">
                  <c:v>259.85737415907022</c:v>
                </c:pt>
                <c:pt idx="18">
                  <c:v>268.6651005418791</c:v>
                </c:pt>
                <c:pt idx="19">
                  <c:v>271.0056624493248</c:v>
                </c:pt>
                <c:pt idx="20">
                  <c:v>275.26406308404898</c:v>
                </c:pt>
                <c:pt idx="21">
                  <c:v>280.09149347056388</c:v>
                </c:pt>
                <c:pt idx="22">
                  <c:v>273.94701918022486</c:v>
                </c:pt>
                <c:pt idx="23">
                  <c:v>275.54157410014921</c:v>
                </c:pt>
                <c:pt idx="24">
                  <c:v>287.37083024327126</c:v>
                </c:pt>
                <c:pt idx="25">
                  <c:v>285.55321252768732</c:v>
                </c:pt>
                <c:pt idx="26">
                  <c:v>281.61074610991886</c:v>
                </c:pt>
                <c:pt idx="27">
                  <c:v>284.12696867675152</c:v>
                </c:pt>
                <c:pt idx="28">
                  <c:v>287.52292234035309</c:v>
                </c:pt>
                <c:pt idx="29">
                  <c:v>287.46560829435674</c:v>
                </c:pt>
                <c:pt idx="30">
                  <c:v>283.38700035146115</c:v>
                </c:pt>
                <c:pt idx="31">
                  <c:v>283.19878105307686</c:v>
                </c:pt>
                <c:pt idx="32">
                  <c:v>278.54080315998129</c:v>
                </c:pt>
                <c:pt idx="33">
                  <c:v>274.9058649947558</c:v>
                </c:pt>
                <c:pt idx="34">
                  <c:v>283.02707303116608</c:v>
                </c:pt>
                <c:pt idx="35">
                  <c:v>289.10375065015262</c:v>
                </c:pt>
                <c:pt idx="36">
                  <c:v>290.67580579700962</c:v>
                </c:pt>
                <c:pt idx="37">
                  <c:v>287.68269038903742</c:v>
                </c:pt>
                <c:pt idx="38">
                  <c:v>282.74650182659741</c:v>
                </c:pt>
                <c:pt idx="39">
                  <c:v>287.87136647000966</c:v>
                </c:pt>
                <c:pt idx="40">
                  <c:v>285.64812671924398</c:v>
                </c:pt>
                <c:pt idx="41">
                  <c:v>283.23425104132099</c:v>
                </c:pt>
                <c:pt idx="42">
                  <c:v>276.08118440538038</c:v>
                </c:pt>
                <c:pt idx="43">
                  <c:v>272.62635151277942</c:v>
                </c:pt>
                <c:pt idx="44">
                  <c:v>267.22386273414537</c:v>
                </c:pt>
                <c:pt idx="45">
                  <c:v>261.77034272965551</c:v>
                </c:pt>
                <c:pt idx="46">
                  <c:v>265.83843322371348</c:v>
                </c:pt>
                <c:pt idx="47">
                  <c:v>262.94526706366935</c:v>
                </c:pt>
                <c:pt idx="48">
                  <c:v>262.83244389363171</c:v>
                </c:pt>
                <c:pt idx="49">
                  <c:v>261.72729435739541</c:v>
                </c:pt>
                <c:pt idx="50">
                  <c:v>260.79987497952089</c:v>
                </c:pt>
                <c:pt idx="51">
                  <c:v>250.68368983609417</c:v>
                </c:pt>
                <c:pt idx="52">
                  <c:v>251.95284819848442</c:v>
                </c:pt>
                <c:pt idx="53">
                  <c:v>250.10088279632186</c:v>
                </c:pt>
                <c:pt idx="54">
                  <c:v>248.51975761666554</c:v>
                </c:pt>
                <c:pt idx="55">
                  <c:v>252.93061364590571</c:v>
                </c:pt>
                <c:pt idx="56">
                  <c:v>251.86527036668173</c:v>
                </c:pt>
                <c:pt idx="57">
                  <c:v>249.62655992214454</c:v>
                </c:pt>
                <c:pt idx="58">
                  <c:v>249.5700112869707</c:v>
                </c:pt>
                <c:pt idx="59">
                  <c:v>246.50313915377916</c:v>
                </c:pt>
                <c:pt idx="60">
                  <c:v>246.23087183268581</c:v>
                </c:pt>
                <c:pt idx="61">
                  <c:v>250.3518148524366</c:v>
                </c:pt>
                <c:pt idx="62">
                  <c:v>254.21663804434186</c:v>
                </c:pt>
                <c:pt idx="63">
                  <c:v>255.80752212810313</c:v>
                </c:pt>
                <c:pt idx="64">
                  <c:v>262.64529554370722</c:v>
                </c:pt>
                <c:pt idx="65">
                  <c:v>269.10339701898323</c:v>
                </c:pt>
                <c:pt idx="66">
                  <c:v>272.3067999067211</c:v>
                </c:pt>
                <c:pt idx="67">
                  <c:v>273.87031552942022</c:v>
                </c:pt>
                <c:pt idx="68">
                  <c:v>274.00009394230034</c:v>
                </c:pt>
                <c:pt idx="69">
                  <c:v>276.01325413739272</c:v>
                </c:pt>
                <c:pt idx="70">
                  <c:v>280.86423419785649</c:v>
                </c:pt>
                <c:pt idx="71">
                  <c:v>272.38922212496453</c:v>
                </c:pt>
                <c:pt idx="72">
                  <c:v>284.32355322654837</c:v>
                </c:pt>
                <c:pt idx="73">
                  <c:v>283.88581055836505</c:v>
                </c:pt>
                <c:pt idx="74">
                  <c:v>283.07696337731744</c:v>
                </c:pt>
                <c:pt idx="75">
                  <c:v>280.86656144287275</c:v>
                </c:pt>
                <c:pt idx="76">
                  <c:v>276.67273053903159</c:v>
                </c:pt>
                <c:pt idx="77">
                  <c:v>279.43970157216847</c:v>
                </c:pt>
                <c:pt idx="78">
                  <c:v>279.75283281291365</c:v>
                </c:pt>
                <c:pt idx="79">
                  <c:v>284.60335968334596</c:v>
                </c:pt>
                <c:pt idx="80">
                  <c:v>283.35797696553982</c:v>
                </c:pt>
                <c:pt idx="81">
                  <c:v>279.54541188185419</c:v>
                </c:pt>
                <c:pt idx="82">
                  <c:v>274.51621435065408</c:v>
                </c:pt>
                <c:pt idx="83">
                  <c:v>282.19433209627891</c:v>
                </c:pt>
                <c:pt idx="84">
                  <c:v>287.91086692519275</c:v>
                </c:pt>
                <c:pt idx="85">
                  <c:v>294.24848514789096</c:v>
                </c:pt>
                <c:pt idx="86">
                  <c:v>300.48589782604284</c:v>
                </c:pt>
                <c:pt idx="87">
                  <c:v>305.17310496097053</c:v>
                </c:pt>
                <c:pt idx="88">
                  <c:v>307.23460842174137</c:v>
                </c:pt>
                <c:pt idx="89">
                  <c:v>302.30515816846599</c:v>
                </c:pt>
                <c:pt idx="90">
                  <c:v>295.80381838124265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96-4D9A-95AB-DB96AE46EADB}"/>
            </c:ext>
          </c:extLst>
        </c:ser>
        <c:ser>
          <c:idx val="9"/>
          <c:order val="9"/>
          <c:tx>
            <c:strRef>
              <c:f>Predicting!$K$23</c:f>
              <c:strCache>
                <c:ptCount val="1"/>
                <c:pt idx="0">
                  <c:v>Sce10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Predicting!$K$24:$K$114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258.11246791906621</c:v>
                </c:pt>
                <c:pt idx="2">
                  <c:v>253.93208902175851</c:v>
                </c:pt>
                <c:pt idx="3">
                  <c:v>260.01358614179111</c:v>
                </c:pt>
                <c:pt idx="4">
                  <c:v>253.62848327458238</c:v>
                </c:pt>
                <c:pt idx="5">
                  <c:v>258.99405140719364</c:v>
                </c:pt>
                <c:pt idx="6">
                  <c:v>264.37580115571183</c:v>
                </c:pt>
                <c:pt idx="7">
                  <c:v>260.23042834652341</c:v>
                </c:pt>
                <c:pt idx="8">
                  <c:v>264.31975212170403</c:v>
                </c:pt>
                <c:pt idx="9">
                  <c:v>258.8536728903623</c:v>
                </c:pt>
                <c:pt idx="10">
                  <c:v>253.1312892291019</c:v>
                </c:pt>
                <c:pt idx="11">
                  <c:v>254.43314684862031</c:v>
                </c:pt>
                <c:pt idx="12">
                  <c:v>256.38158823287648</c:v>
                </c:pt>
                <c:pt idx="13">
                  <c:v>250.97256847160369</c:v>
                </c:pt>
                <c:pt idx="14">
                  <c:v>254.84967461908258</c:v>
                </c:pt>
                <c:pt idx="15">
                  <c:v>244.57992198614966</c:v>
                </c:pt>
                <c:pt idx="16">
                  <c:v>247.5521406239769</c:v>
                </c:pt>
                <c:pt idx="17">
                  <c:v>245.22388681305688</c:v>
                </c:pt>
                <c:pt idx="18">
                  <c:v>249.18448795346228</c:v>
                </c:pt>
                <c:pt idx="19">
                  <c:v>241.60398960806808</c:v>
                </c:pt>
                <c:pt idx="20">
                  <c:v>241.79388837286433</c:v>
                </c:pt>
                <c:pt idx="21">
                  <c:v>244.39720106840159</c:v>
                </c:pt>
                <c:pt idx="22">
                  <c:v>244.17740333208346</c:v>
                </c:pt>
                <c:pt idx="23">
                  <c:v>250.30972017968247</c:v>
                </c:pt>
                <c:pt idx="24">
                  <c:v>258.02350702149528</c:v>
                </c:pt>
                <c:pt idx="25">
                  <c:v>253.40805200932755</c:v>
                </c:pt>
                <c:pt idx="26">
                  <c:v>243.76732852111735</c:v>
                </c:pt>
                <c:pt idx="27">
                  <c:v>244.86975430330682</c:v>
                </c:pt>
                <c:pt idx="28">
                  <c:v>249.76958327996567</c:v>
                </c:pt>
                <c:pt idx="29">
                  <c:v>259.05681786115429</c:v>
                </c:pt>
                <c:pt idx="30">
                  <c:v>259.39244006839454</c:v>
                </c:pt>
                <c:pt idx="31">
                  <c:v>251.01859448487971</c:v>
                </c:pt>
                <c:pt idx="32">
                  <c:v>250.16075643172906</c:v>
                </c:pt>
                <c:pt idx="33">
                  <c:v>249.61977910127132</c:v>
                </c:pt>
                <c:pt idx="34">
                  <c:v>243.5511595092207</c:v>
                </c:pt>
                <c:pt idx="35">
                  <c:v>240.13604435589281</c:v>
                </c:pt>
                <c:pt idx="36">
                  <c:v>237.13572769668733</c:v>
                </c:pt>
                <c:pt idx="37">
                  <c:v>237.50562126104947</c:v>
                </c:pt>
                <c:pt idx="38">
                  <c:v>240.20208493471833</c:v>
                </c:pt>
                <c:pt idx="39">
                  <c:v>239.63734348108002</c:v>
                </c:pt>
                <c:pt idx="40">
                  <c:v>242.55955560610909</c:v>
                </c:pt>
                <c:pt idx="41">
                  <c:v>241.9706623856157</c:v>
                </c:pt>
                <c:pt idx="42">
                  <c:v>244.8323086413593</c:v>
                </c:pt>
                <c:pt idx="43">
                  <c:v>246.27333953622349</c:v>
                </c:pt>
                <c:pt idx="44">
                  <c:v>251.64749359889694</c:v>
                </c:pt>
                <c:pt idx="45">
                  <c:v>248.7295257748101</c:v>
                </c:pt>
                <c:pt idx="46">
                  <c:v>250.10686886105589</c:v>
                </c:pt>
                <c:pt idx="47">
                  <c:v>247.57129933109954</c:v>
                </c:pt>
                <c:pt idx="48">
                  <c:v>253.77260631663944</c:v>
                </c:pt>
                <c:pt idx="49">
                  <c:v>253.72865747978722</c:v>
                </c:pt>
                <c:pt idx="50">
                  <c:v>254.35432022778272</c:v>
                </c:pt>
                <c:pt idx="51">
                  <c:v>253.55526520686533</c:v>
                </c:pt>
                <c:pt idx="52">
                  <c:v>263.03230926177946</c:v>
                </c:pt>
                <c:pt idx="53">
                  <c:v>261.33442688478721</c:v>
                </c:pt>
                <c:pt idx="54">
                  <c:v>261.14813291428851</c:v>
                </c:pt>
                <c:pt idx="55">
                  <c:v>264.96220824740533</c:v>
                </c:pt>
                <c:pt idx="56">
                  <c:v>261.706643044239</c:v>
                </c:pt>
                <c:pt idx="57">
                  <c:v>249.56277405542366</c:v>
                </c:pt>
                <c:pt idx="58">
                  <c:v>252.72669520705213</c:v>
                </c:pt>
                <c:pt idx="59">
                  <c:v>247.05979433374992</c:v>
                </c:pt>
                <c:pt idx="60">
                  <c:v>239.89611525149925</c:v>
                </c:pt>
                <c:pt idx="61">
                  <c:v>239.86163057280578</c:v>
                </c:pt>
                <c:pt idx="62">
                  <c:v>236.88310267844116</c:v>
                </c:pt>
                <c:pt idx="63">
                  <c:v>236.99031674217215</c:v>
                </c:pt>
                <c:pt idx="64">
                  <c:v>238.0960654492869</c:v>
                </c:pt>
                <c:pt idx="65">
                  <c:v>244.16519122144501</c:v>
                </c:pt>
                <c:pt idx="66">
                  <c:v>247.27966343304607</c:v>
                </c:pt>
                <c:pt idx="67">
                  <c:v>245.37560028172561</c:v>
                </c:pt>
                <c:pt idx="68">
                  <c:v>243.42925264209964</c:v>
                </c:pt>
                <c:pt idx="69">
                  <c:v>251.6376509548619</c:v>
                </c:pt>
                <c:pt idx="70">
                  <c:v>248.18125532825616</c:v>
                </c:pt>
                <c:pt idx="71">
                  <c:v>252.52917941583468</c:v>
                </c:pt>
                <c:pt idx="72">
                  <c:v>251.35610831465371</c:v>
                </c:pt>
                <c:pt idx="73">
                  <c:v>249.93701501991228</c:v>
                </c:pt>
                <c:pt idx="74">
                  <c:v>247.6894449250089</c:v>
                </c:pt>
                <c:pt idx="75">
                  <c:v>248.88049740490052</c:v>
                </c:pt>
                <c:pt idx="76">
                  <c:v>253.06255433084959</c:v>
                </c:pt>
                <c:pt idx="77">
                  <c:v>251.73582713603591</c:v>
                </c:pt>
                <c:pt idx="78">
                  <c:v>258.98593207107433</c:v>
                </c:pt>
                <c:pt idx="79">
                  <c:v>256.19209779839264</c:v>
                </c:pt>
                <c:pt idx="80">
                  <c:v>257.58233528952616</c:v>
                </c:pt>
                <c:pt idx="81">
                  <c:v>254.91965686599963</c:v>
                </c:pt>
                <c:pt idx="82">
                  <c:v>255.01197208453794</c:v>
                </c:pt>
                <c:pt idx="83">
                  <c:v>263.48610451844866</c:v>
                </c:pt>
                <c:pt idx="84">
                  <c:v>257.68226182722736</c:v>
                </c:pt>
                <c:pt idx="85">
                  <c:v>255.86280384066171</c:v>
                </c:pt>
                <c:pt idx="86">
                  <c:v>258.96181204228822</c:v>
                </c:pt>
                <c:pt idx="87">
                  <c:v>256.31993619041907</c:v>
                </c:pt>
                <c:pt idx="88">
                  <c:v>255.21046181891489</c:v>
                </c:pt>
                <c:pt idx="89">
                  <c:v>260.50942640431759</c:v>
                </c:pt>
                <c:pt idx="90">
                  <c:v>258.36396133495003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296-4D9A-95AB-DB96AE46EADB}"/>
            </c:ext>
          </c:extLst>
        </c:ser>
        <c:ser>
          <c:idx val="10"/>
          <c:order val="10"/>
          <c:tx>
            <c:strRef>
              <c:f>Predicting!$L$23</c:f>
              <c:strCache>
                <c:ptCount val="1"/>
                <c:pt idx="0">
                  <c:v>Sce11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Predicting!$L$24:$L$114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272.84986553942599</c:v>
                </c:pt>
                <c:pt idx="2">
                  <c:v>263.43783306275594</c:v>
                </c:pt>
                <c:pt idx="3">
                  <c:v>266.46443515696501</c:v>
                </c:pt>
                <c:pt idx="4">
                  <c:v>260.90721966335468</c:v>
                </c:pt>
                <c:pt idx="5">
                  <c:v>265.35108988842637</c:v>
                </c:pt>
                <c:pt idx="6">
                  <c:v>263.9585422329053</c:v>
                </c:pt>
                <c:pt idx="7">
                  <c:v>259.3237522428297</c:v>
                </c:pt>
                <c:pt idx="8">
                  <c:v>256.72320271031072</c:v>
                </c:pt>
                <c:pt idx="9">
                  <c:v>253.65440973362828</c:v>
                </c:pt>
                <c:pt idx="10">
                  <c:v>254.40053165599667</c:v>
                </c:pt>
                <c:pt idx="11">
                  <c:v>259.83441191086769</c:v>
                </c:pt>
                <c:pt idx="12">
                  <c:v>258.11463640021981</c:v>
                </c:pt>
                <c:pt idx="13">
                  <c:v>262.8050781716733</c:v>
                </c:pt>
                <c:pt idx="14">
                  <c:v>269.03127414488671</c:v>
                </c:pt>
                <c:pt idx="15">
                  <c:v>271.96255474679316</c:v>
                </c:pt>
                <c:pt idx="16">
                  <c:v>281.94613268103905</c:v>
                </c:pt>
                <c:pt idx="17">
                  <c:v>279.06409224316621</c:v>
                </c:pt>
                <c:pt idx="18">
                  <c:v>280.54859228181107</c:v>
                </c:pt>
                <c:pt idx="19">
                  <c:v>282.34752074804499</c:v>
                </c:pt>
                <c:pt idx="20">
                  <c:v>284.42481708287937</c:v>
                </c:pt>
                <c:pt idx="21">
                  <c:v>286.8973882562226</c:v>
                </c:pt>
                <c:pt idx="22">
                  <c:v>284.4810745741791</c:v>
                </c:pt>
                <c:pt idx="23">
                  <c:v>278.9975706172807</c:v>
                </c:pt>
                <c:pt idx="24">
                  <c:v>275.56266719169031</c:v>
                </c:pt>
                <c:pt idx="25">
                  <c:v>276.84709173937512</c:v>
                </c:pt>
                <c:pt idx="26">
                  <c:v>277.2335448854576</c:v>
                </c:pt>
                <c:pt idx="27">
                  <c:v>275.63099682875878</c:v>
                </c:pt>
                <c:pt idx="28">
                  <c:v>267.26144190171613</c:v>
                </c:pt>
                <c:pt idx="29">
                  <c:v>269.08127046092994</c:v>
                </c:pt>
                <c:pt idx="30">
                  <c:v>277.72937386913026</c:v>
                </c:pt>
                <c:pt idx="31">
                  <c:v>278.68696403879056</c:v>
                </c:pt>
                <c:pt idx="32">
                  <c:v>284.54529817768764</c:v>
                </c:pt>
                <c:pt idx="33">
                  <c:v>288.82482841814669</c:v>
                </c:pt>
                <c:pt idx="34">
                  <c:v>288.78747160601699</c:v>
                </c:pt>
                <c:pt idx="35">
                  <c:v>286.53055776920576</c:v>
                </c:pt>
                <c:pt idx="36">
                  <c:v>286.22511227345507</c:v>
                </c:pt>
                <c:pt idx="37">
                  <c:v>297.48398816821947</c:v>
                </c:pt>
                <c:pt idx="38">
                  <c:v>305.59952856791722</c:v>
                </c:pt>
                <c:pt idx="39">
                  <c:v>303.52326990330272</c:v>
                </c:pt>
                <c:pt idx="40">
                  <c:v>299.42923758716233</c:v>
                </c:pt>
                <c:pt idx="41">
                  <c:v>308.39806789773411</c:v>
                </c:pt>
                <c:pt idx="42">
                  <c:v>300.57096743146531</c:v>
                </c:pt>
                <c:pt idx="43">
                  <c:v>300.18117149618564</c:v>
                </c:pt>
                <c:pt idx="44">
                  <c:v>304.00290832009517</c:v>
                </c:pt>
                <c:pt idx="45">
                  <c:v>309.48159181470959</c:v>
                </c:pt>
                <c:pt idx="46">
                  <c:v>319.33907808729418</c:v>
                </c:pt>
                <c:pt idx="47">
                  <c:v>321.54997209259028</c:v>
                </c:pt>
                <c:pt idx="48">
                  <c:v>333.55708376413213</c:v>
                </c:pt>
                <c:pt idx="49">
                  <c:v>349.32739283438497</c:v>
                </c:pt>
                <c:pt idx="50">
                  <c:v>351.26864637501546</c:v>
                </c:pt>
                <c:pt idx="51">
                  <c:v>346.94581490411036</c:v>
                </c:pt>
                <c:pt idx="52">
                  <c:v>343.84018309202793</c:v>
                </c:pt>
                <c:pt idx="53">
                  <c:v>340.02878143162712</c:v>
                </c:pt>
                <c:pt idx="54">
                  <c:v>346.80795513489119</c:v>
                </c:pt>
                <c:pt idx="55">
                  <c:v>350.94828536435688</c:v>
                </c:pt>
                <c:pt idx="56">
                  <c:v>356.39949207291608</c:v>
                </c:pt>
                <c:pt idx="57">
                  <c:v>363.27163400930885</c:v>
                </c:pt>
                <c:pt idx="58">
                  <c:v>361.77330194859394</c:v>
                </c:pt>
                <c:pt idx="59">
                  <c:v>359.22170477244066</c:v>
                </c:pt>
                <c:pt idx="60">
                  <c:v>361.86598606300521</c:v>
                </c:pt>
                <c:pt idx="61">
                  <c:v>370.5286820085264</c:v>
                </c:pt>
                <c:pt idx="62">
                  <c:v>381.99371284918408</c:v>
                </c:pt>
                <c:pt idx="63">
                  <c:v>382.45998391571544</c:v>
                </c:pt>
                <c:pt idx="64">
                  <c:v>387.58727368520567</c:v>
                </c:pt>
                <c:pt idx="65">
                  <c:v>379.22811137275863</c:v>
                </c:pt>
                <c:pt idx="66">
                  <c:v>390.79630383666711</c:v>
                </c:pt>
                <c:pt idx="67">
                  <c:v>391.14725784822627</c:v>
                </c:pt>
                <c:pt idx="68">
                  <c:v>399.42604810287747</c:v>
                </c:pt>
                <c:pt idx="69">
                  <c:v>394.13836565772567</c:v>
                </c:pt>
                <c:pt idx="70">
                  <c:v>392.06903980770545</c:v>
                </c:pt>
                <c:pt idx="71">
                  <c:v>382.31592509952259</c:v>
                </c:pt>
                <c:pt idx="72">
                  <c:v>389.59921896916285</c:v>
                </c:pt>
                <c:pt idx="73">
                  <c:v>394.4730299608114</c:v>
                </c:pt>
                <c:pt idx="74">
                  <c:v>398.76036149278048</c:v>
                </c:pt>
                <c:pt idx="75">
                  <c:v>395.47929717371659</c:v>
                </c:pt>
                <c:pt idx="76">
                  <c:v>387.80526628306518</c:v>
                </c:pt>
                <c:pt idx="77">
                  <c:v>398.18130237602679</c:v>
                </c:pt>
                <c:pt idx="78">
                  <c:v>417.08382089923538</c:v>
                </c:pt>
                <c:pt idx="79">
                  <c:v>409.77486855586079</c:v>
                </c:pt>
                <c:pt idx="80">
                  <c:v>413.02724739657697</c:v>
                </c:pt>
                <c:pt idx="81">
                  <c:v>413.50724149601763</c:v>
                </c:pt>
                <c:pt idx="82">
                  <c:v>418.30707411930598</c:v>
                </c:pt>
                <c:pt idx="83">
                  <c:v>440.11500775979482</c:v>
                </c:pt>
                <c:pt idx="84">
                  <c:v>447.72585643917807</c:v>
                </c:pt>
                <c:pt idx="85">
                  <c:v>453.58662106862869</c:v>
                </c:pt>
                <c:pt idx="86">
                  <c:v>450.98288159848119</c:v>
                </c:pt>
                <c:pt idx="87">
                  <c:v>452.30605632091823</c:v>
                </c:pt>
                <c:pt idx="88">
                  <c:v>448.66002514781064</c:v>
                </c:pt>
                <c:pt idx="89">
                  <c:v>448.96320310497981</c:v>
                </c:pt>
                <c:pt idx="90">
                  <c:v>447.63391766690415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96-4D9A-95AB-DB96AE46EADB}"/>
            </c:ext>
          </c:extLst>
        </c:ser>
        <c:ser>
          <c:idx val="11"/>
          <c:order val="11"/>
          <c:tx>
            <c:strRef>
              <c:f>Predicting!$M$23</c:f>
              <c:strCache>
                <c:ptCount val="1"/>
                <c:pt idx="0">
                  <c:v>Sce12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Predicting!$M$24:$M$114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266.52764050031891</c:v>
                </c:pt>
                <c:pt idx="2">
                  <c:v>268.8751479249056</c:v>
                </c:pt>
                <c:pt idx="3">
                  <c:v>265.07052525414838</c:v>
                </c:pt>
                <c:pt idx="4">
                  <c:v>270.26538917756005</c:v>
                </c:pt>
                <c:pt idx="5">
                  <c:v>274.2748196523109</c:v>
                </c:pt>
                <c:pt idx="6">
                  <c:v>269.65778166078843</c:v>
                </c:pt>
                <c:pt idx="7">
                  <c:v>265.35729279734568</c:v>
                </c:pt>
                <c:pt idx="8">
                  <c:v>263.93451970989213</c:v>
                </c:pt>
                <c:pt idx="9">
                  <c:v>261.20889449085752</c:v>
                </c:pt>
                <c:pt idx="10">
                  <c:v>265.58103133914767</c:v>
                </c:pt>
                <c:pt idx="11">
                  <c:v>267.03344757362805</c:v>
                </c:pt>
                <c:pt idx="12">
                  <c:v>267.28675737340569</c:v>
                </c:pt>
                <c:pt idx="13">
                  <c:v>260.92275001102286</c:v>
                </c:pt>
                <c:pt idx="14">
                  <c:v>258.16142277379754</c:v>
                </c:pt>
                <c:pt idx="15">
                  <c:v>257.66592748295005</c:v>
                </c:pt>
                <c:pt idx="16">
                  <c:v>259.94461952092621</c:v>
                </c:pt>
                <c:pt idx="17">
                  <c:v>262.92899975894198</c:v>
                </c:pt>
                <c:pt idx="18">
                  <c:v>264.23953776936372</c:v>
                </c:pt>
                <c:pt idx="19">
                  <c:v>264.70129086227593</c:v>
                </c:pt>
                <c:pt idx="20">
                  <c:v>258.36303056813159</c:v>
                </c:pt>
                <c:pt idx="21">
                  <c:v>264.49236946590383</c:v>
                </c:pt>
                <c:pt idx="22">
                  <c:v>271.84451722158707</c:v>
                </c:pt>
                <c:pt idx="23">
                  <c:v>272.3323150638289</c:v>
                </c:pt>
                <c:pt idx="24">
                  <c:v>265.54907724118914</c:v>
                </c:pt>
                <c:pt idx="25">
                  <c:v>260.1225698679612</c:v>
                </c:pt>
                <c:pt idx="26">
                  <c:v>271.03767154270548</c:v>
                </c:pt>
                <c:pt idx="27">
                  <c:v>274.41589614103617</c:v>
                </c:pt>
                <c:pt idx="28">
                  <c:v>276.47269982026978</c:v>
                </c:pt>
                <c:pt idx="29">
                  <c:v>280.63937090928744</c:v>
                </c:pt>
                <c:pt idx="30">
                  <c:v>290.2138765818126</c:v>
                </c:pt>
                <c:pt idx="31">
                  <c:v>291.4259602798619</c:v>
                </c:pt>
                <c:pt idx="32">
                  <c:v>289.90539933138456</c:v>
                </c:pt>
                <c:pt idx="33">
                  <c:v>289.13227943648292</c:v>
                </c:pt>
                <c:pt idx="34">
                  <c:v>293.94672600930636</c:v>
                </c:pt>
                <c:pt idx="35">
                  <c:v>294.46439082183599</c:v>
                </c:pt>
                <c:pt idx="36">
                  <c:v>297.88340544542314</c:v>
                </c:pt>
                <c:pt idx="37">
                  <c:v>294.37767865834974</c:v>
                </c:pt>
                <c:pt idx="38">
                  <c:v>297.29063962492671</c:v>
                </c:pt>
                <c:pt idx="39">
                  <c:v>292.42865438836117</c:v>
                </c:pt>
                <c:pt idx="40">
                  <c:v>288.50571394969126</c:v>
                </c:pt>
                <c:pt idx="41">
                  <c:v>293.39509621189239</c:v>
                </c:pt>
                <c:pt idx="42">
                  <c:v>300.70201972947473</c:v>
                </c:pt>
                <c:pt idx="43">
                  <c:v>303.63660456210954</c:v>
                </c:pt>
                <c:pt idx="44">
                  <c:v>303.1206851974365</c:v>
                </c:pt>
                <c:pt idx="45">
                  <c:v>299.2147944947975</c:v>
                </c:pt>
                <c:pt idx="46">
                  <c:v>300.52281215854879</c:v>
                </c:pt>
                <c:pt idx="47">
                  <c:v>294.4430845565123</c:v>
                </c:pt>
                <c:pt idx="48">
                  <c:v>288.99592990868035</c:v>
                </c:pt>
                <c:pt idx="49">
                  <c:v>294.35380373160444</c:v>
                </c:pt>
                <c:pt idx="50">
                  <c:v>295.76776411931235</c:v>
                </c:pt>
                <c:pt idx="51">
                  <c:v>295.13636205357074</c:v>
                </c:pt>
                <c:pt idx="52">
                  <c:v>300.92435688593088</c:v>
                </c:pt>
                <c:pt idx="53">
                  <c:v>305.13608632011534</c:v>
                </c:pt>
                <c:pt idx="54">
                  <c:v>310.67204461123521</c:v>
                </c:pt>
                <c:pt idx="55">
                  <c:v>296.50651524646611</c:v>
                </c:pt>
                <c:pt idx="56">
                  <c:v>297.30331280652496</c:v>
                </c:pt>
                <c:pt idx="57">
                  <c:v>303.44793042876449</c:v>
                </c:pt>
                <c:pt idx="58">
                  <c:v>297.28605137206182</c:v>
                </c:pt>
                <c:pt idx="59">
                  <c:v>296.97570458044464</c:v>
                </c:pt>
                <c:pt idx="60">
                  <c:v>296.89965307079046</c:v>
                </c:pt>
                <c:pt idx="61">
                  <c:v>289.49427297567865</c:v>
                </c:pt>
                <c:pt idx="62">
                  <c:v>292.73420519436803</c:v>
                </c:pt>
                <c:pt idx="63">
                  <c:v>296.86275292447453</c:v>
                </c:pt>
                <c:pt idx="64">
                  <c:v>295.8309934120532</c:v>
                </c:pt>
                <c:pt idx="65">
                  <c:v>293.08824008597639</c:v>
                </c:pt>
                <c:pt idx="66">
                  <c:v>279.90053584917143</c:v>
                </c:pt>
                <c:pt idx="67">
                  <c:v>274.07304349202678</c:v>
                </c:pt>
                <c:pt idx="68">
                  <c:v>273.42536949231169</c:v>
                </c:pt>
                <c:pt idx="69">
                  <c:v>281.15929525479032</c:v>
                </c:pt>
                <c:pt idx="70">
                  <c:v>277.22704316852082</c:v>
                </c:pt>
                <c:pt idx="71">
                  <c:v>273.76451885196673</c:v>
                </c:pt>
                <c:pt idx="72">
                  <c:v>264.83168361783038</c:v>
                </c:pt>
                <c:pt idx="73">
                  <c:v>265.49730201437268</c:v>
                </c:pt>
                <c:pt idx="74">
                  <c:v>261.37928757233345</c:v>
                </c:pt>
                <c:pt idx="75">
                  <c:v>267.20338994615605</c:v>
                </c:pt>
                <c:pt idx="76">
                  <c:v>264.60676344950593</c:v>
                </c:pt>
                <c:pt idx="77">
                  <c:v>263.06569300107265</c:v>
                </c:pt>
                <c:pt idx="78">
                  <c:v>259.89977348425845</c:v>
                </c:pt>
                <c:pt idx="79">
                  <c:v>258.1075933070606</c:v>
                </c:pt>
                <c:pt idx="80">
                  <c:v>256.54381082284715</c:v>
                </c:pt>
                <c:pt idx="81">
                  <c:v>262.21646251027761</c:v>
                </c:pt>
                <c:pt idx="82">
                  <c:v>262.3738967882133</c:v>
                </c:pt>
                <c:pt idx="83">
                  <c:v>259.42284198325194</c:v>
                </c:pt>
                <c:pt idx="84">
                  <c:v>259.55937103683885</c:v>
                </c:pt>
                <c:pt idx="85">
                  <c:v>257.37688133384995</c:v>
                </c:pt>
                <c:pt idx="86">
                  <c:v>260.63038750359431</c:v>
                </c:pt>
                <c:pt idx="87">
                  <c:v>250.82135261155548</c:v>
                </c:pt>
                <c:pt idx="88">
                  <c:v>249.38195418113906</c:v>
                </c:pt>
                <c:pt idx="89">
                  <c:v>242.45889658291006</c:v>
                </c:pt>
                <c:pt idx="90">
                  <c:v>240.05008510898918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296-4D9A-95AB-DB96AE46EADB}"/>
            </c:ext>
          </c:extLst>
        </c:ser>
        <c:ser>
          <c:idx val="12"/>
          <c:order val="12"/>
          <c:tx>
            <c:strRef>
              <c:f>Predicting!$N$23</c:f>
              <c:strCache>
                <c:ptCount val="1"/>
                <c:pt idx="0">
                  <c:v>Sce13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Predicting!$N$24:$N$114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261.06026263930011</c:v>
                </c:pt>
                <c:pt idx="2">
                  <c:v>259.21927362853722</c:v>
                </c:pt>
                <c:pt idx="3">
                  <c:v>271.06459506161474</c:v>
                </c:pt>
                <c:pt idx="4">
                  <c:v>269.0782134442739</c:v>
                </c:pt>
                <c:pt idx="5">
                  <c:v>274.67321072668335</c:v>
                </c:pt>
                <c:pt idx="6">
                  <c:v>283.27576800655254</c:v>
                </c:pt>
                <c:pt idx="7">
                  <c:v>280.10558284470608</c:v>
                </c:pt>
                <c:pt idx="8">
                  <c:v>277.43433698436263</c:v>
                </c:pt>
                <c:pt idx="9">
                  <c:v>270.0631451682458</c:v>
                </c:pt>
                <c:pt idx="10">
                  <c:v>276.03947507139992</c:v>
                </c:pt>
                <c:pt idx="11">
                  <c:v>277.22697349381281</c:v>
                </c:pt>
                <c:pt idx="12">
                  <c:v>277.06345050389262</c:v>
                </c:pt>
                <c:pt idx="13">
                  <c:v>269.12865911622305</c:v>
                </c:pt>
                <c:pt idx="14">
                  <c:v>264.44051583536731</c:v>
                </c:pt>
                <c:pt idx="15">
                  <c:v>265.37386423139429</c:v>
                </c:pt>
                <c:pt idx="16">
                  <c:v>268.35058367343993</c:v>
                </c:pt>
                <c:pt idx="17">
                  <c:v>263.26224326489108</c:v>
                </c:pt>
                <c:pt idx="18">
                  <c:v>270.04257728663771</c:v>
                </c:pt>
                <c:pt idx="19">
                  <c:v>268.91419515687477</c:v>
                </c:pt>
                <c:pt idx="20">
                  <c:v>266.23989849486179</c:v>
                </c:pt>
                <c:pt idx="21">
                  <c:v>270.25201239551376</c:v>
                </c:pt>
                <c:pt idx="22">
                  <c:v>267.49784846822456</c:v>
                </c:pt>
                <c:pt idx="23">
                  <c:v>262.35057764076652</c:v>
                </c:pt>
                <c:pt idx="24">
                  <c:v>265.59714927555564</c:v>
                </c:pt>
                <c:pt idx="25">
                  <c:v>257.04642086228671</c:v>
                </c:pt>
                <c:pt idx="26">
                  <c:v>253.488498427715</c:v>
                </c:pt>
                <c:pt idx="27">
                  <c:v>254.75253964168729</c:v>
                </c:pt>
                <c:pt idx="28">
                  <c:v>252.27430626271573</c:v>
                </c:pt>
                <c:pt idx="29">
                  <c:v>242.38825809501822</c:v>
                </c:pt>
                <c:pt idx="30">
                  <c:v>240.60444789979877</c:v>
                </c:pt>
                <c:pt idx="31">
                  <c:v>243.81603949284457</c:v>
                </c:pt>
                <c:pt idx="32">
                  <c:v>247.571466107726</c:v>
                </c:pt>
                <c:pt idx="33">
                  <c:v>246.40655926546972</c:v>
                </c:pt>
                <c:pt idx="34">
                  <c:v>246.26316393612731</c:v>
                </c:pt>
                <c:pt idx="35">
                  <c:v>243.39954780812155</c:v>
                </c:pt>
                <c:pt idx="36">
                  <c:v>247.91257664011215</c:v>
                </c:pt>
                <c:pt idx="37">
                  <c:v>233.75786985941059</c:v>
                </c:pt>
                <c:pt idx="38">
                  <c:v>231.5388734879339</c:v>
                </c:pt>
                <c:pt idx="39">
                  <c:v>228.90081906931903</c:v>
                </c:pt>
                <c:pt idx="40">
                  <c:v>226.08253625556264</c:v>
                </c:pt>
                <c:pt idx="41">
                  <c:v>232.19181932463252</c:v>
                </c:pt>
                <c:pt idx="42">
                  <c:v>228.47304092141411</c:v>
                </c:pt>
                <c:pt idx="43">
                  <c:v>231.15140653942143</c:v>
                </c:pt>
                <c:pt idx="44">
                  <c:v>230.56070109602175</c:v>
                </c:pt>
                <c:pt idx="45">
                  <c:v>230.37441606348315</c:v>
                </c:pt>
                <c:pt idx="46">
                  <c:v>230.70943002234867</c:v>
                </c:pt>
                <c:pt idx="47">
                  <c:v>225.06297666617149</c:v>
                </c:pt>
                <c:pt idx="48">
                  <c:v>221.73840044264679</c:v>
                </c:pt>
                <c:pt idx="49">
                  <c:v>217.09005780763852</c:v>
                </c:pt>
                <c:pt idx="50">
                  <c:v>223.13422064824101</c:v>
                </c:pt>
                <c:pt idx="51">
                  <c:v>225.94590809614721</c:v>
                </c:pt>
                <c:pt idx="52">
                  <c:v>223.32680883915577</c:v>
                </c:pt>
                <c:pt idx="53">
                  <c:v>221.98351605215655</c:v>
                </c:pt>
                <c:pt idx="54">
                  <c:v>215.07373500836815</c:v>
                </c:pt>
                <c:pt idx="55">
                  <c:v>218.08640709178329</c:v>
                </c:pt>
                <c:pt idx="56">
                  <c:v>219.15713679675861</c:v>
                </c:pt>
                <c:pt idx="57">
                  <c:v>221.65395543414337</c:v>
                </c:pt>
                <c:pt idx="58">
                  <c:v>215.48172312654495</c:v>
                </c:pt>
                <c:pt idx="59">
                  <c:v>219.22195762350844</c:v>
                </c:pt>
                <c:pt idx="60">
                  <c:v>210.70342970523703</c:v>
                </c:pt>
                <c:pt idx="61">
                  <c:v>214.23029040963223</c:v>
                </c:pt>
                <c:pt idx="62">
                  <c:v>214.98481250321686</c:v>
                </c:pt>
                <c:pt idx="63">
                  <c:v>211.01386802196743</c:v>
                </c:pt>
                <c:pt idx="64">
                  <c:v>212.25629088870795</c:v>
                </c:pt>
                <c:pt idx="65">
                  <c:v>220.25405662877608</c:v>
                </c:pt>
                <c:pt idx="66">
                  <c:v>219.35216319654165</c:v>
                </c:pt>
                <c:pt idx="67">
                  <c:v>216.23786234835708</c:v>
                </c:pt>
                <c:pt idx="68">
                  <c:v>214.61526491984745</c:v>
                </c:pt>
                <c:pt idx="69">
                  <c:v>216.90193399594369</c:v>
                </c:pt>
                <c:pt idx="70">
                  <c:v>215.77772489470553</c:v>
                </c:pt>
                <c:pt idx="71">
                  <c:v>210.49001195304132</c:v>
                </c:pt>
                <c:pt idx="72">
                  <c:v>213.50537023122848</c:v>
                </c:pt>
                <c:pt idx="73">
                  <c:v>214.53988220967767</c:v>
                </c:pt>
                <c:pt idx="74">
                  <c:v>216.05015888865813</c:v>
                </c:pt>
                <c:pt idx="75">
                  <c:v>216.18631261160164</c:v>
                </c:pt>
                <c:pt idx="76">
                  <c:v>216.56298801496823</c:v>
                </c:pt>
                <c:pt idx="77">
                  <c:v>207.83288166407445</c:v>
                </c:pt>
                <c:pt idx="78">
                  <c:v>212.76172953592624</c:v>
                </c:pt>
                <c:pt idx="79">
                  <c:v>211.91661866959655</c:v>
                </c:pt>
                <c:pt idx="80">
                  <c:v>219.85055914380817</c:v>
                </c:pt>
                <c:pt idx="81">
                  <c:v>218.96465586414857</c:v>
                </c:pt>
                <c:pt idx="82">
                  <c:v>212.25029088898086</c:v>
                </c:pt>
                <c:pt idx="83">
                  <c:v>208.88411776505245</c:v>
                </c:pt>
                <c:pt idx="84">
                  <c:v>214.43155756725582</c:v>
                </c:pt>
                <c:pt idx="85">
                  <c:v>210.35465394280334</c:v>
                </c:pt>
                <c:pt idx="86">
                  <c:v>212.96403551949027</c:v>
                </c:pt>
                <c:pt idx="87">
                  <c:v>210.98527526086772</c:v>
                </c:pt>
                <c:pt idx="88">
                  <c:v>204.77497977084235</c:v>
                </c:pt>
                <c:pt idx="89">
                  <c:v>202.1268487412004</c:v>
                </c:pt>
                <c:pt idx="90">
                  <c:v>208.36562513154814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296-4D9A-95AB-DB96AE46EADB}"/>
            </c:ext>
          </c:extLst>
        </c:ser>
        <c:ser>
          <c:idx val="13"/>
          <c:order val="13"/>
          <c:tx>
            <c:strRef>
              <c:f>Predicting!$O$23</c:f>
              <c:strCache>
                <c:ptCount val="1"/>
                <c:pt idx="0">
                  <c:v>Sce14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Predicting!$O$24:$O$114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262.14859469300836</c:v>
                </c:pt>
                <c:pt idx="2">
                  <c:v>255.07295292873454</c:v>
                </c:pt>
                <c:pt idx="3">
                  <c:v>244.22455045322204</c:v>
                </c:pt>
                <c:pt idx="4">
                  <c:v>246.80587213232903</c:v>
                </c:pt>
                <c:pt idx="5">
                  <c:v>247.54601636357179</c:v>
                </c:pt>
                <c:pt idx="6">
                  <c:v>244.03931153923327</c:v>
                </c:pt>
                <c:pt idx="7">
                  <c:v>245.7181967286397</c:v>
                </c:pt>
                <c:pt idx="8">
                  <c:v>242.92130041508733</c:v>
                </c:pt>
                <c:pt idx="9">
                  <c:v>247.96879332631352</c:v>
                </c:pt>
                <c:pt idx="10">
                  <c:v>242.88340114001534</c:v>
                </c:pt>
                <c:pt idx="11">
                  <c:v>246.14887264038981</c:v>
                </c:pt>
                <c:pt idx="12">
                  <c:v>237.3082608028719</c:v>
                </c:pt>
                <c:pt idx="13">
                  <c:v>243.47276056659933</c:v>
                </c:pt>
                <c:pt idx="14">
                  <c:v>240.31620402615394</c:v>
                </c:pt>
                <c:pt idx="15">
                  <c:v>239.33986010023239</c:v>
                </c:pt>
                <c:pt idx="16">
                  <c:v>247.14681886993802</c:v>
                </c:pt>
                <c:pt idx="17">
                  <c:v>235.07450712681688</c:v>
                </c:pt>
                <c:pt idx="18">
                  <c:v>233.83711161307409</c:v>
                </c:pt>
                <c:pt idx="19">
                  <c:v>236.40928952176844</c:v>
                </c:pt>
                <c:pt idx="20">
                  <c:v>233.62619031824235</c:v>
                </c:pt>
                <c:pt idx="21">
                  <c:v>237.2292434482398</c:v>
                </c:pt>
                <c:pt idx="22">
                  <c:v>241.1081435001833</c:v>
                </c:pt>
                <c:pt idx="23">
                  <c:v>246.7827236581204</c:v>
                </c:pt>
                <c:pt idx="24">
                  <c:v>247.05492823258749</c:v>
                </c:pt>
                <c:pt idx="25">
                  <c:v>250.94000064737472</c:v>
                </c:pt>
                <c:pt idx="26">
                  <c:v>250.5090111001077</c:v>
                </c:pt>
                <c:pt idx="27">
                  <c:v>250.26467848910383</c:v>
                </c:pt>
                <c:pt idx="28">
                  <c:v>244.28334725364243</c:v>
                </c:pt>
                <c:pt idx="29">
                  <c:v>247.35882392252995</c:v>
                </c:pt>
                <c:pt idx="30">
                  <c:v>240.43409635656536</c:v>
                </c:pt>
                <c:pt idx="31">
                  <c:v>239.59107141282078</c:v>
                </c:pt>
                <c:pt idx="32">
                  <c:v>247.23574968865168</c:v>
                </c:pt>
                <c:pt idx="33">
                  <c:v>252.03576645604846</c:v>
                </c:pt>
                <c:pt idx="34">
                  <c:v>258.97725039463035</c:v>
                </c:pt>
                <c:pt idx="35">
                  <c:v>260.1138659908375</c:v>
                </c:pt>
                <c:pt idx="36">
                  <c:v>254.06056163929497</c:v>
                </c:pt>
                <c:pt idx="37">
                  <c:v>267.40254554692848</c:v>
                </c:pt>
                <c:pt idx="38">
                  <c:v>256.20107021002747</c:v>
                </c:pt>
                <c:pt idx="39">
                  <c:v>255.85172285624409</c:v>
                </c:pt>
                <c:pt idx="40">
                  <c:v>257.62231017352889</c:v>
                </c:pt>
                <c:pt idx="41">
                  <c:v>265.30555954664436</c:v>
                </c:pt>
                <c:pt idx="42">
                  <c:v>264.97819982911363</c:v>
                </c:pt>
                <c:pt idx="43">
                  <c:v>267.28504395590721</c:v>
                </c:pt>
                <c:pt idx="44">
                  <c:v>266.8947374241161</c:v>
                </c:pt>
                <c:pt idx="45">
                  <c:v>271.08792015524489</c:v>
                </c:pt>
                <c:pt idx="46">
                  <c:v>276.51972283473702</c:v>
                </c:pt>
                <c:pt idx="47">
                  <c:v>276.39947981699407</c:v>
                </c:pt>
                <c:pt idx="48">
                  <c:v>281.0748669459328</c:v>
                </c:pt>
                <c:pt idx="49">
                  <c:v>281.51135001616626</c:v>
                </c:pt>
                <c:pt idx="50">
                  <c:v>287.29626746808771</c:v>
                </c:pt>
                <c:pt idx="51">
                  <c:v>289.34762351208008</c:v>
                </c:pt>
                <c:pt idx="52">
                  <c:v>285.54468936879289</c:v>
                </c:pt>
                <c:pt idx="53">
                  <c:v>288.67497355941236</c:v>
                </c:pt>
                <c:pt idx="54">
                  <c:v>286.80201345136356</c:v>
                </c:pt>
                <c:pt idx="55">
                  <c:v>289.25731021600353</c:v>
                </c:pt>
                <c:pt idx="56">
                  <c:v>296.33577848416991</c:v>
                </c:pt>
                <c:pt idx="57">
                  <c:v>296.79466463015791</c:v>
                </c:pt>
                <c:pt idx="58">
                  <c:v>299.55126002665071</c:v>
                </c:pt>
                <c:pt idx="59">
                  <c:v>307.05575217360314</c:v>
                </c:pt>
                <c:pt idx="60">
                  <c:v>309.33284917653413</c:v>
                </c:pt>
                <c:pt idx="61">
                  <c:v>305.62511138744139</c:v>
                </c:pt>
                <c:pt idx="62">
                  <c:v>310.48877131054473</c:v>
                </c:pt>
                <c:pt idx="63">
                  <c:v>305.7102099667888</c:v>
                </c:pt>
                <c:pt idx="64">
                  <c:v>304.79212023643805</c:v>
                </c:pt>
                <c:pt idx="65">
                  <c:v>304.31791955750305</c:v>
                </c:pt>
                <c:pt idx="66">
                  <c:v>294.63377308117373</c:v>
                </c:pt>
                <c:pt idx="67">
                  <c:v>297.11650729421848</c:v>
                </c:pt>
                <c:pt idx="68">
                  <c:v>296.51218153678201</c:v>
                </c:pt>
                <c:pt idx="69">
                  <c:v>295.61190579945833</c:v>
                </c:pt>
                <c:pt idx="70">
                  <c:v>300.4402991781422</c:v>
                </c:pt>
                <c:pt idx="71">
                  <c:v>302.25902235996057</c:v>
                </c:pt>
                <c:pt idx="72">
                  <c:v>306.34901301680208</c:v>
                </c:pt>
                <c:pt idx="73">
                  <c:v>297.52717239750876</c:v>
                </c:pt>
                <c:pt idx="74">
                  <c:v>297.60558970159201</c:v>
                </c:pt>
                <c:pt idx="75">
                  <c:v>299.98679435962822</c:v>
                </c:pt>
                <c:pt idx="76">
                  <c:v>305.12986420169364</c:v>
                </c:pt>
                <c:pt idx="77">
                  <c:v>289.24612746278405</c:v>
                </c:pt>
                <c:pt idx="78">
                  <c:v>291.4325087804159</c:v>
                </c:pt>
                <c:pt idx="79">
                  <c:v>286.8053385190637</c:v>
                </c:pt>
                <c:pt idx="80">
                  <c:v>284.18709094672397</c:v>
                </c:pt>
                <c:pt idx="81">
                  <c:v>284.33074397897201</c:v>
                </c:pt>
                <c:pt idx="82">
                  <c:v>294.09274141928944</c:v>
                </c:pt>
                <c:pt idx="83">
                  <c:v>298.8030403300067</c:v>
                </c:pt>
                <c:pt idx="84">
                  <c:v>293.4199498212223</c:v>
                </c:pt>
                <c:pt idx="85">
                  <c:v>300.44646016139905</c:v>
                </c:pt>
                <c:pt idx="86">
                  <c:v>299.44397609686496</c:v>
                </c:pt>
                <c:pt idx="87">
                  <c:v>307.63529332479749</c:v>
                </c:pt>
                <c:pt idx="88">
                  <c:v>303.54535395319476</c:v>
                </c:pt>
                <c:pt idx="89">
                  <c:v>290.22838169463375</c:v>
                </c:pt>
                <c:pt idx="90">
                  <c:v>290.51689434759646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296-4D9A-95AB-DB96AE46EADB}"/>
            </c:ext>
          </c:extLst>
        </c:ser>
        <c:ser>
          <c:idx val="14"/>
          <c:order val="14"/>
          <c:tx>
            <c:strRef>
              <c:f>Predicting!$P$23</c:f>
              <c:strCache>
                <c:ptCount val="1"/>
                <c:pt idx="0">
                  <c:v>Sce15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Predicting!$P$24:$P$114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259.80600212412088</c:v>
                </c:pt>
                <c:pt idx="2">
                  <c:v>257.3272640089404</c:v>
                </c:pt>
                <c:pt idx="3">
                  <c:v>257.12178817532265</c:v>
                </c:pt>
                <c:pt idx="4">
                  <c:v>265.05938287415762</c:v>
                </c:pt>
                <c:pt idx="5">
                  <c:v>263.20159583815553</c:v>
                </c:pt>
                <c:pt idx="6">
                  <c:v>267.44899477807269</c:v>
                </c:pt>
                <c:pt idx="7">
                  <c:v>269.97542945745153</c:v>
                </c:pt>
                <c:pt idx="8">
                  <c:v>271.48023824906164</c:v>
                </c:pt>
                <c:pt idx="9">
                  <c:v>268.12217636986605</c:v>
                </c:pt>
                <c:pt idx="10">
                  <c:v>266.55630737338578</c:v>
                </c:pt>
                <c:pt idx="11">
                  <c:v>267.13386408704054</c:v>
                </c:pt>
                <c:pt idx="12">
                  <c:v>259.92618577479362</c:v>
                </c:pt>
                <c:pt idx="13">
                  <c:v>252.56711458153384</c:v>
                </c:pt>
                <c:pt idx="14">
                  <c:v>250.01853743255683</c:v>
                </c:pt>
                <c:pt idx="15">
                  <c:v>252.76057610519774</c:v>
                </c:pt>
                <c:pt idx="16">
                  <c:v>252.53791159475946</c:v>
                </c:pt>
                <c:pt idx="17">
                  <c:v>251.24412465998932</c:v>
                </c:pt>
                <c:pt idx="18">
                  <c:v>244.56151689386601</c:v>
                </c:pt>
                <c:pt idx="19">
                  <c:v>244.54642520519647</c:v>
                </c:pt>
                <c:pt idx="20">
                  <c:v>246.719257589097</c:v>
                </c:pt>
                <c:pt idx="21">
                  <c:v>244.12275283123947</c:v>
                </c:pt>
                <c:pt idx="22">
                  <c:v>239.53011533640887</c:v>
                </c:pt>
                <c:pt idx="23">
                  <c:v>240.63727384874491</c:v>
                </c:pt>
                <c:pt idx="24">
                  <c:v>240.83242056331051</c:v>
                </c:pt>
                <c:pt idx="25">
                  <c:v>242.4930816942215</c:v>
                </c:pt>
                <c:pt idx="26">
                  <c:v>244.1470617129994</c:v>
                </c:pt>
                <c:pt idx="27">
                  <c:v>247.68519468667915</c:v>
                </c:pt>
                <c:pt idx="28">
                  <c:v>248.32704339563531</c:v>
                </c:pt>
                <c:pt idx="29">
                  <c:v>251.98535496781287</c:v>
                </c:pt>
                <c:pt idx="30">
                  <c:v>255.79559781727392</c:v>
                </c:pt>
                <c:pt idx="31">
                  <c:v>257.86767540046009</c:v>
                </c:pt>
                <c:pt idx="32">
                  <c:v>258.65599983327559</c:v>
                </c:pt>
                <c:pt idx="33">
                  <c:v>266.87840891987554</c:v>
                </c:pt>
                <c:pt idx="34">
                  <c:v>266.17784908670575</c:v>
                </c:pt>
                <c:pt idx="35">
                  <c:v>267.13913045992723</c:v>
                </c:pt>
                <c:pt idx="36">
                  <c:v>261.4701352648284</c:v>
                </c:pt>
                <c:pt idx="37">
                  <c:v>259.81327015542644</c:v>
                </c:pt>
                <c:pt idx="38">
                  <c:v>264.51892874625906</c:v>
                </c:pt>
                <c:pt idx="39">
                  <c:v>264.35281227255854</c:v>
                </c:pt>
                <c:pt idx="40">
                  <c:v>265.77361619722649</c:v>
                </c:pt>
                <c:pt idx="41">
                  <c:v>257.5738228482586</c:v>
                </c:pt>
                <c:pt idx="42">
                  <c:v>254.51413774055146</c:v>
                </c:pt>
                <c:pt idx="43">
                  <c:v>251.31376156409166</c:v>
                </c:pt>
                <c:pt idx="44">
                  <c:v>251.10853493275761</c:v>
                </c:pt>
                <c:pt idx="45">
                  <c:v>251.72338814350599</c:v>
                </c:pt>
                <c:pt idx="46">
                  <c:v>243.20311341551405</c:v>
                </c:pt>
                <c:pt idx="47">
                  <c:v>247.79474229330816</c:v>
                </c:pt>
                <c:pt idx="48">
                  <c:v>247.4870745899058</c:v>
                </c:pt>
                <c:pt idx="49">
                  <c:v>255.94581527341415</c:v>
                </c:pt>
                <c:pt idx="50">
                  <c:v>260.86555150595291</c:v>
                </c:pt>
                <c:pt idx="51">
                  <c:v>256.16772623279411</c:v>
                </c:pt>
                <c:pt idx="52">
                  <c:v>254.43364915671401</c:v>
                </c:pt>
                <c:pt idx="53">
                  <c:v>254.1400947027542</c:v>
                </c:pt>
                <c:pt idx="54">
                  <c:v>256.96630977382449</c:v>
                </c:pt>
                <c:pt idx="55">
                  <c:v>250.99146364206049</c:v>
                </c:pt>
                <c:pt idx="56">
                  <c:v>246.75542856790577</c:v>
                </c:pt>
                <c:pt idx="57">
                  <c:v>243.99646351364316</c:v>
                </c:pt>
                <c:pt idx="58">
                  <c:v>245.49387553956734</c:v>
                </c:pt>
                <c:pt idx="59">
                  <c:v>235.18861753350771</c:v>
                </c:pt>
                <c:pt idx="60">
                  <c:v>236.19070382420929</c:v>
                </c:pt>
                <c:pt idx="61">
                  <c:v>236.07179636948797</c:v>
                </c:pt>
                <c:pt idx="62">
                  <c:v>239.79267452457401</c:v>
                </c:pt>
                <c:pt idx="63">
                  <c:v>244.16435858499128</c:v>
                </c:pt>
                <c:pt idx="64">
                  <c:v>251.99388212607965</c:v>
                </c:pt>
                <c:pt idx="65">
                  <c:v>249.97062422731685</c:v>
                </c:pt>
                <c:pt idx="66">
                  <c:v>249.72339219715593</c:v>
                </c:pt>
                <c:pt idx="67">
                  <c:v>257.84974741448713</c:v>
                </c:pt>
                <c:pt idx="68">
                  <c:v>258.02140257498314</c:v>
                </c:pt>
                <c:pt idx="69">
                  <c:v>258.9404667135521</c:v>
                </c:pt>
                <c:pt idx="70">
                  <c:v>258.11711832603436</c:v>
                </c:pt>
                <c:pt idx="71">
                  <c:v>254.61919791149077</c:v>
                </c:pt>
                <c:pt idx="72">
                  <c:v>257.19204823160385</c:v>
                </c:pt>
                <c:pt idx="73">
                  <c:v>255.28986845163607</c:v>
                </c:pt>
                <c:pt idx="74">
                  <c:v>254.75967397766178</c:v>
                </c:pt>
                <c:pt idx="75">
                  <c:v>258.2409846487642</c:v>
                </c:pt>
                <c:pt idx="76">
                  <c:v>254.03836025393389</c:v>
                </c:pt>
                <c:pt idx="77">
                  <c:v>248.33461952874984</c:v>
                </c:pt>
                <c:pt idx="78">
                  <c:v>246.91037018946426</c:v>
                </c:pt>
                <c:pt idx="79">
                  <c:v>249.77957487159188</c:v>
                </c:pt>
                <c:pt idx="80">
                  <c:v>252.34996506344811</c:v>
                </c:pt>
                <c:pt idx="81">
                  <c:v>255.12212605850925</c:v>
                </c:pt>
                <c:pt idx="82">
                  <c:v>251.00014936167719</c:v>
                </c:pt>
                <c:pt idx="83">
                  <c:v>243.3794337806433</c:v>
                </c:pt>
                <c:pt idx="84">
                  <c:v>237.9092602910535</c:v>
                </c:pt>
                <c:pt idx="85">
                  <c:v>234.60057572754715</c:v>
                </c:pt>
                <c:pt idx="86">
                  <c:v>238.75334892018731</c:v>
                </c:pt>
                <c:pt idx="87">
                  <c:v>239.46337965417553</c:v>
                </c:pt>
                <c:pt idx="88">
                  <c:v>234.8594668593222</c:v>
                </c:pt>
                <c:pt idx="89">
                  <c:v>231.40489709702973</c:v>
                </c:pt>
                <c:pt idx="90">
                  <c:v>233.03680205211035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296-4D9A-95AB-DB96AE46EADB}"/>
            </c:ext>
          </c:extLst>
        </c:ser>
        <c:ser>
          <c:idx val="15"/>
          <c:order val="15"/>
          <c:tx>
            <c:strRef>
              <c:f>Predicting!$Q$23</c:f>
              <c:strCache>
                <c:ptCount val="1"/>
                <c:pt idx="0">
                  <c:v>Sce16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Predicting!$Q$24:$Q$114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261.46153029358027</c:v>
                </c:pt>
                <c:pt idx="2">
                  <c:v>259.76007596268926</c:v>
                </c:pt>
                <c:pt idx="3">
                  <c:v>257.75098826847574</c:v>
                </c:pt>
                <c:pt idx="4">
                  <c:v>264.8116162713377</c:v>
                </c:pt>
                <c:pt idx="5">
                  <c:v>256.72298381969421</c:v>
                </c:pt>
                <c:pt idx="6">
                  <c:v>257.62907871591949</c:v>
                </c:pt>
                <c:pt idx="7">
                  <c:v>263.69036629308107</c:v>
                </c:pt>
                <c:pt idx="8">
                  <c:v>262.90259974989709</c:v>
                </c:pt>
                <c:pt idx="9">
                  <c:v>262.86005864911789</c:v>
                </c:pt>
                <c:pt idx="10">
                  <c:v>263.35022544638468</c:v>
                </c:pt>
                <c:pt idx="11">
                  <c:v>266.50855939973036</c:v>
                </c:pt>
                <c:pt idx="12">
                  <c:v>265.34288591563018</c:v>
                </c:pt>
                <c:pt idx="13">
                  <c:v>264.81570625601086</c:v>
                </c:pt>
                <c:pt idx="14">
                  <c:v>263.24805191249567</c:v>
                </c:pt>
                <c:pt idx="15">
                  <c:v>265.53649525252598</c:v>
                </c:pt>
                <c:pt idx="16">
                  <c:v>266.43536817975854</c:v>
                </c:pt>
                <c:pt idx="17">
                  <c:v>270.31909052467876</c:v>
                </c:pt>
                <c:pt idx="18">
                  <c:v>270.04097849356128</c:v>
                </c:pt>
                <c:pt idx="19">
                  <c:v>279.94944479427522</c:v>
                </c:pt>
                <c:pt idx="20">
                  <c:v>273.42925268597423</c:v>
                </c:pt>
                <c:pt idx="21">
                  <c:v>271.56575668297222</c:v>
                </c:pt>
                <c:pt idx="22">
                  <c:v>277.34856430713285</c:v>
                </c:pt>
                <c:pt idx="23">
                  <c:v>272.44965344240592</c:v>
                </c:pt>
                <c:pt idx="24">
                  <c:v>265.44416117605061</c:v>
                </c:pt>
                <c:pt idx="25">
                  <c:v>264.98147972262348</c:v>
                </c:pt>
                <c:pt idx="26">
                  <c:v>267.57810298271477</c:v>
                </c:pt>
                <c:pt idx="27">
                  <c:v>269.39965281471427</c:v>
                </c:pt>
                <c:pt idx="28">
                  <c:v>271.43523832763191</c:v>
                </c:pt>
                <c:pt idx="29">
                  <c:v>283.2223820150362</c:v>
                </c:pt>
                <c:pt idx="30">
                  <c:v>279.40130089793104</c:v>
                </c:pt>
                <c:pt idx="31">
                  <c:v>279.02691245115625</c:v>
                </c:pt>
                <c:pt idx="32">
                  <c:v>272.95515890142576</c:v>
                </c:pt>
                <c:pt idx="33">
                  <c:v>279.39076068933923</c:v>
                </c:pt>
                <c:pt idx="34">
                  <c:v>275.02946549914304</c:v>
                </c:pt>
                <c:pt idx="35">
                  <c:v>270.88441512682897</c:v>
                </c:pt>
                <c:pt idx="36">
                  <c:v>265.70939667193721</c:v>
                </c:pt>
                <c:pt idx="37">
                  <c:v>266.67798212419774</c:v>
                </c:pt>
                <c:pt idx="38">
                  <c:v>267.1460685951966</c:v>
                </c:pt>
                <c:pt idx="39">
                  <c:v>270.39038788762298</c:v>
                </c:pt>
                <c:pt idx="40">
                  <c:v>269.54054475289541</c:v>
                </c:pt>
                <c:pt idx="41">
                  <c:v>273.12223641409747</c:v>
                </c:pt>
                <c:pt idx="42">
                  <c:v>275.07795101749406</c:v>
                </c:pt>
                <c:pt idx="43">
                  <c:v>275.33932923032307</c:v>
                </c:pt>
                <c:pt idx="44">
                  <c:v>273.31411361309102</c:v>
                </c:pt>
                <c:pt idx="45">
                  <c:v>271.38311409621974</c:v>
                </c:pt>
                <c:pt idx="46">
                  <c:v>273.09267517486245</c:v>
                </c:pt>
                <c:pt idx="47">
                  <c:v>274.86055048516948</c:v>
                </c:pt>
                <c:pt idx="48">
                  <c:v>276.96179433413408</c:v>
                </c:pt>
                <c:pt idx="49">
                  <c:v>282.57142347526678</c:v>
                </c:pt>
                <c:pt idx="50">
                  <c:v>287.48175087718198</c:v>
                </c:pt>
                <c:pt idx="51">
                  <c:v>282.86173259152554</c:v>
                </c:pt>
                <c:pt idx="52">
                  <c:v>269.28728530018918</c:v>
                </c:pt>
                <c:pt idx="53">
                  <c:v>260.55992559567375</c:v>
                </c:pt>
                <c:pt idx="54">
                  <c:v>268.26229429255346</c:v>
                </c:pt>
                <c:pt idx="55">
                  <c:v>260.21906711641088</c:v>
                </c:pt>
                <c:pt idx="56">
                  <c:v>266.53225988813853</c:v>
                </c:pt>
                <c:pt idx="57">
                  <c:v>265.95032642147578</c:v>
                </c:pt>
                <c:pt idx="58">
                  <c:v>267.9575273585142</c:v>
                </c:pt>
                <c:pt idx="59">
                  <c:v>270.19543308153408</c:v>
                </c:pt>
                <c:pt idx="60">
                  <c:v>264.80847838817027</c:v>
                </c:pt>
                <c:pt idx="61">
                  <c:v>262.19937482448069</c:v>
                </c:pt>
                <c:pt idx="62">
                  <c:v>262.48603339945271</c:v>
                </c:pt>
                <c:pt idx="63">
                  <c:v>258.27233698843668</c:v>
                </c:pt>
                <c:pt idx="64">
                  <c:v>266.37700163580354</c:v>
                </c:pt>
                <c:pt idx="65">
                  <c:v>263.74354354577883</c:v>
                </c:pt>
                <c:pt idx="66">
                  <c:v>271.14433770519622</c:v>
                </c:pt>
                <c:pt idx="67">
                  <c:v>268.72048298831226</c:v>
                </c:pt>
                <c:pt idx="68">
                  <c:v>266.56191783394524</c:v>
                </c:pt>
                <c:pt idx="69">
                  <c:v>266.63863329418689</c:v>
                </c:pt>
                <c:pt idx="70">
                  <c:v>271.07033796428669</c:v>
                </c:pt>
                <c:pt idx="71">
                  <c:v>271.0227579950805</c:v>
                </c:pt>
                <c:pt idx="72">
                  <c:v>266.41777039305651</c:v>
                </c:pt>
                <c:pt idx="73">
                  <c:v>267.43606100624936</c:v>
                </c:pt>
                <c:pt idx="74">
                  <c:v>270.15942181247254</c:v>
                </c:pt>
                <c:pt idx="75">
                  <c:v>269.59601879068657</c:v>
                </c:pt>
                <c:pt idx="76">
                  <c:v>263.66083399984302</c:v>
                </c:pt>
                <c:pt idx="77">
                  <c:v>256.2799215025276</c:v>
                </c:pt>
                <c:pt idx="78">
                  <c:v>264.07258179974542</c:v>
                </c:pt>
                <c:pt idx="79">
                  <c:v>265.68435516971181</c:v>
                </c:pt>
                <c:pt idx="80">
                  <c:v>263.44118668796716</c:v>
                </c:pt>
                <c:pt idx="81">
                  <c:v>259.58083281059947</c:v>
                </c:pt>
                <c:pt idx="82">
                  <c:v>259.55481582336239</c:v>
                </c:pt>
                <c:pt idx="83">
                  <c:v>259.24972266524202</c:v>
                </c:pt>
                <c:pt idx="84">
                  <c:v>259.37493345605344</c:v>
                </c:pt>
                <c:pt idx="85">
                  <c:v>252.72949669386526</c:v>
                </c:pt>
                <c:pt idx="86">
                  <c:v>242.63127578287123</c:v>
                </c:pt>
                <c:pt idx="87">
                  <c:v>240.28792074499958</c:v>
                </c:pt>
                <c:pt idx="88">
                  <c:v>232.92780409227558</c:v>
                </c:pt>
                <c:pt idx="89">
                  <c:v>230.1918470847011</c:v>
                </c:pt>
                <c:pt idx="90">
                  <c:v>225.96199169534813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296-4D9A-95AB-DB96AE46EADB}"/>
            </c:ext>
          </c:extLst>
        </c:ser>
        <c:ser>
          <c:idx val="16"/>
          <c:order val="16"/>
          <c:tx>
            <c:strRef>
              <c:f>Predicting!$R$23</c:f>
              <c:strCache>
                <c:ptCount val="1"/>
                <c:pt idx="0">
                  <c:v>Sce17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Predicting!$R$24:$R$114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259.27352780593651</c:v>
                </c:pt>
                <c:pt idx="2">
                  <c:v>256.86098161192666</c:v>
                </c:pt>
                <c:pt idx="3">
                  <c:v>262.06684191936779</c:v>
                </c:pt>
                <c:pt idx="4">
                  <c:v>261.98446676345844</c:v>
                </c:pt>
                <c:pt idx="5">
                  <c:v>258.42890172515314</c:v>
                </c:pt>
                <c:pt idx="6">
                  <c:v>250.31430359414685</c:v>
                </c:pt>
                <c:pt idx="7">
                  <c:v>251.71863019697713</c:v>
                </c:pt>
                <c:pt idx="8">
                  <c:v>243.14431350659899</c:v>
                </c:pt>
                <c:pt idx="9">
                  <c:v>241.06961674049199</c:v>
                </c:pt>
                <c:pt idx="10">
                  <c:v>238.61774029891876</c:v>
                </c:pt>
                <c:pt idx="11">
                  <c:v>241.6098132314755</c:v>
                </c:pt>
                <c:pt idx="12">
                  <c:v>240.22754088608477</c:v>
                </c:pt>
                <c:pt idx="13">
                  <c:v>245.83664671141173</c:v>
                </c:pt>
                <c:pt idx="14">
                  <c:v>241.93779862037673</c:v>
                </c:pt>
                <c:pt idx="15">
                  <c:v>234.06752553902055</c:v>
                </c:pt>
                <c:pt idx="16">
                  <c:v>247.60845436193256</c:v>
                </c:pt>
                <c:pt idx="17">
                  <c:v>254.11911395392826</c:v>
                </c:pt>
                <c:pt idx="18">
                  <c:v>252.21062836635241</c:v>
                </c:pt>
                <c:pt idx="19">
                  <c:v>252.58509872741047</c:v>
                </c:pt>
                <c:pt idx="20">
                  <c:v>253.94137619628631</c:v>
                </c:pt>
                <c:pt idx="21">
                  <c:v>252.34614525186532</c:v>
                </c:pt>
                <c:pt idx="22">
                  <c:v>256.96414674455076</c:v>
                </c:pt>
                <c:pt idx="23">
                  <c:v>253.50206988988708</c:v>
                </c:pt>
                <c:pt idx="24">
                  <c:v>252.72722678956916</c:v>
                </c:pt>
                <c:pt idx="25">
                  <c:v>251.58257637027953</c:v>
                </c:pt>
                <c:pt idx="26">
                  <c:v>256.73576675780396</c:v>
                </c:pt>
                <c:pt idx="27">
                  <c:v>257.41562830986169</c:v>
                </c:pt>
                <c:pt idx="28">
                  <c:v>259.6442176221135</c:v>
                </c:pt>
                <c:pt idx="29">
                  <c:v>262.26908870293283</c:v>
                </c:pt>
                <c:pt idx="30">
                  <c:v>259.15449522848212</c:v>
                </c:pt>
                <c:pt idx="31">
                  <c:v>253.68460592562286</c:v>
                </c:pt>
                <c:pt idx="32">
                  <c:v>252.12300926922998</c:v>
                </c:pt>
                <c:pt idx="33">
                  <c:v>261.72445776091013</c:v>
                </c:pt>
                <c:pt idx="34">
                  <c:v>269.58524425944307</c:v>
                </c:pt>
                <c:pt idx="35">
                  <c:v>264.32838299250665</c:v>
                </c:pt>
                <c:pt idx="36">
                  <c:v>262.9814536354304</c:v>
                </c:pt>
                <c:pt idx="37">
                  <c:v>264.1221588056822</c:v>
                </c:pt>
                <c:pt idx="38">
                  <c:v>262.2448403138157</c:v>
                </c:pt>
                <c:pt idx="39">
                  <c:v>255.09344416273456</c:v>
                </c:pt>
                <c:pt idx="40">
                  <c:v>255.94116772010221</c:v>
                </c:pt>
                <c:pt idx="41">
                  <c:v>259.88834135531266</c:v>
                </c:pt>
                <c:pt idx="42">
                  <c:v>255.75851967025685</c:v>
                </c:pt>
                <c:pt idx="43">
                  <c:v>256.76562175748427</c:v>
                </c:pt>
                <c:pt idx="44">
                  <c:v>242.23643606032854</c:v>
                </c:pt>
                <c:pt idx="45">
                  <c:v>237.61180850564537</c:v>
                </c:pt>
                <c:pt idx="46">
                  <c:v>238.14405185905613</c:v>
                </c:pt>
                <c:pt idx="47">
                  <c:v>236.99953850429344</c:v>
                </c:pt>
                <c:pt idx="48">
                  <c:v>235.69081081206278</c:v>
                </c:pt>
                <c:pt idx="49">
                  <c:v>232.92380943617829</c:v>
                </c:pt>
                <c:pt idx="50">
                  <c:v>229.28550727009764</c:v>
                </c:pt>
                <c:pt idx="51">
                  <c:v>231.29405403122135</c:v>
                </c:pt>
                <c:pt idx="52">
                  <c:v>231.58250904187975</c:v>
                </c:pt>
                <c:pt idx="53">
                  <c:v>225.99295130274459</c:v>
                </c:pt>
                <c:pt idx="54">
                  <c:v>224.55647575323556</c:v>
                </c:pt>
                <c:pt idx="55">
                  <c:v>229.80742436851668</c:v>
                </c:pt>
                <c:pt idx="56">
                  <c:v>230.21317013169485</c:v>
                </c:pt>
                <c:pt idx="57">
                  <c:v>226.93558576053354</c:v>
                </c:pt>
                <c:pt idx="58">
                  <c:v>229.48720493095757</c:v>
                </c:pt>
                <c:pt idx="59">
                  <c:v>231.5804308557685</c:v>
                </c:pt>
                <c:pt idx="60">
                  <c:v>235.71377776970871</c:v>
                </c:pt>
                <c:pt idx="61">
                  <c:v>239.83313057251056</c:v>
                </c:pt>
                <c:pt idx="62">
                  <c:v>238.1917600399662</c:v>
                </c:pt>
                <c:pt idx="63">
                  <c:v>238.2684891352275</c:v>
                </c:pt>
                <c:pt idx="64">
                  <c:v>233.02132692146048</c:v>
                </c:pt>
                <c:pt idx="65">
                  <c:v>232.69961198279458</c:v>
                </c:pt>
                <c:pt idx="66">
                  <c:v>227.03991418911428</c:v>
                </c:pt>
                <c:pt idx="67">
                  <c:v>229.54394337435428</c:v>
                </c:pt>
                <c:pt idx="68">
                  <c:v>235.09440210975345</c:v>
                </c:pt>
                <c:pt idx="69">
                  <c:v>237.44566593513304</c:v>
                </c:pt>
                <c:pt idx="70">
                  <c:v>241.40418840634439</c:v>
                </c:pt>
                <c:pt idx="71">
                  <c:v>244.39409650254663</c:v>
                </c:pt>
                <c:pt idx="72">
                  <c:v>237.58208074185046</c:v>
                </c:pt>
                <c:pt idx="73">
                  <c:v>231.50353248876178</c:v>
                </c:pt>
                <c:pt idx="74">
                  <c:v>223.92289940442805</c:v>
                </c:pt>
                <c:pt idx="75">
                  <c:v>218.12356645725552</c:v>
                </c:pt>
                <c:pt idx="76">
                  <c:v>214.69942707991146</c:v>
                </c:pt>
                <c:pt idx="77">
                  <c:v>215.41679518245857</c:v>
                </c:pt>
                <c:pt idx="78">
                  <c:v>214.80760014270433</c:v>
                </c:pt>
                <c:pt idx="79">
                  <c:v>212.04173141668602</c:v>
                </c:pt>
                <c:pt idx="80">
                  <c:v>210.88019702893192</c:v>
                </c:pt>
                <c:pt idx="81">
                  <c:v>208.67022838316876</c:v>
                </c:pt>
                <c:pt idx="82">
                  <c:v>211.02432532926292</c:v>
                </c:pt>
                <c:pt idx="83">
                  <c:v>205.32214403324664</c:v>
                </c:pt>
                <c:pt idx="84">
                  <c:v>206.66259584627102</c:v>
                </c:pt>
                <c:pt idx="85">
                  <c:v>204.83273235674056</c:v>
                </c:pt>
                <c:pt idx="86">
                  <c:v>197.86978323054743</c:v>
                </c:pt>
                <c:pt idx="87">
                  <c:v>200.87569212357508</c:v>
                </c:pt>
                <c:pt idx="88">
                  <c:v>198.61180712269908</c:v>
                </c:pt>
                <c:pt idx="89">
                  <c:v>191.81552464393297</c:v>
                </c:pt>
                <c:pt idx="90">
                  <c:v>194.45903282046899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296-4D9A-95AB-DB96AE46EADB}"/>
            </c:ext>
          </c:extLst>
        </c:ser>
        <c:ser>
          <c:idx val="17"/>
          <c:order val="17"/>
          <c:tx>
            <c:strRef>
              <c:f>Predicting!$S$23</c:f>
              <c:strCache>
                <c:ptCount val="1"/>
                <c:pt idx="0">
                  <c:v>Sce18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Predicting!$S$24:$S$114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252.98816582200669</c:v>
                </c:pt>
                <c:pt idx="2">
                  <c:v>249.26700096750602</c:v>
                </c:pt>
                <c:pt idx="3">
                  <c:v>245.93917339114716</c:v>
                </c:pt>
                <c:pt idx="4">
                  <c:v>252.23478700034573</c:v>
                </c:pt>
                <c:pt idx="5">
                  <c:v>263.04827684059035</c:v>
                </c:pt>
                <c:pt idx="6">
                  <c:v>265.92476270391967</c:v>
                </c:pt>
                <c:pt idx="7">
                  <c:v>271.48331494414128</c:v>
                </c:pt>
                <c:pt idx="8">
                  <c:v>268.8516066862498</c:v>
                </c:pt>
                <c:pt idx="9">
                  <c:v>265.83510117480677</c:v>
                </c:pt>
                <c:pt idx="10">
                  <c:v>263.59090765744907</c:v>
                </c:pt>
                <c:pt idx="11">
                  <c:v>268.15684534534449</c:v>
                </c:pt>
                <c:pt idx="12">
                  <c:v>270.15376725439643</c:v>
                </c:pt>
                <c:pt idx="13">
                  <c:v>269.11736797350522</c:v>
                </c:pt>
                <c:pt idx="14">
                  <c:v>280.14950000573208</c:v>
                </c:pt>
                <c:pt idx="15">
                  <c:v>279.2681313054145</c:v>
                </c:pt>
                <c:pt idx="16">
                  <c:v>270.54028187326713</c:v>
                </c:pt>
                <c:pt idx="17">
                  <c:v>261.16048505117112</c:v>
                </c:pt>
                <c:pt idx="18">
                  <c:v>257.08924713069985</c:v>
                </c:pt>
                <c:pt idx="19">
                  <c:v>255.18114573706137</c:v>
                </c:pt>
                <c:pt idx="20">
                  <c:v>252.50243809954139</c:v>
                </c:pt>
                <c:pt idx="21">
                  <c:v>258.25064699577246</c:v>
                </c:pt>
                <c:pt idx="22">
                  <c:v>262.80157929865726</c:v>
                </c:pt>
                <c:pt idx="23">
                  <c:v>269.83791466070636</c:v>
                </c:pt>
                <c:pt idx="24">
                  <c:v>273.5616850156465</c:v>
                </c:pt>
                <c:pt idx="25">
                  <c:v>278.71868044327243</c:v>
                </c:pt>
                <c:pt idx="26">
                  <c:v>271.62936596176678</c:v>
                </c:pt>
                <c:pt idx="27">
                  <c:v>272.82949216509218</c:v>
                </c:pt>
                <c:pt idx="28">
                  <c:v>266.4408922756279</c:v>
                </c:pt>
                <c:pt idx="29">
                  <c:v>267.22731748071914</c:v>
                </c:pt>
                <c:pt idx="30">
                  <c:v>270.69261821540886</c:v>
                </c:pt>
                <c:pt idx="31">
                  <c:v>269.16545226678176</c:v>
                </c:pt>
                <c:pt idx="32">
                  <c:v>266.13028674231703</c:v>
                </c:pt>
                <c:pt idx="33">
                  <c:v>262.96890599883346</c:v>
                </c:pt>
                <c:pt idx="34">
                  <c:v>262.61702221208924</c:v>
                </c:pt>
                <c:pt idx="35">
                  <c:v>263.83952246602496</c:v>
                </c:pt>
                <c:pt idx="36">
                  <c:v>256.3760053391274</c:v>
                </c:pt>
                <c:pt idx="37">
                  <c:v>254.1602818883469</c:v>
                </c:pt>
                <c:pt idx="38">
                  <c:v>256.75606010437565</c:v>
                </c:pt>
                <c:pt idx="39">
                  <c:v>257.23360654753458</c:v>
                </c:pt>
                <c:pt idx="40">
                  <c:v>262.73622017137905</c:v>
                </c:pt>
                <c:pt idx="41">
                  <c:v>264.98897119478983</c:v>
                </c:pt>
                <c:pt idx="42">
                  <c:v>258.45839802490894</c:v>
                </c:pt>
                <c:pt idx="43">
                  <c:v>258.85554980794581</c:v>
                </c:pt>
                <c:pt idx="44">
                  <c:v>251.15239710380385</c:v>
                </c:pt>
                <c:pt idx="45">
                  <c:v>248.57823650552484</c:v>
                </c:pt>
                <c:pt idx="46">
                  <c:v>262.25955650925761</c:v>
                </c:pt>
                <c:pt idx="47">
                  <c:v>268.92975588197248</c:v>
                </c:pt>
                <c:pt idx="48">
                  <c:v>262.65746136294041</c:v>
                </c:pt>
                <c:pt idx="49">
                  <c:v>270.64081598394836</c:v>
                </c:pt>
                <c:pt idx="50">
                  <c:v>271.27679623947222</c:v>
                </c:pt>
                <c:pt idx="51">
                  <c:v>266.54953393558674</c:v>
                </c:pt>
                <c:pt idx="52">
                  <c:v>262.90912871131741</c:v>
                </c:pt>
                <c:pt idx="53">
                  <c:v>257.13804545969236</c:v>
                </c:pt>
                <c:pt idx="54">
                  <c:v>257.69215948039511</c:v>
                </c:pt>
                <c:pt idx="55">
                  <c:v>253.4706119346138</c:v>
                </c:pt>
                <c:pt idx="56">
                  <c:v>256.32270189318172</c:v>
                </c:pt>
                <c:pt idx="57">
                  <c:v>247.7391238268925</c:v>
                </c:pt>
                <c:pt idx="58">
                  <c:v>254.67819241791611</c:v>
                </c:pt>
                <c:pt idx="59">
                  <c:v>254.94379737557736</c:v>
                </c:pt>
                <c:pt idx="60">
                  <c:v>255.21145880126775</c:v>
                </c:pt>
                <c:pt idx="61">
                  <c:v>256.69948657067289</c:v>
                </c:pt>
                <c:pt idx="62">
                  <c:v>254.29038604707173</c:v>
                </c:pt>
                <c:pt idx="63">
                  <c:v>262.34746263248581</c:v>
                </c:pt>
                <c:pt idx="64">
                  <c:v>266.24384982841661</c:v>
                </c:pt>
                <c:pt idx="65">
                  <c:v>261.76316176193797</c:v>
                </c:pt>
                <c:pt idx="66">
                  <c:v>267.7311805589664</c:v>
                </c:pt>
                <c:pt idx="67">
                  <c:v>262.53996891784607</c:v>
                </c:pt>
                <c:pt idx="68">
                  <c:v>264.95144030377429</c:v>
                </c:pt>
                <c:pt idx="69">
                  <c:v>262.95854713012744</c:v>
                </c:pt>
                <c:pt idx="70">
                  <c:v>257.36684116032848</c:v>
                </c:pt>
                <c:pt idx="71">
                  <c:v>260.76188007681657</c:v>
                </c:pt>
                <c:pt idx="72">
                  <c:v>264.56876848416067</c:v>
                </c:pt>
                <c:pt idx="73">
                  <c:v>268.54673653342428</c:v>
                </c:pt>
                <c:pt idx="74">
                  <c:v>267.77613605668387</c:v>
                </c:pt>
                <c:pt idx="75">
                  <c:v>262.01198031968369</c:v>
                </c:pt>
                <c:pt idx="76">
                  <c:v>268.05541612108993</c:v>
                </c:pt>
                <c:pt idx="77">
                  <c:v>268.09541642500892</c:v>
                </c:pt>
                <c:pt idx="78">
                  <c:v>269.68424550326807</c:v>
                </c:pt>
                <c:pt idx="79">
                  <c:v>266.55031287195936</c:v>
                </c:pt>
                <c:pt idx="80">
                  <c:v>266.26146588276924</c:v>
                </c:pt>
                <c:pt idx="81">
                  <c:v>271.74261064468311</c:v>
                </c:pt>
                <c:pt idx="82">
                  <c:v>273.45043267991502</c:v>
                </c:pt>
                <c:pt idx="83">
                  <c:v>276.50489811131644</c:v>
                </c:pt>
                <c:pt idx="84">
                  <c:v>273.88939357517739</c:v>
                </c:pt>
                <c:pt idx="85">
                  <c:v>265.09023307125705</c:v>
                </c:pt>
                <c:pt idx="86">
                  <c:v>274.08337526542203</c:v>
                </c:pt>
                <c:pt idx="87">
                  <c:v>274.66067180373085</c:v>
                </c:pt>
                <c:pt idx="88">
                  <c:v>269.46672314264032</c:v>
                </c:pt>
                <c:pt idx="89">
                  <c:v>260.61444662674978</c:v>
                </c:pt>
                <c:pt idx="90">
                  <c:v>264.30089403343447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296-4D9A-95AB-DB96AE46EADB}"/>
            </c:ext>
          </c:extLst>
        </c:ser>
        <c:ser>
          <c:idx val="18"/>
          <c:order val="18"/>
          <c:tx>
            <c:strRef>
              <c:f>Predicting!$T$23</c:f>
              <c:strCache>
                <c:ptCount val="1"/>
                <c:pt idx="0">
                  <c:v>Sce19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Predicting!$T$24:$T$114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260.866945147271</c:v>
                </c:pt>
                <c:pt idx="2">
                  <c:v>259.07301060118198</c:v>
                </c:pt>
                <c:pt idx="3">
                  <c:v>255.39568358150984</c:v>
                </c:pt>
                <c:pt idx="4">
                  <c:v>253.91371454090594</c:v>
                </c:pt>
                <c:pt idx="5">
                  <c:v>250.99522965556579</c:v>
                </c:pt>
                <c:pt idx="6">
                  <c:v>255.97548123117599</c:v>
                </c:pt>
                <c:pt idx="7">
                  <c:v>265.20596929665379</c:v>
                </c:pt>
                <c:pt idx="8">
                  <c:v>260.43409911073411</c:v>
                </c:pt>
                <c:pt idx="9">
                  <c:v>260.32889166559073</c:v>
                </c:pt>
                <c:pt idx="10">
                  <c:v>262.7070488786764</c:v>
                </c:pt>
                <c:pt idx="11">
                  <c:v>262.71462106800686</c:v>
                </c:pt>
                <c:pt idx="12">
                  <c:v>257.17813362191401</c:v>
                </c:pt>
                <c:pt idx="13">
                  <c:v>253.90044448882455</c:v>
                </c:pt>
                <c:pt idx="14">
                  <c:v>260.94125531722852</c:v>
                </c:pt>
                <c:pt idx="15">
                  <c:v>267.16494069934072</c:v>
                </c:pt>
                <c:pt idx="16">
                  <c:v>269.55757709692313</c:v>
                </c:pt>
                <c:pt idx="17">
                  <c:v>267.84954383273634</c:v>
                </c:pt>
                <c:pt idx="18">
                  <c:v>263.75932119410078</c:v>
                </c:pt>
                <c:pt idx="19">
                  <c:v>265.14460211494088</c:v>
                </c:pt>
                <c:pt idx="20">
                  <c:v>263.06357477652989</c:v>
                </c:pt>
                <c:pt idx="21">
                  <c:v>260.99786802470817</c:v>
                </c:pt>
                <c:pt idx="22">
                  <c:v>261.87923733497502</c:v>
                </c:pt>
                <c:pt idx="23">
                  <c:v>259.68144831592645</c:v>
                </c:pt>
                <c:pt idx="24">
                  <c:v>258.33514364845462</c:v>
                </c:pt>
                <c:pt idx="25">
                  <c:v>260.87271514122972</c:v>
                </c:pt>
                <c:pt idx="26">
                  <c:v>259.2045023291281</c:v>
                </c:pt>
                <c:pt idx="27">
                  <c:v>258.92536170731131</c:v>
                </c:pt>
                <c:pt idx="28">
                  <c:v>265.2865681967948</c:v>
                </c:pt>
                <c:pt idx="29">
                  <c:v>266.35683673656501</c:v>
                </c:pt>
                <c:pt idx="30">
                  <c:v>268.94661769395168</c:v>
                </c:pt>
                <c:pt idx="31">
                  <c:v>276.43149015896944</c:v>
                </c:pt>
                <c:pt idx="32">
                  <c:v>270.74306764149986</c:v>
                </c:pt>
                <c:pt idx="33">
                  <c:v>268.06629336538697</c:v>
                </c:pt>
                <c:pt idx="34">
                  <c:v>265.3485038394121</c:v>
                </c:pt>
                <c:pt idx="35">
                  <c:v>256.60586874688664</c:v>
                </c:pt>
                <c:pt idx="36">
                  <c:v>258.23176743024243</c:v>
                </c:pt>
                <c:pt idx="37">
                  <c:v>266.08586728439656</c:v>
                </c:pt>
                <c:pt idx="38">
                  <c:v>270.77779425625693</c:v>
                </c:pt>
                <c:pt idx="39">
                  <c:v>268.79574198214544</c:v>
                </c:pt>
                <c:pt idx="40">
                  <c:v>266.28603867676043</c:v>
                </c:pt>
                <c:pt idx="41">
                  <c:v>264.81390251026272</c:v>
                </c:pt>
                <c:pt idx="42">
                  <c:v>262.25503675341787</c:v>
                </c:pt>
                <c:pt idx="43">
                  <c:v>254.50589490444878</c:v>
                </c:pt>
                <c:pt idx="44">
                  <c:v>253.65878625408331</c:v>
                </c:pt>
                <c:pt idx="45">
                  <c:v>247.0860893759114</c:v>
                </c:pt>
                <c:pt idx="46">
                  <c:v>250.25617217403769</c:v>
                </c:pt>
                <c:pt idx="47">
                  <c:v>260.90167371875856</c:v>
                </c:pt>
                <c:pt idx="48">
                  <c:v>258.86617260965062</c:v>
                </c:pt>
                <c:pt idx="49">
                  <c:v>253.95109680966152</c:v>
                </c:pt>
                <c:pt idx="50">
                  <c:v>242.40969314557228</c:v>
                </c:pt>
                <c:pt idx="51">
                  <c:v>245.26701885201851</c:v>
                </c:pt>
                <c:pt idx="52">
                  <c:v>235.96236810015546</c:v>
                </c:pt>
                <c:pt idx="53">
                  <c:v>235.75307565463081</c:v>
                </c:pt>
                <c:pt idx="54">
                  <c:v>234.58935139075797</c:v>
                </c:pt>
                <c:pt idx="55">
                  <c:v>225.92988448362433</c:v>
                </c:pt>
                <c:pt idx="56">
                  <c:v>228.27844852331665</c:v>
                </c:pt>
                <c:pt idx="57">
                  <c:v>223.1291710810851</c:v>
                </c:pt>
                <c:pt idx="58">
                  <c:v>224.74114126296743</c:v>
                </c:pt>
                <c:pt idx="59">
                  <c:v>226.08502994400496</c:v>
                </c:pt>
                <c:pt idx="60">
                  <c:v>230.44787682954339</c:v>
                </c:pt>
                <c:pt idx="61">
                  <c:v>231.36282310276309</c:v>
                </c:pt>
                <c:pt idx="62">
                  <c:v>226.65592807214253</c:v>
                </c:pt>
                <c:pt idx="63">
                  <c:v>233.51526845820803</c:v>
                </c:pt>
                <c:pt idx="64">
                  <c:v>232.06419519504385</c:v>
                </c:pt>
                <c:pt idx="65">
                  <c:v>244.32167968248922</c:v>
                </c:pt>
                <c:pt idx="66">
                  <c:v>247.9270941387455</c:v>
                </c:pt>
                <c:pt idx="67">
                  <c:v>249.06348216843452</c:v>
                </c:pt>
                <c:pt idx="68">
                  <c:v>242.40659174818774</c:v>
                </c:pt>
                <c:pt idx="69">
                  <c:v>240.12478087674879</c:v>
                </c:pt>
                <c:pt idx="70">
                  <c:v>245.97502647945572</c:v>
                </c:pt>
                <c:pt idx="71">
                  <c:v>249.05742961908911</c:v>
                </c:pt>
                <c:pt idx="72">
                  <c:v>252.06568796693165</c:v>
                </c:pt>
                <c:pt idx="73">
                  <c:v>245.45000627089544</c:v>
                </c:pt>
                <c:pt idx="74">
                  <c:v>250.4938824928021</c:v>
                </c:pt>
                <c:pt idx="75">
                  <c:v>254.39715873132346</c:v>
                </c:pt>
                <c:pt idx="76">
                  <c:v>251.25130609497052</c:v>
                </c:pt>
                <c:pt idx="77">
                  <c:v>259.29858156752965</c:v>
                </c:pt>
                <c:pt idx="78">
                  <c:v>266.8068639993042</c:v>
                </c:pt>
                <c:pt idx="79">
                  <c:v>264.18586108643359</c:v>
                </c:pt>
                <c:pt idx="80">
                  <c:v>261.95668589004879</c:v>
                </c:pt>
                <c:pt idx="81">
                  <c:v>266.71513369209617</c:v>
                </c:pt>
                <c:pt idx="82">
                  <c:v>264.31395223175281</c:v>
                </c:pt>
                <c:pt idx="83">
                  <c:v>268.79009367119278</c:v>
                </c:pt>
                <c:pt idx="84">
                  <c:v>268.53606401633095</c:v>
                </c:pt>
                <c:pt idx="85">
                  <c:v>266.46190436639773</c:v>
                </c:pt>
                <c:pt idx="86">
                  <c:v>253.89536323468403</c:v>
                </c:pt>
                <c:pt idx="87">
                  <c:v>252.72411560933099</c:v>
                </c:pt>
                <c:pt idx="88">
                  <c:v>252.80594800062434</c:v>
                </c:pt>
                <c:pt idx="89">
                  <c:v>257.79986330473861</c:v>
                </c:pt>
                <c:pt idx="90">
                  <c:v>259.94299593227157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296-4D9A-95AB-DB96AE46EADB}"/>
            </c:ext>
          </c:extLst>
        </c:ser>
        <c:ser>
          <c:idx val="19"/>
          <c:order val="19"/>
          <c:tx>
            <c:strRef>
              <c:f>Predicting!$U$23</c:f>
              <c:strCache>
                <c:ptCount val="1"/>
                <c:pt idx="0">
                  <c:v>Sce20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Predicting!$U$24:$U$114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259.41310501561838</c:v>
                </c:pt>
                <c:pt idx="2">
                  <c:v>251.0423170450488</c:v>
                </c:pt>
                <c:pt idx="3">
                  <c:v>248.2107565850217</c:v>
                </c:pt>
                <c:pt idx="4">
                  <c:v>244.79844558745731</c:v>
                </c:pt>
                <c:pt idx="5">
                  <c:v>244.17257412288953</c:v>
                </c:pt>
                <c:pt idx="6">
                  <c:v>241.77558051656374</c:v>
                </c:pt>
                <c:pt idx="7">
                  <c:v>245.49662439883247</c:v>
                </c:pt>
                <c:pt idx="8">
                  <c:v>245.72514620491307</c:v>
                </c:pt>
                <c:pt idx="9">
                  <c:v>240.89248280358893</c:v>
                </c:pt>
                <c:pt idx="10">
                  <c:v>240.96271977421949</c:v>
                </c:pt>
                <c:pt idx="11">
                  <c:v>238.11523866853548</c:v>
                </c:pt>
                <c:pt idx="12">
                  <c:v>242.25346542516334</c:v>
                </c:pt>
                <c:pt idx="13">
                  <c:v>241.26999992842616</c:v>
                </c:pt>
                <c:pt idx="14">
                  <c:v>238.81605002537947</c:v>
                </c:pt>
                <c:pt idx="15">
                  <c:v>247.66466806426197</c:v>
                </c:pt>
                <c:pt idx="16">
                  <c:v>255.31295994378274</c:v>
                </c:pt>
                <c:pt idx="17">
                  <c:v>264.08573042735082</c:v>
                </c:pt>
                <c:pt idx="18">
                  <c:v>268.84924893214264</c:v>
                </c:pt>
                <c:pt idx="19">
                  <c:v>267.59134410701137</c:v>
                </c:pt>
                <c:pt idx="20">
                  <c:v>274.52633568969429</c:v>
                </c:pt>
                <c:pt idx="21">
                  <c:v>270.17715450506591</c:v>
                </c:pt>
                <c:pt idx="22">
                  <c:v>271.56757162633772</c:v>
                </c:pt>
                <c:pt idx="23">
                  <c:v>282.05862597810744</c:v>
                </c:pt>
                <c:pt idx="24">
                  <c:v>289.64368251044044</c:v>
                </c:pt>
                <c:pt idx="25">
                  <c:v>293.87411971966674</c:v>
                </c:pt>
                <c:pt idx="26">
                  <c:v>293.8360925422129</c:v>
                </c:pt>
                <c:pt idx="27">
                  <c:v>283.58649635050227</c:v>
                </c:pt>
                <c:pt idx="28">
                  <c:v>280.72398651513407</c:v>
                </c:pt>
                <c:pt idx="29">
                  <c:v>279.21540276625797</c:v>
                </c:pt>
                <c:pt idx="30">
                  <c:v>290.53685800076329</c:v>
                </c:pt>
                <c:pt idx="31">
                  <c:v>290.34148511811946</c:v>
                </c:pt>
                <c:pt idx="32">
                  <c:v>292.18452996831189</c:v>
                </c:pt>
                <c:pt idx="33">
                  <c:v>289.99747802939163</c:v>
                </c:pt>
                <c:pt idx="34">
                  <c:v>290.78112173393095</c:v>
                </c:pt>
                <c:pt idx="35">
                  <c:v>297.34487637030912</c:v>
                </c:pt>
                <c:pt idx="36">
                  <c:v>288.28949239613513</c:v>
                </c:pt>
                <c:pt idx="37">
                  <c:v>289.13967876928234</c:v>
                </c:pt>
                <c:pt idx="38">
                  <c:v>290.84549308138349</c:v>
                </c:pt>
                <c:pt idx="39">
                  <c:v>292.77410142575991</c:v>
                </c:pt>
                <c:pt idx="40">
                  <c:v>289.69823909579264</c:v>
                </c:pt>
                <c:pt idx="41">
                  <c:v>293.82837946130456</c:v>
                </c:pt>
                <c:pt idx="42">
                  <c:v>292.7443975891523</c:v>
                </c:pt>
                <c:pt idx="43">
                  <c:v>289.25338169144328</c:v>
                </c:pt>
                <c:pt idx="44">
                  <c:v>297.241561075687</c:v>
                </c:pt>
                <c:pt idx="45">
                  <c:v>292.55694187446426</c:v>
                </c:pt>
                <c:pt idx="46">
                  <c:v>299.42327061148183</c:v>
                </c:pt>
                <c:pt idx="47">
                  <c:v>296.69791800737158</c:v>
                </c:pt>
                <c:pt idx="48">
                  <c:v>298.909621623303</c:v>
                </c:pt>
                <c:pt idx="49">
                  <c:v>296.79267363668066</c:v>
                </c:pt>
                <c:pt idx="50">
                  <c:v>299.07151719901884</c:v>
                </c:pt>
                <c:pt idx="51">
                  <c:v>306.17590409292916</c:v>
                </c:pt>
                <c:pt idx="52">
                  <c:v>311.67450906034691</c:v>
                </c:pt>
                <c:pt idx="53">
                  <c:v>313.71344571298516</c:v>
                </c:pt>
                <c:pt idx="54">
                  <c:v>314.47200569633299</c:v>
                </c:pt>
                <c:pt idx="55">
                  <c:v>320.75515978477489</c:v>
                </c:pt>
                <c:pt idx="56">
                  <c:v>325.67522839022865</c:v>
                </c:pt>
                <c:pt idx="57">
                  <c:v>321.40805779183131</c:v>
                </c:pt>
                <c:pt idx="58">
                  <c:v>336.7249006082663</c:v>
                </c:pt>
                <c:pt idx="59">
                  <c:v>332.77732315604618</c:v>
                </c:pt>
                <c:pt idx="60">
                  <c:v>339.08288767677732</c:v>
                </c:pt>
                <c:pt idx="61">
                  <c:v>344.69465475670489</c:v>
                </c:pt>
                <c:pt idx="62">
                  <c:v>346.57843127533522</c:v>
                </c:pt>
                <c:pt idx="63">
                  <c:v>349.79035701490153</c:v>
                </c:pt>
                <c:pt idx="64">
                  <c:v>344.71257814597948</c:v>
                </c:pt>
                <c:pt idx="65">
                  <c:v>335.19991498073711</c:v>
                </c:pt>
                <c:pt idx="66">
                  <c:v>338.98884293469399</c:v>
                </c:pt>
                <c:pt idx="67">
                  <c:v>347.77258413040857</c:v>
                </c:pt>
                <c:pt idx="68">
                  <c:v>338.02489421050353</c:v>
                </c:pt>
                <c:pt idx="69">
                  <c:v>343.73696383338751</c:v>
                </c:pt>
                <c:pt idx="70">
                  <c:v>342.64210440810842</c:v>
                </c:pt>
                <c:pt idx="71">
                  <c:v>342.189584918506</c:v>
                </c:pt>
                <c:pt idx="72">
                  <c:v>343.21774210793848</c:v>
                </c:pt>
                <c:pt idx="73">
                  <c:v>341.30530422378223</c:v>
                </c:pt>
                <c:pt idx="74">
                  <c:v>343.02516122080715</c:v>
                </c:pt>
                <c:pt idx="75">
                  <c:v>329.04145647308468</c:v>
                </c:pt>
                <c:pt idx="76">
                  <c:v>337.30988838005419</c:v>
                </c:pt>
                <c:pt idx="77">
                  <c:v>329.01227460971592</c:v>
                </c:pt>
                <c:pt idx="78">
                  <c:v>325.2955094732369</c:v>
                </c:pt>
                <c:pt idx="79">
                  <c:v>337.36925492122424</c:v>
                </c:pt>
                <c:pt idx="80">
                  <c:v>339.61639160362432</c:v>
                </c:pt>
                <c:pt idx="81">
                  <c:v>327.95336769892907</c:v>
                </c:pt>
                <c:pt idx="82">
                  <c:v>325.01023597757774</c:v>
                </c:pt>
                <c:pt idx="83">
                  <c:v>315.23233854265703</c:v>
                </c:pt>
                <c:pt idx="84">
                  <c:v>315.24267247619798</c:v>
                </c:pt>
                <c:pt idx="85">
                  <c:v>315.81103548495264</c:v>
                </c:pt>
                <c:pt idx="86">
                  <c:v>322.05613133523451</c:v>
                </c:pt>
                <c:pt idx="87">
                  <c:v>312.41152524759997</c:v>
                </c:pt>
                <c:pt idx="88">
                  <c:v>312.24503972705486</c:v>
                </c:pt>
                <c:pt idx="89">
                  <c:v>321.44691589015571</c:v>
                </c:pt>
                <c:pt idx="90">
                  <c:v>317.59854145311976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296-4D9A-95AB-DB96AE46EADB}"/>
            </c:ext>
          </c:extLst>
        </c:ser>
        <c:ser>
          <c:idx val="20"/>
          <c:order val="20"/>
          <c:tx>
            <c:strRef>
              <c:f>Predicting!$V$23</c:f>
              <c:strCache>
                <c:ptCount val="1"/>
                <c:pt idx="0">
                  <c:v>Sce21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Predicting!$V$24:$V$114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260.11325820662637</c:v>
                </c:pt>
                <c:pt idx="2">
                  <c:v>254.09289957060207</c:v>
                </c:pt>
                <c:pt idx="3">
                  <c:v>256.67028440952356</c:v>
                </c:pt>
                <c:pt idx="4">
                  <c:v>254.93132546006561</c:v>
                </c:pt>
                <c:pt idx="5">
                  <c:v>262.37904962856982</c:v>
                </c:pt>
                <c:pt idx="6">
                  <c:v>263.0849171684751</c:v>
                </c:pt>
                <c:pt idx="7">
                  <c:v>260.39787728957236</c:v>
                </c:pt>
                <c:pt idx="8">
                  <c:v>257.42637101814273</c:v>
                </c:pt>
                <c:pt idx="9">
                  <c:v>256.1029153432865</c:v>
                </c:pt>
                <c:pt idx="10">
                  <c:v>254.6374914790419</c:v>
                </c:pt>
                <c:pt idx="11">
                  <c:v>257.56538898607005</c:v>
                </c:pt>
                <c:pt idx="12">
                  <c:v>255.50707939533643</c:v>
                </c:pt>
                <c:pt idx="13">
                  <c:v>250.44804828617566</c:v>
                </c:pt>
                <c:pt idx="14">
                  <c:v>250.34662504650976</c:v>
                </c:pt>
                <c:pt idx="15">
                  <c:v>257.95099330924597</c:v>
                </c:pt>
                <c:pt idx="16">
                  <c:v>257.05277945733968</c:v>
                </c:pt>
                <c:pt idx="17">
                  <c:v>256.99770141169756</c:v>
                </c:pt>
                <c:pt idx="18">
                  <c:v>263.46880308963068</c:v>
                </c:pt>
                <c:pt idx="19">
                  <c:v>260.65253044328875</c:v>
                </c:pt>
                <c:pt idx="20">
                  <c:v>258.30916981693639</c:v>
                </c:pt>
                <c:pt idx="21">
                  <c:v>261.28727200996963</c:v>
                </c:pt>
                <c:pt idx="22">
                  <c:v>260.21673472219766</c:v>
                </c:pt>
                <c:pt idx="23">
                  <c:v>261.56583928905002</c:v>
                </c:pt>
                <c:pt idx="24">
                  <c:v>249.08050644692716</c:v>
                </c:pt>
                <c:pt idx="25">
                  <c:v>252.50019042781472</c:v>
                </c:pt>
                <c:pt idx="26">
                  <c:v>254.2721446072573</c:v>
                </c:pt>
                <c:pt idx="27">
                  <c:v>255.64275914896294</c:v>
                </c:pt>
                <c:pt idx="28">
                  <c:v>260.42981375511329</c:v>
                </c:pt>
                <c:pt idx="29">
                  <c:v>252.03451039667675</c:v>
                </c:pt>
                <c:pt idx="30">
                  <c:v>241.5672044459431</c:v>
                </c:pt>
                <c:pt idx="31">
                  <c:v>245.06883322848583</c:v>
                </c:pt>
                <c:pt idx="32">
                  <c:v>249.16947653963587</c:v>
                </c:pt>
                <c:pt idx="33">
                  <c:v>246.32239501058598</c:v>
                </c:pt>
                <c:pt idx="34">
                  <c:v>244.88470197758369</c:v>
                </c:pt>
                <c:pt idx="35">
                  <c:v>244.61604032728525</c:v>
                </c:pt>
                <c:pt idx="36">
                  <c:v>254.52802355595179</c:v>
                </c:pt>
                <c:pt idx="37">
                  <c:v>254.39116823337332</c:v>
                </c:pt>
                <c:pt idx="38">
                  <c:v>257.48659350569193</c:v>
                </c:pt>
                <c:pt idx="39">
                  <c:v>252.14874753466987</c:v>
                </c:pt>
                <c:pt idx="40">
                  <c:v>256.69315154786239</c:v>
                </c:pt>
                <c:pt idx="41">
                  <c:v>270.59197774575841</c:v>
                </c:pt>
                <c:pt idx="42">
                  <c:v>264.92671041063096</c:v>
                </c:pt>
                <c:pt idx="43">
                  <c:v>264.24945995893768</c:v>
                </c:pt>
                <c:pt idx="44">
                  <c:v>264.44838325547636</c:v>
                </c:pt>
                <c:pt idx="45">
                  <c:v>273.15072242299641</c:v>
                </c:pt>
                <c:pt idx="46">
                  <c:v>284.52397400430004</c:v>
                </c:pt>
                <c:pt idx="47">
                  <c:v>272.77600407224458</c:v>
                </c:pt>
                <c:pt idx="48">
                  <c:v>273.98558915347763</c:v>
                </c:pt>
                <c:pt idx="49">
                  <c:v>268.96017561046835</c:v>
                </c:pt>
                <c:pt idx="50">
                  <c:v>279.4995455646573</c:v>
                </c:pt>
                <c:pt idx="51">
                  <c:v>278.55931771311361</c:v>
                </c:pt>
                <c:pt idx="52">
                  <c:v>276.71512859119088</c:v>
                </c:pt>
                <c:pt idx="53">
                  <c:v>279.1575628947694</c:v>
                </c:pt>
                <c:pt idx="54">
                  <c:v>284.92980100536209</c:v>
                </c:pt>
                <c:pt idx="55">
                  <c:v>284.74417297359054</c:v>
                </c:pt>
                <c:pt idx="56">
                  <c:v>276.66899170042166</c:v>
                </c:pt>
                <c:pt idx="57">
                  <c:v>274.59908276631984</c:v>
                </c:pt>
                <c:pt idx="58">
                  <c:v>278.74915334289307</c:v>
                </c:pt>
                <c:pt idx="59">
                  <c:v>275.8422506315095</c:v>
                </c:pt>
                <c:pt idx="60">
                  <c:v>276.19241415350467</c:v>
                </c:pt>
                <c:pt idx="61">
                  <c:v>269.65428329342626</c:v>
                </c:pt>
                <c:pt idx="62">
                  <c:v>274.66345045533927</c:v>
                </c:pt>
                <c:pt idx="63">
                  <c:v>281.49944683356864</c:v>
                </c:pt>
                <c:pt idx="64">
                  <c:v>292.15491032110049</c:v>
                </c:pt>
                <c:pt idx="65">
                  <c:v>301.63332144131812</c:v>
                </c:pt>
                <c:pt idx="66">
                  <c:v>301.83326365727106</c:v>
                </c:pt>
                <c:pt idx="67">
                  <c:v>301.97609059246031</c:v>
                </c:pt>
                <c:pt idx="68">
                  <c:v>299.7016090492699</c:v>
                </c:pt>
                <c:pt idx="69">
                  <c:v>298.04252204745899</c:v>
                </c:pt>
                <c:pt idx="70">
                  <c:v>295.7843549585744</c:v>
                </c:pt>
                <c:pt idx="71">
                  <c:v>292.21968349553083</c:v>
                </c:pt>
                <c:pt idx="72">
                  <c:v>290.70034848998688</c:v>
                </c:pt>
                <c:pt idx="73">
                  <c:v>291.69455746694143</c:v>
                </c:pt>
                <c:pt idx="74">
                  <c:v>300.50912388003053</c:v>
                </c:pt>
                <c:pt idx="75">
                  <c:v>298.39724977726343</c:v>
                </c:pt>
                <c:pt idx="76">
                  <c:v>298.64876636583284</c:v>
                </c:pt>
                <c:pt idx="77">
                  <c:v>300.08005760582762</c:v>
                </c:pt>
                <c:pt idx="78">
                  <c:v>300.01729138580652</c:v>
                </c:pt>
                <c:pt idx="79">
                  <c:v>306.47681518674256</c:v>
                </c:pt>
                <c:pt idx="80">
                  <c:v>305.78254851322885</c:v>
                </c:pt>
                <c:pt idx="81">
                  <c:v>310.10066696438361</c:v>
                </c:pt>
                <c:pt idx="82">
                  <c:v>303.44108902167864</c:v>
                </c:pt>
                <c:pt idx="83">
                  <c:v>302.80750845195377</c:v>
                </c:pt>
                <c:pt idx="84">
                  <c:v>293.45433996656635</c:v>
                </c:pt>
                <c:pt idx="85">
                  <c:v>292.73155514804876</c:v>
                </c:pt>
                <c:pt idx="86">
                  <c:v>296.70339618873999</c:v>
                </c:pt>
                <c:pt idx="87">
                  <c:v>296.75149329597275</c:v>
                </c:pt>
                <c:pt idx="88">
                  <c:v>292.6535352943306</c:v>
                </c:pt>
                <c:pt idx="89">
                  <c:v>290.25401389553087</c:v>
                </c:pt>
                <c:pt idx="90">
                  <c:v>299.75780178968404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296-4D9A-95AB-DB96AE46EADB}"/>
            </c:ext>
          </c:extLst>
        </c:ser>
        <c:ser>
          <c:idx val="21"/>
          <c:order val="21"/>
          <c:tx>
            <c:strRef>
              <c:f>Predicting!$W$23</c:f>
              <c:strCache>
                <c:ptCount val="1"/>
                <c:pt idx="0">
                  <c:v>Sce22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Predicting!$W$24:$W$114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253.03052986922694</c:v>
                </c:pt>
                <c:pt idx="2">
                  <c:v>250.62242363625447</c:v>
                </c:pt>
                <c:pt idx="3">
                  <c:v>245.46411439314559</c:v>
                </c:pt>
                <c:pt idx="4">
                  <c:v>246.30312492694702</c:v>
                </c:pt>
                <c:pt idx="5">
                  <c:v>246.12849997653524</c:v>
                </c:pt>
                <c:pt idx="6">
                  <c:v>237.87656619191208</c:v>
                </c:pt>
                <c:pt idx="7">
                  <c:v>240.0263165630719</c:v>
                </c:pt>
                <c:pt idx="8">
                  <c:v>243.01188821798254</c:v>
                </c:pt>
                <c:pt idx="9">
                  <c:v>245.84178298255529</c:v>
                </c:pt>
                <c:pt idx="10">
                  <c:v>247.36588433735608</c:v>
                </c:pt>
                <c:pt idx="11">
                  <c:v>250.43929897209605</c:v>
                </c:pt>
                <c:pt idx="12">
                  <c:v>256.72281066302634</c:v>
                </c:pt>
                <c:pt idx="13">
                  <c:v>259.74973967877639</c:v>
                </c:pt>
                <c:pt idx="14">
                  <c:v>254.89121968785977</c:v>
                </c:pt>
                <c:pt idx="15">
                  <c:v>255.28951619849983</c:v>
                </c:pt>
                <c:pt idx="16">
                  <c:v>255.41861292679712</c:v>
                </c:pt>
                <c:pt idx="17">
                  <c:v>255.5968596555131</c:v>
                </c:pt>
                <c:pt idx="18">
                  <c:v>255.21167059501084</c:v>
                </c:pt>
                <c:pt idx="19">
                  <c:v>252.96898413965138</c:v>
                </c:pt>
                <c:pt idx="20">
                  <c:v>252.30150332071869</c:v>
                </c:pt>
                <c:pt idx="21">
                  <c:v>255.14186685533696</c:v>
                </c:pt>
                <c:pt idx="22">
                  <c:v>249.34358868012751</c:v>
                </c:pt>
                <c:pt idx="23">
                  <c:v>246.40296836435749</c:v>
                </c:pt>
                <c:pt idx="24">
                  <c:v>241.9100539420138</c:v>
                </c:pt>
                <c:pt idx="25">
                  <c:v>242.62701107323841</c:v>
                </c:pt>
                <c:pt idx="26">
                  <c:v>247.35300549019416</c:v>
                </c:pt>
                <c:pt idx="27">
                  <c:v>250.22223941125395</c:v>
                </c:pt>
                <c:pt idx="28">
                  <c:v>249.88694759067786</c:v>
                </c:pt>
                <c:pt idx="29">
                  <c:v>247.90536625997078</c:v>
                </c:pt>
                <c:pt idx="30">
                  <c:v>248.97114185642306</c:v>
                </c:pt>
                <c:pt idx="31">
                  <c:v>253.63639111980459</c:v>
                </c:pt>
                <c:pt idx="32">
                  <c:v>261.37238267550066</c:v>
                </c:pt>
                <c:pt idx="33">
                  <c:v>265.56127935070072</c:v>
                </c:pt>
                <c:pt idx="34">
                  <c:v>265.65520964186237</c:v>
                </c:pt>
                <c:pt idx="35">
                  <c:v>266.54891433722912</c:v>
                </c:pt>
                <c:pt idx="36">
                  <c:v>267.49763962916239</c:v>
                </c:pt>
                <c:pt idx="37">
                  <c:v>269.09600910339896</c:v>
                </c:pt>
                <c:pt idx="38">
                  <c:v>271.36752078237032</c:v>
                </c:pt>
                <c:pt idx="39">
                  <c:v>264.6102050674794</c:v>
                </c:pt>
                <c:pt idx="40">
                  <c:v>260.46925920957716</c:v>
                </c:pt>
                <c:pt idx="41">
                  <c:v>259.40658760475526</c:v>
                </c:pt>
                <c:pt idx="42">
                  <c:v>260.00798826067285</c:v>
                </c:pt>
                <c:pt idx="43">
                  <c:v>258.10803830025714</c:v>
                </c:pt>
                <c:pt idx="44">
                  <c:v>262.01790066012569</c:v>
                </c:pt>
                <c:pt idx="45">
                  <c:v>257.40007168557656</c:v>
                </c:pt>
                <c:pt idx="46">
                  <c:v>252.51340138971344</c:v>
                </c:pt>
                <c:pt idx="47">
                  <c:v>251.60111299081836</c:v>
                </c:pt>
                <c:pt idx="48">
                  <c:v>253.45778295742704</c:v>
                </c:pt>
                <c:pt idx="49">
                  <c:v>251.95619083892771</c:v>
                </c:pt>
                <c:pt idx="50">
                  <c:v>254.8751138041282</c:v>
                </c:pt>
                <c:pt idx="51">
                  <c:v>252.98269124649215</c:v>
                </c:pt>
                <c:pt idx="52">
                  <c:v>255.12314242581223</c:v>
                </c:pt>
                <c:pt idx="53">
                  <c:v>253.34192674618964</c:v>
                </c:pt>
                <c:pt idx="54">
                  <c:v>258.98724040759595</c:v>
                </c:pt>
                <c:pt idx="55">
                  <c:v>253.71162467046207</c:v>
                </c:pt>
                <c:pt idx="56">
                  <c:v>262.13851330276827</c:v>
                </c:pt>
                <c:pt idx="57">
                  <c:v>268.96720937615311</c:v>
                </c:pt>
                <c:pt idx="58">
                  <c:v>262.48671279245349</c:v>
                </c:pt>
                <c:pt idx="59">
                  <c:v>262.71790976207473</c:v>
                </c:pt>
                <c:pt idx="60">
                  <c:v>261.12887503089098</c:v>
                </c:pt>
                <c:pt idx="61">
                  <c:v>260.7698409703147</c:v>
                </c:pt>
                <c:pt idx="62">
                  <c:v>262.00565344195712</c:v>
                </c:pt>
                <c:pt idx="63">
                  <c:v>256.38905617771331</c:v>
                </c:pt>
                <c:pt idx="64">
                  <c:v>257.07709447095266</c:v>
                </c:pt>
                <c:pt idx="65">
                  <c:v>262.44297612790479</c:v>
                </c:pt>
                <c:pt idx="66">
                  <c:v>267.2513659589959</c:v>
                </c:pt>
                <c:pt idx="67">
                  <c:v>262.1320813425815</c:v>
                </c:pt>
                <c:pt idx="68">
                  <c:v>263.35944996349514</c:v>
                </c:pt>
                <c:pt idx="69">
                  <c:v>252.08496129961583</c:v>
                </c:pt>
                <c:pt idx="70">
                  <c:v>248.96494435351602</c:v>
                </c:pt>
                <c:pt idx="71">
                  <c:v>247.63725816896098</c:v>
                </c:pt>
                <c:pt idx="72">
                  <c:v>243.85685744968282</c:v>
                </c:pt>
                <c:pt idx="73">
                  <c:v>247.34697701480761</c:v>
                </c:pt>
                <c:pt idx="74">
                  <c:v>250.03082235709346</c:v>
                </c:pt>
                <c:pt idx="75">
                  <c:v>250.03013133425324</c:v>
                </c:pt>
                <c:pt idx="76">
                  <c:v>253.00097050945087</c:v>
                </c:pt>
                <c:pt idx="77">
                  <c:v>257.45538085678538</c:v>
                </c:pt>
                <c:pt idx="78">
                  <c:v>256.31806067165911</c:v>
                </c:pt>
                <c:pt idx="79">
                  <c:v>251.17912886753226</c:v>
                </c:pt>
                <c:pt idx="80">
                  <c:v>245.15740053411196</c:v>
                </c:pt>
                <c:pt idx="81">
                  <c:v>244.81757312182211</c:v>
                </c:pt>
                <c:pt idx="82">
                  <c:v>242.77047967205536</c:v>
                </c:pt>
                <c:pt idx="83">
                  <c:v>238.93110661522056</c:v>
                </c:pt>
                <c:pt idx="84">
                  <c:v>238.07749542983052</c:v>
                </c:pt>
                <c:pt idx="85">
                  <c:v>232.57394447142528</c:v>
                </c:pt>
                <c:pt idx="86">
                  <c:v>236.14846983416857</c:v>
                </c:pt>
                <c:pt idx="87">
                  <c:v>233.59063055607163</c:v>
                </c:pt>
                <c:pt idx="88">
                  <c:v>237.27449104875222</c:v>
                </c:pt>
                <c:pt idx="89">
                  <c:v>240.48445727221468</c:v>
                </c:pt>
                <c:pt idx="90">
                  <c:v>241.51051727990074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296-4D9A-95AB-DB96AE46EADB}"/>
            </c:ext>
          </c:extLst>
        </c:ser>
        <c:ser>
          <c:idx val="22"/>
          <c:order val="22"/>
          <c:tx>
            <c:strRef>
              <c:f>Predicting!$X$23</c:f>
              <c:strCache>
                <c:ptCount val="1"/>
                <c:pt idx="0">
                  <c:v>Sce23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Predicting!$X$24:$X$114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261.71559716066804</c:v>
                </c:pt>
                <c:pt idx="2">
                  <c:v>265.81049308289107</c:v>
                </c:pt>
                <c:pt idx="3">
                  <c:v>263.29645560072265</c:v>
                </c:pt>
                <c:pt idx="4">
                  <c:v>265.54066015202898</c:v>
                </c:pt>
                <c:pt idx="5">
                  <c:v>262.42976213583302</c:v>
                </c:pt>
                <c:pt idx="6">
                  <c:v>262.50856074745911</c:v>
                </c:pt>
                <c:pt idx="7">
                  <c:v>264.89356475016547</c:v>
                </c:pt>
                <c:pt idx="8">
                  <c:v>260.43308557278777</c:v>
                </c:pt>
                <c:pt idx="9">
                  <c:v>259.89276155444372</c:v>
                </c:pt>
                <c:pt idx="10">
                  <c:v>261.0598664385779</c:v>
                </c:pt>
                <c:pt idx="11">
                  <c:v>259.76382020768926</c:v>
                </c:pt>
                <c:pt idx="12">
                  <c:v>262.76003181661105</c:v>
                </c:pt>
                <c:pt idx="13">
                  <c:v>263.09157291537423</c:v>
                </c:pt>
                <c:pt idx="14">
                  <c:v>260.34574809931468</c:v>
                </c:pt>
                <c:pt idx="15">
                  <c:v>260.020662715507</c:v>
                </c:pt>
                <c:pt idx="16">
                  <c:v>269.61399359633538</c:v>
                </c:pt>
                <c:pt idx="17">
                  <c:v>262.23676698922054</c:v>
                </c:pt>
                <c:pt idx="18">
                  <c:v>268.40347730624751</c:v>
                </c:pt>
                <c:pt idx="19">
                  <c:v>269.1365218575952</c:v>
                </c:pt>
                <c:pt idx="20">
                  <c:v>267.05758763590836</c:v>
                </c:pt>
                <c:pt idx="21">
                  <c:v>263.77785044497585</c:v>
                </c:pt>
                <c:pt idx="22">
                  <c:v>266.33517477964813</c:v>
                </c:pt>
                <c:pt idx="23">
                  <c:v>266.04177850185329</c:v>
                </c:pt>
                <c:pt idx="24">
                  <c:v>264.87928567812429</c:v>
                </c:pt>
                <c:pt idx="25">
                  <c:v>263.52779874675866</c:v>
                </c:pt>
                <c:pt idx="26">
                  <c:v>259.26117052033635</c:v>
                </c:pt>
                <c:pt idx="27">
                  <c:v>263.45373453903562</c:v>
                </c:pt>
                <c:pt idx="28">
                  <c:v>271.02567235320646</c:v>
                </c:pt>
                <c:pt idx="29">
                  <c:v>279.83736109395647</c:v>
                </c:pt>
                <c:pt idx="30">
                  <c:v>280.5745808447507</c:v>
                </c:pt>
                <c:pt idx="31">
                  <c:v>274.9811154103823</c:v>
                </c:pt>
                <c:pt idx="32">
                  <c:v>275.38319502191257</c:v>
                </c:pt>
                <c:pt idx="33">
                  <c:v>278.07559998917333</c:v>
                </c:pt>
                <c:pt idx="34">
                  <c:v>287.76865622999657</c:v>
                </c:pt>
                <c:pt idx="35">
                  <c:v>289.24418977745273</c:v>
                </c:pt>
                <c:pt idx="36">
                  <c:v>289.16966767627787</c:v>
                </c:pt>
                <c:pt idx="37">
                  <c:v>286.56895750773862</c:v>
                </c:pt>
                <c:pt idx="38">
                  <c:v>292.0996267157156</c:v>
                </c:pt>
                <c:pt idx="39">
                  <c:v>296.73823609135559</c:v>
                </c:pt>
                <c:pt idx="40">
                  <c:v>295.99966520503415</c:v>
                </c:pt>
                <c:pt idx="41">
                  <c:v>294.35372245647739</c:v>
                </c:pt>
                <c:pt idx="42">
                  <c:v>285.4527797155086</c:v>
                </c:pt>
                <c:pt idx="43">
                  <c:v>287.14583771538651</c:v>
                </c:pt>
                <c:pt idx="44">
                  <c:v>294.45203530802809</c:v>
                </c:pt>
                <c:pt idx="45">
                  <c:v>304.10336152172192</c:v>
                </c:pt>
                <c:pt idx="46">
                  <c:v>298.44639546765785</c:v>
                </c:pt>
                <c:pt idx="47">
                  <c:v>297.05594052021826</c:v>
                </c:pt>
                <c:pt idx="48">
                  <c:v>292.91272412221605</c:v>
                </c:pt>
                <c:pt idx="49">
                  <c:v>297.64195119548998</c:v>
                </c:pt>
                <c:pt idx="50">
                  <c:v>286.77983060352454</c:v>
                </c:pt>
                <c:pt idx="51">
                  <c:v>289.62444229054211</c:v>
                </c:pt>
                <c:pt idx="52">
                  <c:v>286.46625933963793</c:v>
                </c:pt>
                <c:pt idx="53">
                  <c:v>283.82530715508528</c:v>
                </c:pt>
                <c:pt idx="54">
                  <c:v>286.27910958519226</c:v>
                </c:pt>
                <c:pt idx="55">
                  <c:v>288.5579939763345</c:v>
                </c:pt>
                <c:pt idx="56">
                  <c:v>286.32983282747244</c:v>
                </c:pt>
                <c:pt idx="57">
                  <c:v>285.89366801947369</c:v>
                </c:pt>
                <c:pt idx="58">
                  <c:v>286.91965815970121</c:v>
                </c:pt>
                <c:pt idx="59">
                  <c:v>277.56712962471937</c:v>
                </c:pt>
                <c:pt idx="60">
                  <c:v>282.10362231790236</c:v>
                </c:pt>
                <c:pt idx="61">
                  <c:v>281.9788157363634</c:v>
                </c:pt>
                <c:pt idx="62">
                  <c:v>284.86429488506025</c:v>
                </c:pt>
                <c:pt idx="63">
                  <c:v>278.82161527978377</c:v>
                </c:pt>
                <c:pt idx="64">
                  <c:v>269.00424459539516</c:v>
                </c:pt>
                <c:pt idx="65">
                  <c:v>262.61550310922195</c:v>
                </c:pt>
                <c:pt idx="66">
                  <c:v>262.6795993405475</c:v>
                </c:pt>
                <c:pt idx="67">
                  <c:v>264.46667792300127</c:v>
                </c:pt>
                <c:pt idx="68">
                  <c:v>259.94856957584574</c:v>
                </c:pt>
                <c:pt idx="69">
                  <c:v>262.2651586363437</c:v>
                </c:pt>
                <c:pt idx="70">
                  <c:v>276.33124109004177</c:v>
                </c:pt>
                <c:pt idx="71">
                  <c:v>281.81332276700891</c:v>
                </c:pt>
                <c:pt idx="72">
                  <c:v>290.19054342476556</c:v>
                </c:pt>
                <c:pt idx="73">
                  <c:v>279.82292880709349</c:v>
                </c:pt>
                <c:pt idx="74">
                  <c:v>279.98226230669155</c:v>
                </c:pt>
                <c:pt idx="75">
                  <c:v>275.88690380343616</c:v>
                </c:pt>
                <c:pt idx="76">
                  <c:v>279.14683971207899</c:v>
                </c:pt>
                <c:pt idx="77">
                  <c:v>278.03141643846408</c:v>
                </c:pt>
                <c:pt idx="78">
                  <c:v>276.96261744796129</c:v>
                </c:pt>
                <c:pt idx="79">
                  <c:v>275.5916150941884</c:v>
                </c:pt>
                <c:pt idx="80">
                  <c:v>270.25536270281719</c:v>
                </c:pt>
                <c:pt idx="81">
                  <c:v>273.67731008360931</c:v>
                </c:pt>
                <c:pt idx="82">
                  <c:v>277.2799808368697</c:v>
                </c:pt>
                <c:pt idx="83">
                  <c:v>274.24649812206076</c:v>
                </c:pt>
                <c:pt idx="84">
                  <c:v>263.83420773761947</c:v>
                </c:pt>
                <c:pt idx="85">
                  <c:v>261.83344916831953</c:v>
                </c:pt>
                <c:pt idx="86">
                  <c:v>255.28172037711749</c:v>
                </c:pt>
                <c:pt idx="87">
                  <c:v>258.21372385151886</c:v>
                </c:pt>
                <c:pt idx="88">
                  <c:v>261.03035206235722</c:v>
                </c:pt>
                <c:pt idx="89">
                  <c:v>262.30576615747185</c:v>
                </c:pt>
                <c:pt idx="90">
                  <c:v>260.8647495443164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296-4D9A-95AB-DB96AE46EADB}"/>
            </c:ext>
          </c:extLst>
        </c:ser>
        <c:ser>
          <c:idx val="23"/>
          <c:order val="23"/>
          <c:tx>
            <c:strRef>
              <c:f>Predicting!$Y$23</c:f>
              <c:strCache>
                <c:ptCount val="1"/>
                <c:pt idx="0">
                  <c:v>Sce24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Predicting!$Y$24:$Y$114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255.54624491510708</c:v>
                </c:pt>
                <c:pt idx="2">
                  <c:v>259.62641646530307</c:v>
                </c:pt>
                <c:pt idx="3">
                  <c:v>258.17662823380846</c:v>
                </c:pt>
                <c:pt idx="4">
                  <c:v>254.73047225145515</c:v>
                </c:pt>
                <c:pt idx="5">
                  <c:v>250.87328600156914</c:v>
                </c:pt>
                <c:pt idx="6">
                  <c:v>248.4419428593888</c:v>
                </c:pt>
                <c:pt idx="7">
                  <c:v>254.33277672966145</c:v>
                </c:pt>
                <c:pt idx="8">
                  <c:v>260.34416891343341</c:v>
                </c:pt>
                <c:pt idx="9">
                  <c:v>264.92043468860936</c:v>
                </c:pt>
                <c:pt idx="10">
                  <c:v>265.64521396197438</c:v>
                </c:pt>
                <c:pt idx="11">
                  <c:v>255.33176285117256</c:v>
                </c:pt>
                <c:pt idx="12">
                  <c:v>252.01733134759618</c:v>
                </c:pt>
                <c:pt idx="13">
                  <c:v>247.1974958635746</c:v>
                </c:pt>
                <c:pt idx="14">
                  <c:v>240.70134683203779</c:v>
                </c:pt>
                <c:pt idx="15">
                  <c:v>239.7620131005429</c:v>
                </c:pt>
                <c:pt idx="16">
                  <c:v>240.05016655712382</c:v>
                </c:pt>
                <c:pt idx="17">
                  <c:v>246.43957408838361</c:v>
                </c:pt>
                <c:pt idx="18">
                  <c:v>242.63489805302555</c:v>
                </c:pt>
                <c:pt idx="19">
                  <c:v>246.21275032345753</c:v>
                </c:pt>
                <c:pt idx="20">
                  <c:v>251.74969685170245</c:v>
                </c:pt>
                <c:pt idx="21">
                  <c:v>246.6212477069999</c:v>
                </c:pt>
                <c:pt idx="22">
                  <c:v>247.92125535188623</c:v>
                </c:pt>
                <c:pt idx="23">
                  <c:v>246.55498736178828</c:v>
                </c:pt>
                <c:pt idx="24">
                  <c:v>254.26764722426535</c:v>
                </c:pt>
                <c:pt idx="25">
                  <c:v>258.83991391920966</c:v>
                </c:pt>
                <c:pt idx="26">
                  <c:v>256.62865359351895</c:v>
                </c:pt>
                <c:pt idx="27">
                  <c:v>251.05047854437825</c:v>
                </c:pt>
                <c:pt idx="28">
                  <c:v>248.88262873433126</c:v>
                </c:pt>
                <c:pt idx="29">
                  <c:v>250.93275543431119</c:v>
                </c:pt>
                <c:pt idx="30">
                  <c:v>254.8730889490902</c:v>
                </c:pt>
                <c:pt idx="31">
                  <c:v>246.23678157651872</c:v>
                </c:pt>
                <c:pt idx="32">
                  <c:v>251.17881104061101</c:v>
                </c:pt>
                <c:pt idx="33">
                  <c:v>252.46038053751761</c:v>
                </c:pt>
                <c:pt idx="34">
                  <c:v>256.45311370588036</c:v>
                </c:pt>
                <c:pt idx="35">
                  <c:v>251.47254376654431</c:v>
                </c:pt>
                <c:pt idx="36">
                  <c:v>249.69053036427817</c:v>
                </c:pt>
                <c:pt idx="37">
                  <c:v>248.15680119738116</c:v>
                </c:pt>
                <c:pt idx="38">
                  <c:v>250.47393300349071</c:v>
                </c:pt>
                <c:pt idx="39">
                  <c:v>250.85634938022599</c:v>
                </c:pt>
                <c:pt idx="40">
                  <c:v>259.92566249459492</c:v>
                </c:pt>
                <c:pt idx="41">
                  <c:v>262.58193132135898</c:v>
                </c:pt>
                <c:pt idx="42">
                  <c:v>263.7356894071516</c:v>
                </c:pt>
                <c:pt idx="43">
                  <c:v>274.60261626980719</c:v>
                </c:pt>
                <c:pt idx="44">
                  <c:v>277.73441129048325</c:v>
                </c:pt>
                <c:pt idx="45">
                  <c:v>280.63155970770401</c:v>
                </c:pt>
                <c:pt idx="46">
                  <c:v>279.59911020623133</c:v>
                </c:pt>
                <c:pt idx="47">
                  <c:v>284.94932907805224</c:v>
                </c:pt>
                <c:pt idx="48">
                  <c:v>281.63255273749974</c:v>
                </c:pt>
                <c:pt idx="49">
                  <c:v>279.75271774058348</c:v>
                </c:pt>
                <c:pt idx="50">
                  <c:v>278.7965203581665</c:v>
                </c:pt>
                <c:pt idx="51">
                  <c:v>274.51768591698783</c:v>
                </c:pt>
                <c:pt idx="52">
                  <c:v>264.53505021057907</c:v>
                </c:pt>
                <c:pt idx="53">
                  <c:v>260.54504908456266</c:v>
                </c:pt>
                <c:pt idx="54">
                  <c:v>258.4044013648089</c:v>
                </c:pt>
                <c:pt idx="55">
                  <c:v>253.57808577442657</c:v>
                </c:pt>
                <c:pt idx="56">
                  <c:v>247.4759958101281</c:v>
                </c:pt>
                <c:pt idx="57">
                  <c:v>252.17675737399301</c:v>
                </c:pt>
                <c:pt idx="58">
                  <c:v>243.235390402473</c:v>
                </c:pt>
                <c:pt idx="59">
                  <c:v>236.66517909728364</c:v>
                </c:pt>
                <c:pt idx="60">
                  <c:v>238.033932028599</c:v>
                </c:pt>
                <c:pt idx="61">
                  <c:v>244.50633282155871</c:v>
                </c:pt>
                <c:pt idx="62">
                  <c:v>248.20895057282434</c:v>
                </c:pt>
                <c:pt idx="63">
                  <c:v>249.22044230548039</c:v>
                </c:pt>
                <c:pt idx="64">
                  <c:v>255.1615602898915</c:v>
                </c:pt>
                <c:pt idx="65">
                  <c:v>257.21516379540503</c:v>
                </c:pt>
                <c:pt idx="66">
                  <c:v>261.99085581078907</c:v>
                </c:pt>
                <c:pt idx="67">
                  <c:v>262.79955912061922</c:v>
                </c:pt>
                <c:pt idx="68">
                  <c:v>257.99402905607923</c:v>
                </c:pt>
                <c:pt idx="69">
                  <c:v>257.62066441948838</c:v>
                </c:pt>
                <c:pt idx="70">
                  <c:v>254.1458550106816</c:v>
                </c:pt>
                <c:pt idx="71">
                  <c:v>254.10249795626021</c:v>
                </c:pt>
                <c:pt idx="72">
                  <c:v>254.447854384967</c:v>
                </c:pt>
                <c:pt idx="73">
                  <c:v>256.19313602065881</c:v>
                </c:pt>
                <c:pt idx="74">
                  <c:v>252.85301261737172</c:v>
                </c:pt>
                <c:pt idx="75">
                  <c:v>247.41506430653359</c:v>
                </c:pt>
                <c:pt idx="76">
                  <c:v>244.47827711179642</c:v>
                </c:pt>
                <c:pt idx="77">
                  <c:v>242.60488092931743</c:v>
                </c:pt>
                <c:pt idx="78">
                  <c:v>239.86073429143843</c:v>
                </c:pt>
                <c:pt idx="79">
                  <c:v>236.63075801933724</c:v>
                </c:pt>
                <c:pt idx="80">
                  <c:v>234.32623596658138</c:v>
                </c:pt>
                <c:pt idx="81">
                  <c:v>233.2773965366776</c:v>
                </c:pt>
                <c:pt idx="82">
                  <c:v>241.60850876526695</c:v>
                </c:pt>
                <c:pt idx="83">
                  <c:v>241.77439070119752</c:v>
                </c:pt>
                <c:pt idx="84">
                  <c:v>246.53028417293964</c:v>
                </c:pt>
                <c:pt idx="85">
                  <c:v>255.61322806897618</c:v>
                </c:pt>
                <c:pt idx="86">
                  <c:v>254.16052419667881</c:v>
                </c:pt>
                <c:pt idx="87">
                  <c:v>248.34878811139211</c:v>
                </c:pt>
                <c:pt idx="88">
                  <c:v>249.36890197951658</c:v>
                </c:pt>
                <c:pt idx="89">
                  <c:v>249.05415066107327</c:v>
                </c:pt>
                <c:pt idx="90">
                  <c:v>252.89451073036977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296-4D9A-95AB-DB96AE46EADB}"/>
            </c:ext>
          </c:extLst>
        </c:ser>
        <c:ser>
          <c:idx val="24"/>
          <c:order val="24"/>
          <c:tx>
            <c:strRef>
              <c:f>Predicting!$Z$23</c:f>
              <c:strCache>
                <c:ptCount val="1"/>
                <c:pt idx="0">
                  <c:v>Sce25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Predicting!$Z$24:$Z$114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262.96389100509776</c:v>
                </c:pt>
                <c:pt idx="2">
                  <c:v>255.5304825861646</c:v>
                </c:pt>
                <c:pt idx="3">
                  <c:v>253.49352555800419</c:v>
                </c:pt>
                <c:pt idx="4">
                  <c:v>253.59823616210224</c:v>
                </c:pt>
                <c:pt idx="5">
                  <c:v>253.12625111809638</c:v>
                </c:pt>
                <c:pt idx="6">
                  <c:v>245.80979033248795</c:v>
                </c:pt>
                <c:pt idx="7">
                  <c:v>245.04592987363384</c:v>
                </c:pt>
                <c:pt idx="8">
                  <c:v>240.45431069127687</c:v>
                </c:pt>
                <c:pt idx="9">
                  <c:v>231.48619905854855</c:v>
                </c:pt>
                <c:pt idx="10">
                  <c:v>238.07124751906761</c:v>
                </c:pt>
                <c:pt idx="11">
                  <c:v>240.76225329089073</c:v>
                </c:pt>
                <c:pt idx="12">
                  <c:v>247.40597297413009</c:v>
                </c:pt>
                <c:pt idx="13">
                  <c:v>249.48694357853728</c:v>
                </c:pt>
                <c:pt idx="14">
                  <c:v>250.27573587700383</c:v>
                </c:pt>
                <c:pt idx="15">
                  <c:v>251.90705087052322</c:v>
                </c:pt>
                <c:pt idx="16">
                  <c:v>257.41389778614928</c:v>
                </c:pt>
                <c:pt idx="17">
                  <c:v>258.08703819536254</c:v>
                </c:pt>
                <c:pt idx="18">
                  <c:v>253.42208369527293</c:v>
                </c:pt>
                <c:pt idx="19">
                  <c:v>255.00893868753468</c:v>
                </c:pt>
                <c:pt idx="20">
                  <c:v>256.53794713371423</c:v>
                </c:pt>
                <c:pt idx="21">
                  <c:v>260.31180986362608</c:v>
                </c:pt>
                <c:pt idx="22">
                  <c:v>262.09474312080238</c:v>
                </c:pt>
                <c:pt idx="23">
                  <c:v>267.37046098182128</c:v>
                </c:pt>
                <c:pt idx="24">
                  <c:v>266.6508731365675</c:v>
                </c:pt>
                <c:pt idx="25">
                  <c:v>277.24303019639581</c:v>
                </c:pt>
                <c:pt idx="26">
                  <c:v>271.6476585865127</c:v>
                </c:pt>
                <c:pt idx="27">
                  <c:v>267.79535992427469</c:v>
                </c:pt>
                <c:pt idx="28">
                  <c:v>261.89351968235513</c:v>
                </c:pt>
                <c:pt idx="29">
                  <c:v>258.79744555742673</c:v>
                </c:pt>
                <c:pt idx="30">
                  <c:v>256.74236844405664</c:v>
                </c:pt>
                <c:pt idx="31">
                  <c:v>251.93422815977254</c:v>
                </c:pt>
                <c:pt idx="32">
                  <c:v>256.5319358632608</c:v>
                </c:pt>
                <c:pt idx="33">
                  <c:v>249.21855015782324</c:v>
                </c:pt>
                <c:pt idx="34">
                  <c:v>244.50662783503455</c:v>
                </c:pt>
                <c:pt idx="35">
                  <c:v>239.59332656938861</c:v>
                </c:pt>
                <c:pt idx="36">
                  <c:v>241.46508632854662</c:v>
                </c:pt>
                <c:pt idx="37">
                  <c:v>239.34696447213378</c:v>
                </c:pt>
                <c:pt idx="38">
                  <c:v>238.90680719359884</c:v>
                </c:pt>
                <c:pt idx="39">
                  <c:v>239.30177451814313</c:v>
                </c:pt>
                <c:pt idx="40">
                  <c:v>239.96396680056679</c:v>
                </c:pt>
                <c:pt idx="41">
                  <c:v>239.88196951782024</c:v>
                </c:pt>
                <c:pt idx="42">
                  <c:v>239.84781135685753</c:v>
                </c:pt>
                <c:pt idx="43">
                  <c:v>242.39668752605806</c:v>
                </c:pt>
                <c:pt idx="44">
                  <c:v>248.30863201876011</c:v>
                </c:pt>
                <c:pt idx="45">
                  <c:v>243.77746136413649</c:v>
                </c:pt>
                <c:pt idx="46">
                  <c:v>247.62376942684662</c:v>
                </c:pt>
                <c:pt idx="47">
                  <c:v>250.23038750161186</c:v>
                </c:pt>
                <c:pt idx="48">
                  <c:v>244.60360210529674</c:v>
                </c:pt>
                <c:pt idx="49">
                  <c:v>250.03823111348916</c:v>
                </c:pt>
                <c:pt idx="50">
                  <c:v>249.08610638185203</c:v>
                </c:pt>
                <c:pt idx="51">
                  <c:v>246.4802421172374</c:v>
                </c:pt>
                <c:pt idx="52">
                  <c:v>239.17452210341426</c:v>
                </c:pt>
                <c:pt idx="53">
                  <c:v>232.78959082189505</c:v>
                </c:pt>
                <c:pt idx="54">
                  <c:v>231.1020527982686</c:v>
                </c:pt>
                <c:pt idx="55">
                  <c:v>235.57165721344614</c:v>
                </c:pt>
                <c:pt idx="56">
                  <c:v>238.18485997335742</c:v>
                </c:pt>
                <c:pt idx="57">
                  <c:v>239.72941354418745</c:v>
                </c:pt>
                <c:pt idx="58">
                  <c:v>239.44692969403781</c:v>
                </c:pt>
                <c:pt idx="59">
                  <c:v>238.69104462100037</c:v>
                </c:pt>
                <c:pt idx="60">
                  <c:v>236.68642853352142</c:v>
                </c:pt>
                <c:pt idx="61">
                  <c:v>240.98741230938984</c:v>
                </c:pt>
                <c:pt idx="62">
                  <c:v>239.59077114502489</c:v>
                </c:pt>
                <c:pt idx="63">
                  <c:v>245.27311635956201</c:v>
                </c:pt>
                <c:pt idx="64">
                  <c:v>241.73670844783604</c:v>
                </c:pt>
                <c:pt idx="65">
                  <c:v>241.74626693727609</c:v>
                </c:pt>
                <c:pt idx="66">
                  <c:v>244.54904934643335</c:v>
                </c:pt>
                <c:pt idx="67">
                  <c:v>240.34525319916244</c:v>
                </c:pt>
                <c:pt idx="68">
                  <c:v>238.2047555013738</c:v>
                </c:pt>
                <c:pt idx="69">
                  <c:v>239.13431745839426</c:v>
                </c:pt>
                <c:pt idx="70">
                  <c:v>236.70404715921202</c:v>
                </c:pt>
                <c:pt idx="71">
                  <c:v>238.55372924218113</c:v>
                </c:pt>
                <c:pt idx="72">
                  <c:v>242.86522292243259</c:v>
                </c:pt>
                <c:pt idx="73">
                  <c:v>241.30845097408996</c:v>
                </c:pt>
                <c:pt idx="74">
                  <c:v>238.48923320496004</c:v>
                </c:pt>
                <c:pt idx="75">
                  <c:v>237.6551980165481</c:v>
                </c:pt>
                <c:pt idx="76">
                  <c:v>228.79607439632241</c:v>
                </c:pt>
                <c:pt idx="77">
                  <c:v>225.51535778240373</c:v>
                </c:pt>
                <c:pt idx="78">
                  <c:v>224.12925992238303</c:v>
                </c:pt>
                <c:pt idx="79">
                  <c:v>225.86775292033775</c:v>
                </c:pt>
                <c:pt idx="80">
                  <c:v>224.82470996352706</c:v>
                </c:pt>
                <c:pt idx="81">
                  <c:v>226.5005839336381</c:v>
                </c:pt>
                <c:pt idx="82">
                  <c:v>223.50275922488899</c:v>
                </c:pt>
                <c:pt idx="83">
                  <c:v>226.33894398430212</c:v>
                </c:pt>
                <c:pt idx="84">
                  <c:v>225.27386769790567</c:v>
                </c:pt>
                <c:pt idx="85">
                  <c:v>228.75571842682552</c:v>
                </c:pt>
                <c:pt idx="86">
                  <c:v>233.05794329372836</c:v>
                </c:pt>
                <c:pt idx="87">
                  <c:v>232.36231547315074</c:v>
                </c:pt>
                <c:pt idx="88">
                  <c:v>229.20851689468117</c:v>
                </c:pt>
                <c:pt idx="89">
                  <c:v>234.96405603019261</c:v>
                </c:pt>
                <c:pt idx="90">
                  <c:v>237.8128892884591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96-4D9A-95AB-DB96AE46EADB}"/>
            </c:ext>
          </c:extLst>
        </c:ser>
        <c:ser>
          <c:idx val="25"/>
          <c:order val="25"/>
          <c:tx>
            <c:strRef>
              <c:f>Predicting!$AA$23</c:f>
              <c:strCache>
                <c:ptCount val="1"/>
                <c:pt idx="0">
                  <c:v>Sce26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Predicting!$AA$24:$AA$114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261.79130186651486</c:v>
                </c:pt>
                <c:pt idx="2">
                  <c:v>256.4529354043359</c:v>
                </c:pt>
                <c:pt idx="3">
                  <c:v>261.093680344657</c:v>
                </c:pt>
                <c:pt idx="4">
                  <c:v>258.80060794374373</c:v>
                </c:pt>
                <c:pt idx="5">
                  <c:v>261.52229717519469</c:v>
                </c:pt>
                <c:pt idx="6">
                  <c:v>250.91811713712286</c:v>
                </c:pt>
                <c:pt idx="7">
                  <c:v>248.97448256935584</c:v>
                </c:pt>
                <c:pt idx="8">
                  <c:v>255.12623066506663</c:v>
                </c:pt>
                <c:pt idx="9">
                  <c:v>254.84034275475199</c:v>
                </c:pt>
                <c:pt idx="10">
                  <c:v>253.83021436958478</c:v>
                </c:pt>
                <c:pt idx="11">
                  <c:v>254.63063064164319</c:v>
                </c:pt>
                <c:pt idx="12">
                  <c:v>265.24418364590224</c:v>
                </c:pt>
                <c:pt idx="13">
                  <c:v>263.75828146202508</c:v>
                </c:pt>
                <c:pt idx="14">
                  <c:v>261.39961303743331</c:v>
                </c:pt>
                <c:pt idx="15">
                  <c:v>261.49488525333078</c:v>
                </c:pt>
                <c:pt idx="16">
                  <c:v>250.00012376121921</c:v>
                </c:pt>
                <c:pt idx="17">
                  <c:v>244.6511943128005</c:v>
                </c:pt>
                <c:pt idx="18">
                  <c:v>245.06430143485446</c:v>
                </c:pt>
                <c:pt idx="19">
                  <c:v>249.37434988548665</c:v>
                </c:pt>
                <c:pt idx="20">
                  <c:v>246.68060392770317</c:v>
                </c:pt>
                <c:pt idx="21">
                  <c:v>247.48603368301315</c:v>
                </c:pt>
                <c:pt idx="22">
                  <c:v>249.31881535249985</c:v>
                </c:pt>
                <c:pt idx="23">
                  <c:v>247.13227011626861</c:v>
                </c:pt>
                <c:pt idx="24">
                  <c:v>247.36433898665678</c:v>
                </c:pt>
                <c:pt idx="25">
                  <c:v>254.26727109373979</c:v>
                </c:pt>
                <c:pt idx="26">
                  <c:v>253.28360989098024</c:v>
                </c:pt>
                <c:pt idx="27">
                  <c:v>260.68724519744177</c:v>
                </c:pt>
                <c:pt idx="28">
                  <c:v>261.71847514287276</c:v>
                </c:pt>
                <c:pt idx="29">
                  <c:v>257.48122794559617</c:v>
                </c:pt>
                <c:pt idx="30">
                  <c:v>261.19961715368788</c:v>
                </c:pt>
                <c:pt idx="31">
                  <c:v>263.55212616983482</c:v>
                </c:pt>
                <c:pt idx="32">
                  <c:v>269.94175296935811</c:v>
                </c:pt>
                <c:pt idx="33">
                  <c:v>270.98582788239258</c:v>
                </c:pt>
                <c:pt idx="34">
                  <c:v>273.97726015181797</c:v>
                </c:pt>
                <c:pt idx="35">
                  <c:v>280.74919028017433</c:v>
                </c:pt>
                <c:pt idx="36">
                  <c:v>284.44627725626344</c:v>
                </c:pt>
                <c:pt idx="37">
                  <c:v>294.05416179447423</c:v>
                </c:pt>
                <c:pt idx="38">
                  <c:v>297.76945983333621</c:v>
                </c:pt>
                <c:pt idx="39">
                  <c:v>297.48895728018022</c:v>
                </c:pt>
                <c:pt idx="40">
                  <c:v>305.82242574231805</c:v>
                </c:pt>
                <c:pt idx="41">
                  <c:v>301.8925462002727</c:v>
                </c:pt>
                <c:pt idx="42">
                  <c:v>311.96711341613366</c:v>
                </c:pt>
                <c:pt idx="43">
                  <c:v>312.63119329100113</c:v>
                </c:pt>
                <c:pt idx="44">
                  <c:v>314.7045432696882</c:v>
                </c:pt>
                <c:pt idx="45">
                  <c:v>310.67302862738421</c:v>
                </c:pt>
                <c:pt idx="46">
                  <c:v>299.62999579319023</c:v>
                </c:pt>
                <c:pt idx="47">
                  <c:v>310.9944112330171</c:v>
                </c:pt>
                <c:pt idx="48">
                  <c:v>316.93683553292919</c:v>
                </c:pt>
                <c:pt idx="49">
                  <c:v>321.54842702736823</c:v>
                </c:pt>
                <c:pt idx="50">
                  <c:v>319.53060449079379</c:v>
                </c:pt>
                <c:pt idx="51">
                  <c:v>325.60498897340227</c:v>
                </c:pt>
                <c:pt idx="52">
                  <c:v>315.50490906608371</c:v>
                </c:pt>
                <c:pt idx="53">
                  <c:v>318.09566442820596</c:v>
                </c:pt>
                <c:pt idx="54">
                  <c:v>318.8730767101336</c:v>
                </c:pt>
                <c:pt idx="55">
                  <c:v>319.02262605420401</c:v>
                </c:pt>
                <c:pt idx="56">
                  <c:v>314.64966044676646</c:v>
                </c:pt>
                <c:pt idx="57">
                  <c:v>308.19551888244195</c:v>
                </c:pt>
                <c:pt idx="58">
                  <c:v>314.97949665433009</c:v>
                </c:pt>
                <c:pt idx="59">
                  <c:v>316.41473406716921</c:v>
                </c:pt>
                <c:pt idx="60">
                  <c:v>309.06293055173097</c:v>
                </c:pt>
                <c:pt idx="61">
                  <c:v>305.15153100092573</c:v>
                </c:pt>
                <c:pt idx="62">
                  <c:v>304.94946872532358</c:v>
                </c:pt>
                <c:pt idx="63">
                  <c:v>300.93745433775462</c:v>
                </c:pt>
                <c:pt idx="64">
                  <c:v>306.03679949579993</c:v>
                </c:pt>
                <c:pt idx="65">
                  <c:v>301.85231456169021</c:v>
                </c:pt>
                <c:pt idx="66">
                  <c:v>307.78204201174469</c:v>
                </c:pt>
                <c:pt idx="67">
                  <c:v>303.44168741931787</c:v>
                </c:pt>
                <c:pt idx="68">
                  <c:v>303.26701520887929</c:v>
                </c:pt>
                <c:pt idx="69">
                  <c:v>300.35078632335899</c:v>
                </c:pt>
                <c:pt idx="70">
                  <c:v>301.14443388557652</c:v>
                </c:pt>
                <c:pt idx="71">
                  <c:v>305.71667813014602</c:v>
                </c:pt>
                <c:pt idx="72">
                  <c:v>295.98449803348632</c:v>
                </c:pt>
                <c:pt idx="73">
                  <c:v>301.94319880175283</c:v>
                </c:pt>
                <c:pt idx="74">
                  <c:v>301.52650919076439</c:v>
                </c:pt>
                <c:pt idx="75">
                  <c:v>305.47424825589832</c:v>
                </c:pt>
                <c:pt idx="76">
                  <c:v>306.64911923492656</c:v>
                </c:pt>
                <c:pt idx="77">
                  <c:v>305.63666059237102</c:v>
                </c:pt>
                <c:pt idx="78">
                  <c:v>300.33748565211721</c:v>
                </c:pt>
                <c:pt idx="79">
                  <c:v>302.94673835416575</c:v>
                </c:pt>
                <c:pt idx="80">
                  <c:v>304.89047189033147</c:v>
                </c:pt>
                <c:pt idx="81">
                  <c:v>301.25994422931143</c:v>
                </c:pt>
                <c:pt idx="82">
                  <c:v>307.29928585324114</c:v>
                </c:pt>
                <c:pt idx="83">
                  <c:v>306.28669778982146</c:v>
                </c:pt>
                <c:pt idx="84">
                  <c:v>300.52595452012423</c:v>
                </c:pt>
                <c:pt idx="85">
                  <c:v>305.19234476280133</c:v>
                </c:pt>
                <c:pt idx="86">
                  <c:v>301.85996507260722</c:v>
                </c:pt>
                <c:pt idx="87">
                  <c:v>297.39134286555196</c:v>
                </c:pt>
                <c:pt idx="88">
                  <c:v>298.62302628575685</c:v>
                </c:pt>
                <c:pt idx="89">
                  <c:v>311.46238005246204</c:v>
                </c:pt>
                <c:pt idx="90">
                  <c:v>305.40892368844783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296-4D9A-95AB-DB96AE46EADB}"/>
            </c:ext>
          </c:extLst>
        </c:ser>
        <c:ser>
          <c:idx val="26"/>
          <c:order val="26"/>
          <c:tx>
            <c:strRef>
              <c:f>Predicting!$AB$23</c:f>
              <c:strCache>
                <c:ptCount val="1"/>
                <c:pt idx="0">
                  <c:v>Sce27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Predicting!$AB$24:$AB$114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260.8502967692076</c:v>
                </c:pt>
                <c:pt idx="2">
                  <c:v>264.76674854010685</c:v>
                </c:pt>
                <c:pt idx="3">
                  <c:v>264.24370741188801</c:v>
                </c:pt>
                <c:pt idx="4">
                  <c:v>269.37096141169116</c:v>
                </c:pt>
                <c:pt idx="5">
                  <c:v>268.73443990029335</c:v>
                </c:pt>
                <c:pt idx="6">
                  <c:v>264.74756990086041</c:v>
                </c:pt>
                <c:pt idx="7">
                  <c:v>267.77547360299775</c:v>
                </c:pt>
                <c:pt idx="8">
                  <c:v>257.45585745665448</c:v>
                </c:pt>
                <c:pt idx="9">
                  <c:v>252.64768298255916</c:v>
                </c:pt>
                <c:pt idx="10">
                  <c:v>259.00144475700961</c:v>
                </c:pt>
                <c:pt idx="11">
                  <c:v>256.94819674866511</c:v>
                </c:pt>
                <c:pt idx="12">
                  <c:v>258.88676046262464</c:v>
                </c:pt>
                <c:pt idx="13">
                  <c:v>265.83768071599962</c:v>
                </c:pt>
                <c:pt idx="14">
                  <c:v>266.45439414938215</c:v>
                </c:pt>
                <c:pt idx="15">
                  <c:v>262.2832629721529</c:v>
                </c:pt>
                <c:pt idx="16">
                  <c:v>259.98388881742216</c:v>
                </c:pt>
                <c:pt idx="17">
                  <c:v>254.27594587772307</c:v>
                </c:pt>
                <c:pt idx="18">
                  <c:v>253.85836469443461</c:v>
                </c:pt>
                <c:pt idx="19">
                  <c:v>255.37100547835152</c:v>
                </c:pt>
                <c:pt idx="20">
                  <c:v>258.53836526209267</c:v>
                </c:pt>
                <c:pt idx="21">
                  <c:v>263.33035500793932</c:v>
                </c:pt>
                <c:pt idx="22">
                  <c:v>263.90670208133724</c:v>
                </c:pt>
                <c:pt idx="23">
                  <c:v>257.2950516093303</c:v>
                </c:pt>
                <c:pt idx="24">
                  <c:v>260.90624926382975</c:v>
                </c:pt>
                <c:pt idx="25">
                  <c:v>269.67197557288188</c:v>
                </c:pt>
                <c:pt idx="26">
                  <c:v>269.60786166429295</c:v>
                </c:pt>
                <c:pt idx="27">
                  <c:v>271.21122394275091</c:v>
                </c:pt>
                <c:pt idx="28">
                  <c:v>265.5126943770307</c:v>
                </c:pt>
                <c:pt idx="29">
                  <c:v>269.49520046376313</c:v>
                </c:pt>
                <c:pt idx="30">
                  <c:v>274.14746987189767</c:v>
                </c:pt>
                <c:pt idx="31">
                  <c:v>272.71513216266322</c:v>
                </c:pt>
                <c:pt idx="32">
                  <c:v>270.68303003850195</c:v>
                </c:pt>
                <c:pt idx="33">
                  <c:v>272.23464558303385</c:v>
                </c:pt>
                <c:pt idx="34">
                  <c:v>276.27367061028053</c:v>
                </c:pt>
                <c:pt idx="35">
                  <c:v>276.37207477964978</c:v>
                </c:pt>
                <c:pt idx="36">
                  <c:v>275.83088686084591</c:v>
                </c:pt>
                <c:pt idx="37">
                  <c:v>276.95818344318479</c:v>
                </c:pt>
                <c:pt idx="38">
                  <c:v>280.28000750144327</c:v>
                </c:pt>
                <c:pt idx="39">
                  <c:v>284.87889326798347</c:v>
                </c:pt>
                <c:pt idx="40">
                  <c:v>281.14189809633422</c:v>
                </c:pt>
                <c:pt idx="41">
                  <c:v>278.27859460399907</c:v>
                </c:pt>
                <c:pt idx="42">
                  <c:v>278.08091452920013</c:v>
                </c:pt>
                <c:pt idx="43">
                  <c:v>273.16103935437263</c:v>
                </c:pt>
                <c:pt idx="44">
                  <c:v>264.29567992943657</c:v>
                </c:pt>
                <c:pt idx="45">
                  <c:v>266.70171211662142</c:v>
                </c:pt>
                <c:pt idx="46">
                  <c:v>268.57111061141501</c:v>
                </c:pt>
                <c:pt idx="47">
                  <c:v>261.32674219704643</c:v>
                </c:pt>
                <c:pt idx="48">
                  <c:v>267.02436939006049</c:v>
                </c:pt>
                <c:pt idx="49">
                  <c:v>260.53469536430862</c:v>
                </c:pt>
                <c:pt idx="50">
                  <c:v>263.09651793037108</c:v>
                </c:pt>
                <c:pt idx="51">
                  <c:v>266.67645949707679</c:v>
                </c:pt>
                <c:pt idx="52">
                  <c:v>266.68021916289246</c:v>
                </c:pt>
                <c:pt idx="53">
                  <c:v>270.06239664628799</c:v>
                </c:pt>
                <c:pt idx="54">
                  <c:v>271.12932720434713</c:v>
                </c:pt>
                <c:pt idx="55">
                  <c:v>279.00196489125506</c:v>
                </c:pt>
                <c:pt idx="56">
                  <c:v>276.12700509416919</c:v>
                </c:pt>
                <c:pt idx="57">
                  <c:v>278.40435426735201</c:v>
                </c:pt>
                <c:pt idx="58">
                  <c:v>281.46518249409945</c:v>
                </c:pt>
                <c:pt idx="59">
                  <c:v>275.73802478061953</c:v>
                </c:pt>
                <c:pt idx="60">
                  <c:v>282.30486446219237</c:v>
                </c:pt>
                <c:pt idx="61">
                  <c:v>287.39202362976084</c:v>
                </c:pt>
                <c:pt idx="62">
                  <c:v>276.90846385879388</c:v>
                </c:pt>
                <c:pt idx="63">
                  <c:v>277.3608498089996</c:v>
                </c:pt>
                <c:pt idx="64">
                  <c:v>277.07766227464873</c:v>
                </c:pt>
                <c:pt idx="65">
                  <c:v>282.87309306489465</c:v>
                </c:pt>
                <c:pt idx="66">
                  <c:v>282.52032184014206</c:v>
                </c:pt>
                <c:pt idx="67">
                  <c:v>285.07411722967112</c:v>
                </c:pt>
                <c:pt idx="68">
                  <c:v>288.77829417502949</c:v>
                </c:pt>
                <c:pt idx="69">
                  <c:v>280.48180827306254</c:v>
                </c:pt>
                <c:pt idx="70">
                  <c:v>283.71772436885055</c:v>
                </c:pt>
                <c:pt idx="71">
                  <c:v>291.74074241554109</c:v>
                </c:pt>
                <c:pt idx="72">
                  <c:v>290.15727269864527</c:v>
                </c:pt>
                <c:pt idx="73">
                  <c:v>291.36563191106995</c:v>
                </c:pt>
                <c:pt idx="74">
                  <c:v>287.21385190944443</c:v>
                </c:pt>
                <c:pt idx="75">
                  <c:v>283.55616776796086</c:v>
                </c:pt>
                <c:pt idx="76">
                  <c:v>284.62061925851884</c:v>
                </c:pt>
                <c:pt idx="77">
                  <c:v>287.95132835425903</c:v>
                </c:pt>
                <c:pt idx="78">
                  <c:v>289.72298213945857</c:v>
                </c:pt>
                <c:pt idx="79">
                  <c:v>286.84945414995155</c:v>
                </c:pt>
                <c:pt idx="80">
                  <c:v>289.23432231042921</c:v>
                </c:pt>
                <c:pt idx="81">
                  <c:v>295.00457764014067</c:v>
                </c:pt>
                <c:pt idx="82">
                  <c:v>298.49917787846573</c:v>
                </c:pt>
                <c:pt idx="83">
                  <c:v>303.72683267904631</c:v>
                </c:pt>
                <c:pt idx="84">
                  <c:v>305.99846255306039</c:v>
                </c:pt>
                <c:pt idx="85">
                  <c:v>300.80405091360279</c:v>
                </c:pt>
                <c:pt idx="86">
                  <c:v>310.73275725365858</c:v>
                </c:pt>
                <c:pt idx="87">
                  <c:v>315.39071172942431</c:v>
                </c:pt>
                <c:pt idx="88">
                  <c:v>323.7530039283439</c:v>
                </c:pt>
                <c:pt idx="89">
                  <c:v>323.4526096561234</c:v>
                </c:pt>
                <c:pt idx="90">
                  <c:v>322.21863618431689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296-4D9A-95AB-DB96AE46EADB}"/>
            </c:ext>
          </c:extLst>
        </c:ser>
        <c:ser>
          <c:idx val="27"/>
          <c:order val="27"/>
          <c:tx>
            <c:strRef>
              <c:f>Predicting!$AC$23</c:f>
              <c:strCache>
                <c:ptCount val="1"/>
                <c:pt idx="0">
                  <c:v>Sce28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Predicting!$AC$24:$AC$114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260.52328230256086</c:v>
                </c:pt>
                <c:pt idx="2">
                  <c:v>258.10935761354261</c:v>
                </c:pt>
                <c:pt idx="3">
                  <c:v>254.93001575074288</c:v>
                </c:pt>
                <c:pt idx="4">
                  <c:v>255.72380741658966</c:v>
                </c:pt>
                <c:pt idx="5">
                  <c:v>250.40465154844824</c:v>
                </c:pt>
                <c:pt idx="6">
                  <c:v>254.42593376900678</c:v>
                </c:pt>
                <c:pt idx="7">
                  <c:v>256.74952073834942</c:v>
                </c:pt>
                <c:pt idx="8">
                  <c:v>257.06168249171549</c:v>
                </c:pt>
                <c:pt idx="9">
                  <c:v>256.09196633415519</c:v>
                </c:pt>
                <c:pt idx="10">
                  <c:v>247.01229041874836</c:v>
                </c:pt>
                <c:pt idx="11">
                  <c:v>253.08526477778631</c:v>
                </c:pt>
                <c:pt idx="12">
                  <c:v>248.71709521896079</c:v>
                </c:pt>
                <c:pt idx="13">
                  <c:v>245.96817222295911</c:v>
                </c:pt>
                <c:pt idx="14">
                  <c:v>244.09715265582685</c:v>
                </c:pt>
                <c:pt idx="15">
                  <c:v>232.73315297488773</c:v>
                </c:pt>
                <c:pt idx="16">
                  <c:v>233.47566371020022</c:v>
                </c:pt>
                <c:pt idx="17">
                  <c:v>233.17373458744916</c:v>
                </c:pt>
                <c:pt idx="18">
                  <c:v>232.4945874415497</c:v>
                </c:pt>
                <c:pt idx="19">
                  <c:v>230.38031913022849</c:v>
                </c:pt>
                <c:pt idx="20">
                  <c:v>229.47669996059591</c:v>
                </c:pt>
                <c:pt idx="21">
                  <c:v>228.40582892758258</c:v>
                </c:pt>
                <c:pt idx="22">
                  <c:v>222.67582132455894</c:v>
                </c:pt>
                <c:pt idx="23">
                  <c:v>219.20620195558664</c:v>
                </c:pt>
                <c:pt idx="24">
                  <c:v>223.7581652474195</c:v>
                </c:pt>
                <c:pt idx="25">
                  <c:v>220.32819521659985</c:v>
                </c:pt>
                <c:pt idx="26">
                  <c:v>225.5164932585707</c:v>
                </c:pt>
                <c:pt idx="27">
                  <c:v>226.96250063649231</c:v>
                </c:pt>
                <c:pt idx="28">
                  <c:v>225.5034630815787</c:v>
                </c:pt>
                <c:pt idx="29">
                  <c:v>214.63596022394555</c:v>
                </c:pt>
                <c:pt idx="30">
                  <c:v>211.80876959727428</c:v>
                </c:pt>
                <c:pt idx="31">
                  <c:v>209.5447813608227</c:v>
                </c:pt>
                <c:pt idx="32">
                  <c:v>209.70443652479713</c:v>
                </c:pt>
                <c:pt idx="33">
                  <c:v>206.08969677889084</c:v>
                </c:pt>
                <c:pt idx="34">
                  <c:v>202.94987044959356</c:v>
                </c:pt>
                <c:pt idx="35">
                  <c:v>201.34987824816469</c:v>
                </c:pt>
                <c:pt idx="36">
                  <c:v>200.688655202435</c:v>
                </c:pt>
                <c:pt idx="37">
                  <c:v>201.03931106071045</c:v>
                </c:pt>
                <c:pt idx="38">
                  <c:v>202.0718706063862</c:v>
                </c:pt>
                <c:pt idx="39">
                  <c:v>200.03690257574974</c:v>
                </c:pt>
                <c:pt idx="40">
                  <c:v>201.87697123408643</c:v>
                </c:pt>
                <c:pt idx="41">
                  <c:v>197.66881463643006</c:v>
                </c:pt>
                <c:pt idx="42">
                  <c:v>197.13564451967989</c:v>
                </c:pt>
                <c:pt idx="43">
                  <c:v>195.36025914709288</c:v>
                </c:pt>
                <c:pt idx="44">
                  <c:v>192.89898523748761</c:v>
                </c:pt>
                <c:pt idx="45">
                  <c:v>195.2885138211978</c:v>
                </c:pt>
                <c:pt idx="46">
                  <c:v>194.21470750956377</c:v>
                </c:pt>
                <c:pt idx="47">
                  <c:v>195.00565312762791</c:v>
                </c:pt>
                <c:pt idx="48">
                  <c:v>189.41717224555035</c:v>
                </c:pt>
                <c:pt idx="49">
                  <c:v>182.43068743777545</c:v>
                </c:pt>
                <c:pt idx="50">
                  <c:v>181.37538901136617</c:v>
                </c:pt>
                <c:pt idx="51">
                  <c:v>182.71843399507142</c:v>
                </c:pt>
                <c:pt idx="52">
                  <c:v>178.72030409922476</c:v>
                </c:pt>
                <c:pt idx="53">
                  <c:v>177.94982262300539</c:v>
                </c:pt>
                <c:pt idx="54">
                  <c:v>180.05015243391881</c:v>
                </c:pt>
                <c:pt idx="55">
                  <c:v>179.29991501258041</c:v>
                </c:pt>
                <c:pt idx="56">
                  <c:v>177.65874191521428</c:v>
                </c:pt>
                <c:pt idx="57">
                  <c:v>180.86857945682246</c:v>
                </c:pt>
                <c:pt idx="58">
                  <c:v>182.95135527291356</c:v>
                </c:pt>
                <c:pt idx="59">
                  <c:v>183.80511855581642</c:v>
                </c:pt>
                <c:pt idx="60">
                  <c:v>183.48977313174427</c:v>
                </c:pt>
                <c:pt idx="61">
                  <c:v>192.98535029752867</c:v>
                </c:pt>
                <c:pt idx="62">
                  <c:v>193.4764771551761</c:v>
                </c:pt>
                <c:pt idx="63">
                  <c:v>199.94622075472751</c:v>
                </c:pt>
                <c:pt idx="64">
                  <c:v>200.30660579123503</c:v>
                </c:pt>
                <c:pt idx="65">
                  <c:v>200.40670144422623</c:v>
                </c:pt>
                <c:pt idx="66">
                  <c:v>192.90505022100194</c:v>
                </c:pt>
                <c:pt idx="67">
                  <c:v>195.34521616248483</c:v>
                </c:pt>
                <c:pt idx="68">
                  <c:v>198.44403731106058</c:v>
                </c:pt>
                <c:pt idx="69">
                  <c:v>199.91172852055772</c:v>
                </c:pt>
                <c:pt idx="70">
                  <c:v>194.64237548234098</c:v>
                </c:pt>
                <c:pt idx="71">
                  <c:v>192.08643330440418</c:v>
                </c:pt>
                <c:pt idx="72">
                  <c:v>192.87287000585494</c:v>
                </c:pt>
                <c:pt idx="73">
                  <c:v>190.37683263610452</c:v>
                </c:pt>
                <c:pt idx="74">
                  <c:v>194.02502895114884</c:v>
                </c:pt>
                <c:pt idx="75">
                  <c:v>189.86004851479234</c:v>
                </c:pt>
                <c:pt idx="76">
                  <c:v>189.74782787888074</c:v>
                </c:pt>
                <c:pt idx="77">
                  <c:v>190.51782790218215</c:v>
                </c:pt>
                <c:pt idx="78">
                  <c:v>181.83230679208839</c:v>
                </c:pt>
                <c:pt idx="79">
                  <c:v>182.69630451188155</c:v>
                </c:pt>
                <c:pt idx="80">
                  <c:v>177.9891965789468</c:v>
                </c:pt>
                <c:pt idx="81">
                  <c:v>176.96065719369628</c:v>
                </c:pt>
                <c:pt idx="82">
                  <c:v>182.39244774416181</c:v>
                </c:pt>
                <c:pt idx="83">
                  <c:v>177.34500218446038</c:v>
                </c:pt>
                <c:pt idx="84">
                  <c:v>173.04157620122859</c:v>
                </c:pt>
                <c:pt idx="85">
                  <c:v>174.80726526376836</c:v>
                </c:pt>
                <c:pt idx="86">
                  <c:v>175.29142023107309</c:v>
                </c:pt>
                <c:pt idx="87">
                  <c:v>178.42318587771686</c:v>
                </c:pt>
                <c:pt idx="88">
                  <c:v>178.43125616808831</c:v>
                </c:pt>
                <c:pt idx="89">
                  <c:v>176.96351421173506</c:v>
                </c:pt>
                <c:pt idx="90">
                  <c:v>175.52605007351653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296-4D9A-95AB-DB96AE46EADB}"/>
            </c:ext>
          </c:extLst>
        </c:ser>
        <c:ser>
          <c:idx val="28"/>
          <c:order val="28"/>
          <c:tx>
            <c:strRef>
              <c:f>Predicting!$AD$23</c:f>
              <c:strCache>
                <c:ptCount val="1"/>
                <c:pt idx="0">
                  <c:v>Sce29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Predicting!$AD$24:$AD$114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259.59596656629753</c:v>
                </c:pt>
                <c:pt idx="2">
                  <c:v>262.24257112798051</c:v>
                </c:pt>
                <c:pt idx="3">
                  <c:v>267.90564589639774</c:v>
                </c:pt>
                <c:pt idx="4">
                  <c:v>263.18536779153158</c:v>
                </c:pt>
                <c:pt idx="5">
                  <c:v>264.84385304566456</c:v>
                </c:pt>
                <c:pt idx="6">
                  <c:v>262.61120878957962</c:v>
                </c:pt>
                <c:pt idx="7">
                  <c:v>268.84451250925616</c:v>
                </c:pt>
                <c:pt idx="8">
                  <c:v>273.6248836748178</c:v>
                </c:pt>
                <c:pt idx="9">
                  <c:v>270.40435358084903</c:v>
                </c:pt>
                <c:pt idx="10">
                  <c:v>273.74713176022698</c:v>
                </c:pt>
                <c:pt idx="11">
                  <c:v>265.9857975847238</c:v>
                </c:pt>
                <c:pt idx="12">
                  <c:v>264.44530690969754</c:v>
                </c:pt>
                <c:pt idx="13">
                  <c:v>263.87803008916416</c:v>
                </c:pt>
                <c:pt idx="14">
                  <c:v>254.53817315775169</c:v>
                </c:pt>
                <c:pt idx="15">
                  <c:v>257.35869291685361</c:v>
                </c:pt>
                <c:pt idx="16">
                  <c:v>257.02677595025011</c:v>
                </c:pt>
                <c:pt idx="17">
                  <c:v>250.26787631618325</c:v>
                </c:pt>
                <c:pt idx="18">
                  <c:v>249.36085457725417</c:v>
                </c:pt>
                <c:pt idx="19">
                  <c:v>251.92321811184402</c:v>
                </c:pt>
                <c:pt idx="20">
                  <c:v>250.48281091967101</c:v>
                </c:pt>
                <c:pt idx="21">
                  <c:v>250.54493291978909</c:v>
                </c:pt>
                <c:pt idx="22">
                  <c:v>252.57412103657546</c:v>
                </c:pt>
                <c:pt idx="23">
                  <c:v>257.68622395780579</c:v>
                </c:pt>
                <c:pt idx="24">
                  <c:v>263.31394490555391</c:v>
                </c:pt>
                <c:pt idx="25">
                  <c:v>256.8970295889701</c:v>
                </c:pt>
                <c:pt idx="26">
                  <c:v>259.12001300403256</c:v>
                </c:pt>
                <c:pt idx="27">
                  <c:v>264.01640116056399</c:v>
                </c:pt>
                <c:pt idx="28">
                  <c:v>268.87357524707414</c:v>
                </c:pt>
                <c:pt idx="29">
                  <c:v>275.80333666133686</c:v>
                </c:pt>
                <c:pt idx="30">
                  <c:v>282.33627283486038</c:v>
                </c:pt>
                <c:pt idx="31">
                  <c:v>276.95806137147383</c:v>
                </c:pt>
                <c:pt idx="32">
                  <c:v>274.35999039485461</c:v>
                </c:pt>
                <c:pt idx="33">
                  <c:v>275.54060204790289</c:v>
                </c:pt>
                <c:pt idx="34">
                  <c:v>276.46645107930055</c:v>
                </c:pt>
                <c:pt idx="35">
                  <c:v>275.98857602368088</c:v>
                </c:pt>
                <c:pt idx="36">
                  <c:v>273.89115954966553</c:v>
                </c:pt>
                <c:pt idx="37">
                  <c:v>277.05159089869221</c:v>
                </c:pt>
                <c:pt idx="38">
                  <c:v>264.60652486373874</c:v>
                </c:pt>
                <c:pt idx="39">
                  <c:v>269.57545949454885</c:v>
                </c:pt>
                <c:pt idx="40">
                  <c:v>266.20436950264667</c:v>
                </c:pt>
                <c:pt idx="41">
                  <c:v>265.48098391889806</c:v>
                </c:pt>
                <c:pt idx="42">
                  <c:v>261.14304993201887</c:v>
                </c:pt>
                <c:pt idx="43">
                  <c:v>263.08774006064846</c:v>
                </c:pt>
                <c:pt idx="44">
                  <c:v>260.41373356000418</c:v>
                </c:pt>
                <c:pt idx="45">
                  <c:v>263.18841309359078</c:v>
                </c:pt>
                <c:pt idx="46">
                  <c:v>263.81488112921249</c:v>
                </c:pt>
                <c:pt idx="47">
                  <c:v>272.20858083795696</c:v>
                </c:pt>
                <c:pt idx="48">
                  <c:v>276.70402311840206</c:v>
                </c:pt>
                <c:pt idx="49">
                  <c:v>274.15535976366635</c:v>
                </c:pt>
                <c:pt idx="50">
                  <c:v>274.65805858904258</c:v>
                </c:pt>
                <c:pt idx="51">
                  <c:v>275.74051361795512</c:v>
                </c:pt>
                <c:pt idx="52">
                  <c:v>274.45061810040704</c:v>
                </c:pt>
                <c:pt idx="53">
                  <c:v>277.89591720979911</c:v>
                </c:pt>
                <c:pt idx="54">
                  <c:v>284.2638906977831</c:v>
                </c:pt>
                <c:pt idx="55">
                  <c:v>278.80928689289198</c:v>
                </c:pt>
                <c:pt idx="56">
                  <c:v>273.4802395597539</c:v>
                </c:pt>
                <c:pt idx="57">
                  <c:v>274.57932730202202</c:v>
                </c:pt>
                <c:pt idx="58">
                  <c:v>271.10280436374387</c:v>
                </c:pt>
                <c:pt idx="59">
                  <c:v>276.05558892019144</c:v>
                </c:pt>
                <c:pt idx="60">
                  <c:v>282.39770114224547</c:v>
                </c:pt>
                <c:pt idx="61">
                  <c:v>288.96200336214315</c:v>
                </c:pt>
                <c:pt idx="62">
                  <c:v>292.73111795718222</c:v>
                </c:pt>
                <c:pt idx="63">
                  <c:v>296.37159412305255</c:v>
                </c:pt>
                <c:pt idx="64">
                  <c:v>297.83334850731438</c:v>
                </c:pt>
                <c:pt idx="65">
                  <c:v>298.91227154859001</c:v>
                </c:pt>
                <c:pt idx="66">
                  <c:v>304.97896965237106</c:v>
                </c:pt>
                <c:pt idx="67">
                  <c:v>313.02029010615871</c:v>
                </c:pt>
                <c:pt idx="68">
                  <c:v>314.27405807226387</c:v>
                </c:pt>
                <c:pt idx="69">
                  <c:v>313.43170889477062</c:v>
                </c:pt>
                <c:pt idx="70">
                  <c:v>319.71599232468344</c:v>
                </c:pt>
                <c:pt idx="71">
                  <c:v>321.703297082826</c:v>
                </c:pt>
                <c:pt idx="72">
                  <c:v>337.9405803192667</c:v>
                </c:pt>
                <c:pt idx="73">
                  <c:v>324.60785323498942</c:v>
                </c:pt>
                <c:pt idx="74">
                  <c:v>325.24266895078807</c:v>
                </c:pt>
                <c:pt idx="75">
                  <c:v>321.2025675933665</c:v>
                </c:pt>
                <c:pt idx="76">
                  <c:v>319.28600493934425</c:v>
                </c:pt>
                <c:pt idx="77">
                  <c:v>310.45245563955541</c:v>
                </c:pt>
                <c:pt idx="78">
                  <c:v>317.21509337830008</c:v>
                </c:pt>
                <c:pt idx="79">
                  <c:v>322.7532180928311</c:v>
                </c:pt>
                <c:pt idx="80">
                  <c:v>336.97911394425324</c:v>
                </c:pt>
                <c:pt idx="81">
                  <c:v>328.69868552339091</c:v>
                </c:pt>
                <c:pt idx="82">
                  <c:v>329.70851356017374</c:v>
                </c:pt>
                <c:pt idx="83">
                  <c:v>345.06775679143828</c:v>
                </c:pt>
                <c:pt idx="84">
                  <c:v>348.09370718365818</c:v>
                </c:pt>
                <c:pt idx="85">
                  <c:v>348.21986117488518</c:v>
                </c:pt>
                <c:pt idx="86">
                  <c:v>357.81254783862619</c:v>
                </c:pt>
                <c:pt idx="87">
                  <c:v>347.84404527164111</c:v>
                </c:pt>
                <c:pt idx="88">
                  <c:v>351.79377609272501</c:v>
                </c:pt>
                <c:pt idx="89">
                  <c:v>342.58500561390036</c:v>
                </c:pt>
                <c:pt idx="90">
                  <c:v>337.23007614071298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296-4D9A-95AB-DB96AE46EADB}"/>
            </c:ext>
          </c:extLst>
        </c:ser>
        <c:ser>
          <c:idx val="29"/>
          <c:order val="29"/>
          <c:tx>
            <c:strRef>
              <c:f>Predicting!$AE$23</c:f>
              <c:strCache>
                <c:ptCount val="1"/>
                <c:pt idx="0">
                  <c:v>Sce30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Predicting!$AE$24:$AE$114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260.24467180694404</c:v>
                </c:pt>
                <c:pt idx="2">
                  <c:v>260.87796552761097</c:v>
                </c:pt>
                <c:pt idx="3">
                  <c:v>254.38717103187071</c:v>
                </c:pt>
                <c:pt idx="4">
                  <c:v>254.15794199366979</c:v>
                </c:pt>
                <c:pt idx="5">
                  <c:v>255.79852626193386</c:v>
                </c:pt>
                <c:pt idx="6">
                  <c:v>254.91177533588743</c:v>
                </c:pt>
                <c:pt idx="7">
                  <c:v>260.72214189352695</c:v>
                </c:pt>
                <c:pt idx="8">
                  <c:v>257.91420329983174</c:v>
                </c:pt>
                <c:pt idx="9">
                  <c:v>259.07029433179599</c:v>
                </c:pt>
                <c:pt idx="10">
                  <c:v>260.69191046061036</c:v>
                </c:pt>
                <c:pt idx="11">
                  <c:v>256.27687489426165</c:v>
                </c:pt>
                <c:pt idx="12">
                  <c:v>254.11654755546067</c:v>
                </c:pt>
                <c:pt idx="13">
                  <c:v>256.10767729318479</c:v>
                </c:pt>
                <c:pt idx="14">
                  <c:v>256.80499929898798</c:v>
                </c:pt>
                <c:pt idx="15">
                  <c:v>255.09775660706137</c:v>
                </c:pt>
                <c:pt idx="16">
                  <c:v>257.24470823348594</c:v>
                </c:pt>
                <c:pt idx="17">
                  <c:v>254.19681078942821</c:v>
                </c:pt>
                <c:pt idx="18">
                  <c:v>254.57986069024977</c:v>
                </c:pt>
                <c:pt idx="19">
                  <c:v>254.56861561929864</c:v>
                </c:pt>
                <c:pt idx="20">
                  <c:v>247.20320428764148</c:v>
                </c:pt>
                <c:pt idx="21">
                  <c:v>251.69551623920648</c:v>
                </c:pt>
                <c:pt idx="22">
                  <c:v>251.8878306169193</c:v>
                </c:pt>
                <c:pt idx="23">
                  <c:v>261.39090145989735</c:v>
                </c:pt>
                <c:pt idx="24">
                  <c:v>266.42216190770318</c:v>
                </c:pt>
                <c:pt idx="25">
                  <c:v>261.44166792072434</c:v>
                </c:pt>
                <c:pt idx="26">
                  <c:v>258.34980831903636</c:v>
                </c:pt>
                <c:pt idx="27">
                  <c:v>255.55513055068624</c:v>
                </c:pt>
                <c:pt idx="28">
                  <c:v>251.87818290685857</c:v>
                </c:pt>
                <c:pt idx="29">
                  <c:v>250.54605197871811</c:v>
                </c:pt>
                <c:pt idx="30">
                  <c:v>250.55914567604984</c:v>
                </c:pt>
                <c:pt idx="31">
                  <c:v>249.26069307545535</c:v>
                </c:pt>
                <c:pt idx="32">
                  <c:v>251.81418622108725</c:v>
                </c:pt>
                <c:pt idx="33">
                  <c:v>247.27303653159225</c:v>
                </c:pt>
                <c:pt idx="34">
                  <c:v>247.08774109779935</c:v>
                </c:pt>
                <c:pt idx="35">
                  <c:v>244.35481510760431</c:v>
                </c:pt>
                <c:pt idx="36">
                  <c:v>238.80725195310208</c:v>
                </c:pt>
                <c:pt idx="37">
                  <c:v>244.29575471639859</c:v>
                </c:pt>
                <c:pt idx="38">
                  <c:v>249.19661043173977</c:v>
                </c:pt>
                <c:pt idx="39">
                  <c:v>253.46207598303121</c:v>
                </c:pt>
                <c:pt idx="40">
                  <c:v>255.27647804091129</c:v>
                </c:pt>
                <c:pt idx="41">
                  <c:v>253.25304791197485</c:v>
                </c:pt>
                <c:pt idx="42">
                  <c:v>250.93672419509954</c:v>
                </c:pt>
                <c:pt idx="43">
                  <c:v>242.71848109804336</c:v>
                </c:pt>
                <c:pt idx="44">
                  <c:v>250.89900556735279</c:v>
                </c:pt>
                <c:pt idx="45">
                  <c:v>244.94463833802112</c:v>
                </c:pt>
                <c:pt idx="46">
                  <c:v>246.15850039780014</c:v>
                </c:pt>
                <c:pt idx="47">
                  <c:v>243.83152767187354</c:v>
                </c:pt>
                <c:pt idx="48">
                  <c:v>251.28666337845416</c:v>
                </c:pt>
                <c:pt idx="49">
                  <c:v>249.82137614541514</c:v>
                </c:pt>
                <c:pt idx="50">
                  <c:v>253.31751543995171</c:v>
                </c:pt>
                <c:pt idx="51">
                  <c:v>250.80911632030489</c:v>
                </c:pt>
                <c:pt idx="52">
                  <c:v>248.63706964263207</c:v>
                </c:pt>
                <c:pt idx="53">
                  <c:v>249.29067582879816</c:v>
                </c:pt>
                <c:pt idx="54">
                  <c:v>241.6374180327729</c:v>
                </c:pt>
                <c:pt idx="55">
                  <c:v>243.93069006643981</c:v>
                </c:pt>
                <c:pt idx="56">
                  <c:v>242.29690193355162</c:v>
                </c:pt>
                <c:pt idx="57">
                  <c:v>242.82671431365893</c:v>
                </c:pt>
                <c:pt idx="58">
                  <c:v>245.06979513557206</c:v>
                </c:pt>
                <c:pt idx="59">
                  <c:v>243.32052124950604</c:v>
                </c:pt>
                <c:pt idx="60">
                  <c:v>239.98652878675452</c:v>
                </c:pt>
                <c:pt idx="61">
                  <c:v>242.30852514339958</c:v>
                </c:pt>
                <c:pt idx="62">
                  <c:v>239.97368839712979</c:v>
                </c:pt>
                <c:pt idx="63">
                  <c:v>239.55896205008207</c:v>
                </c:pt>
                <c:pt idx="64">
                  <c:v>239.66459166289314</c:v>
                </c:pt>
                <c:pt idx="65">
                  <c:v>238.0371631191469</c:v>
                </c:pt>
                <c:pt idx="66">
                  <c:v>240.72884737819768</c:v>
                </c:pt>
                <c:pt idx="67">
                  <c:v>234.25991091653066</c:v>
                </c:pt>
                <c:pt idx="68">
                  <c:v>235.48152882956467</c:v>
                </c:pt>
                <c:pt idx="69">
                  <c:v>234.13537036657746</c:v>
                </c:pt>
                <c:pt idx="70">
                  <c:v>228.4216309841278</c:v>
                </c:pt>
                <c:pt idx="71">
                  <c:v>235.53058777211416</c:v>
                </c:pt>
                <c:pt idx="72">
                  <c:v>236.00738048921005</c:v>
                </c:pt>
                <c:pt idx="73">
                  <c:v>230.10210529790299</c:v>
                </c:pt>
                <c:pt idx="74">
                  <c:v>229.4613395827943</c:v>
                </c:pt>
                <c:pt idx="75">
                  <c:v>227.7187660881745</c:v>
                </c:pt>
                <c:pt idx="76">
                  <c:v>229.5414281829664</c:v>
                </c:pt>
                <c:pt idx="77">
                  <c:v>226.92339680883816</c:v>
                </c:pt>
                <c:pt idx="78">
                  <c:v>225.8236579822746</c:v>
                </c:pt>
                <c:pt idx="79">
                  <c:v>227.37321012569328</c:v>
                </c:pt>
                <c:pt idx="80">
                  <c:v>227.73929522526643</c:v>
                </c:pt>
                <c:pt idx="81">
                  <c:v>231.2062548111428</c:v>
                </c:pt>
                <c:pt idx="82">
                  <c:v>228.66054837060338</c:v>
                </c:pt>
                <c:pt idx="83">
                  <c:v>226.85668575193009</c:v>
                </c:pt>
                <c:pt idx="84">
                  <c:v>224.9048841834221</c:v>
                </c:pt>
                <c:pt idx="85">
                  <c:v>231.49761613209296</c:v>
                </c:pt>
                <c:pt idx="86">
                  <c:v>234.90471192369532</c:v>
                </c:pt>
                <c:pt idx="87">
                  <c:v>235.44628628173274</c:v>
                </c:pt>
                <c:pt idx="88">
                  <c:v>236.40620939624446</c:v>
                </c:pt>
                <c:pt idx="89">
                  <c:v>238.01847274300101</c:v>
                </c:pt>
                <c:pt idx="90">
                  <c:v>236.89905247099736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296-4D9A-95AB-DB96AE46EADB}"/>
            </c:ext>
          </c:extLst>
        </c:ser>
        <c:ser>
          <c:idx val="30"/>
          <c:order val="30"/>
          <c:tx>
            <c:strRef>
              <c:f>Predicting!$AF$23</c:f>
              <c:strCache>
                <c:ptCount val="1"/>
                <c:pt idx="0">
                  <c:v>Sce31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Predicting!$AF$24:$AF$114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264.8998191035364</c:v>
                </c:pt>
                <c:pt idx="2">
                  <c:v>260.79681441758891</c:v>
                </c:pt>
                <c:pt idx="3">
                  <c:v>259.84313739206124</c:v>
                </c:pt>
                <c:pt idx="4">
                  <c:v>258.51278030684</c:v>
                </c:pt>
                <c:pt idx="5">
                  <c:v>257.38185708798221</c:v>
                </c:pt>
                <c:pt idx="6">
                  <c:v>249.95328652564893</c:v>
                </c:pt>
                <c:pt idx="7">
                  <c:v>246.85937391340266</c:v>
                </c:pt>
                <c:pt idx="8">
                  <c:v>241.71453490098048</c:v>
                </c:pt>
                <c:pt idx="9">
                  <c:v>243.11996914615466</c:v>
                </c:pt>
                <c:pt idx="10">
                  <c:v>241.23597224585455</c:v>
                </c:pt>
                <c:pt idx="11">
                  <c:v>240.79100795028833</c:v>
                </c:pt>
                <c:pt idx="12">
                  <c:v>241.00766408443673</c:v>
                </c:pt>
                <c:pt idx="13">
                  <c:v>241.39872957846745</c:v>
                </c:pt>
                <c:pt idx="14">
                  <c:v>239.45852829649277</c:v>
                </c:pt>
                <c:pt idx="15">
                  <c:v>240.20808311615798</c:v>
                </c:pt>
                <c:pt idx="16">
                  <c:v>236.47818555022013</c:v>
                </c:pt>
                <c:pt idx="17">
                  <c:v>238.60007736904848</c:v>
                </c:pt>
                <c:pt idx="18">
                  <c:v>235.94101602290004</c:v>
                </c:pt>
                <c:pt idx="19">
                  <c:v>233.07512322427797</c:v>
                </c:pt>
                <c:pt idx="20">
                  <c:v>230.19355098646253</c:v>
                </c:pt>
                <c:pt idx="21">
                  <c:v>237.26175777978051</c:v>
                </c:pt>
                <c:pt idx="22">
                  <c:v>238.80910558907371</c:v>
                </c:pt>
                <c:pt idx="23">
                  <c:v>235.5247038159267</c:v>
                </c:pt>
                <c:pt idx="24">
                  <c:v>234.4306290416657</c:v>
                </c:pt>
                <c:pt idx="25">
                  <c:v>231.76029833110982</c:v>
                </c:pt>
                <c:pt idx="26">
                  <c:v>231.63453870833715</c:v>
                </c:pt>
                <c:pt idx="27">
                  <c:v>230.65681699025436</c:v>
                </c:pt>
                <c:pt idx="28">
                  <c:v>230.61233733122094</c:v>
                </c:pt>
                <c:pt idx="29">
                  <c:v>236.33870464955424</c:v>
                </c:pt>
                <c:pt idx="30">
                  <c:v>230.94665510249979</c:v>
                </c:pt>
                <c:pt idx="31">
                  <c:v>231.48326773878065</c:v>
                </c:pt>
                <c:pt idx="32">
                  <c:v>232.81463231135982</c:v>
                </c:pt>
                <c:pt idx="33">
                  <c:v>238.29302572893874</c:v>
                </c:pt>
                <c:pt idx="34">
                  <c:v>234.26675974691915</c:v>
                </c:pt>
                <c:pt idx="35">
                  <c:v>237.3839073923165</c:v>
                </c:pt>
                <c:pt idx="36">
                  <c:v>230.53569748615297</c:v>
                </c:pt>
                <c:pt idx="37">
                  <c:v>231.45391668629989</c:v>
                </c:pt>
                <c:pt idx="38">
                  <c:v>231.65949494794816</c:v>
                </c:pt>
                <c:pt idx="39">
                  <c:v>234.77894341220471</c:v>
                </c:pt>
                <c:pt idx="40">
                  <c:v>234.39449009544978</c:v>
                </c:pt>
                <c:pt idx="41">
                  <c:v>235.45971977057187</c:v>
                </c:pt>
                <c:pt idx="42">
                  <c:v>237.51494523114695</c:v>
                </c:pt>
                <c:pt idx="43">
                  <c:v>234.99842931627563</c:v>
                </c:pt>
                <c:pt idx="44">
                  <c:v>233.51224017658083</c:v>
                </c:pt>
                <c:pt idx="45">
                  <c:v>234.97910279388503</c:v>
                </c:pt>
                <c:pt idx="46">
                  <c:v>239.05265403470153</c:v>
                </c:pt>
                <c:pt idx="47">
                  <c:v>238.37203432023355</c:v>
                </c:pt>
                <c:pt idx="48">
                  <c:v>238.09751178490203</c:v>
                </c:pt>
                <c:pt idx="49">
                  <c:v>243.55599893090053</c:v>
                </c:pt>
                <c:pt idx="50">
                  <c:v>240.1634579299353</c:v>
                </c:pt>
                <c:pt idx="51">
                  <c:v>238.10666634055809</c:v>
                </c:pt>
                <c:pt idx="52">
                  <c:v>238.75376816980747</c:v>
                </c:pt>
                <c:pt idx="53">
                  <c:v>239.35805685406498</c:v>
                </c:pt>
                <c:pt idx="54">
                  <c:v>239.6788805707418</c:v>
                </c:pt>
                <c:pt idx="55">
                  <c:v>238.41894409503925</c:v>
                </c:pt>
                <c:pt idx="56">
                  <c:v>238.04432951582763</c:v>
                </c:pt>
                <c:pt idx="57">
                  <c:v>243.92919926862294</c:v>
                </c:pt>
                <c:pt idx="58">
                  <c:v>247.4316195182389</c:v>
                </c:pt>
                <c:pt idx="59">
                  <c:v>254.19501502201086</c:v>
                </c:pt>
                <c:pt idx="60">
                  <c:v>253.75970591830463</c:v>
                </c:pt>
                <c:pt idx="61">
                  <c:v>254.75092255962832</c:v>
                </c:pt>
                <c:pt idx="62">
                  <c:v>254.41386196535379</c:v>
                </c:pt>
                <c:pt idx="63">
                  <c:v>252.67356568732453</c:v>
                </c:pt>
                <c:pt idx="64">
                  <c:v>253.49817776945062</c:v>
                </c:pt>
                <c:pt idx="65">
                  <c:v>255.99746742371607</c:v>
                </c:pt>
                <c:pt idx="66">
                  <c:v>248.4367818439685</c:v>
                </c:pt>
                <c:pt idx="67">
                  <c:v>234.30856341215616</c:v>
                </c:pt>
                <c:pt idx="68">
                  <c:v>231.92761322787456</c:v>
                </c:pt>
                <c:pt idx="69">
                  <c:v>231.69571809141124</c:v>
                </c:pt>
                <c:pt idx="70">
                  <c:v>236.17143864598705</c:v>
                </c:pt>
                <c:pt idx="71">
                  <c:v>244.82155858675753</c:v>
                </c:pt>
                <c:pt idx="72">
                  <c:v>246.88574479025678</c:v>
                </c:pt>
                <c:pt idx="73">
                  <c:v>240.02981579612504</c:v>
                </c:pt>
                <c:pt idx="74">
                  <c:v>234.84812812073503</c:v>
                </c:pt>
                <c:pt idx="75">
                  <c:v>234.50646236090012</c:v>
                </c:pt>
                <c:pt idx="76">
                  <c:v>230.78339698642796</c:v>
                </c:pt>
                <c:pt idx="77">
                  <c:v>234.21867801217778</c:v>
                </c:pt>
                <c:pt idx="78">
                  <c:v>242.07371105948329</c:v>
                </c:pt>
                <c:pt idx="79">
                  <c:v>252.57530981832653</c:v>
                </c:pt>
                <c:pt idx="80">
                  <c:v>251.96565122095626</c:v>
                </c:pt>
                <c:pt idx="81">
                  <c:v>256.66266946319547</c:v>
                </c:pt>
                <c:pt idx="82">
                  <c:v>256.89179512121422</c:v>
                </c:pt>
                <c:pt idx="83">
                  <c:v>248.43278430064325</c:v>
                </c:pt>
                <c:pt idx="84">
                  <c:v>247.52111335910914</c:v>
                </c:pt>
                <c:pt idx="85">
                  <c:v>249.06794233270676</c:v>
                </c:pt>
                <c:pt idx="86">
                  <c:v>250.16190173204961</c:v>
                </c:pt>
                <c:pt idx="87">
                  <c:v>251.47929568813561</c:v>
                </c:pt>
                <c:pt idx="88">
                  <c:v>247.61894702930348</c:v>
                </c:pt>
                <c:pt idx="89">
                  <c:v>241.66522284508329</c:v>
                </c:pt>
                <c:pt idx="90">
                  <c:v>240.77947204768094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296-4D9A-95AB-DB96AE46EADB}"/>
            </c:ext>
          </c:extLst>
        </c:ser>
        <c:ser>
          <c:idx val="31"/>
          <c:order val="31"/>
          <c:tx>
            <c:strRef>
              <c:f>Predicting!$AG$23</c:f>
              <c:strCache>
                <c:ptCount val="1"/>
                <c:pt idx="0">
                  <c:v>Sce32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Predicting!$AG$24:$AG$114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265.01856922849316</c:v>
                </c:pt>
                <c:pt idx="2">
                  <c:v>260.54302727343526</c:v>
                </c:pt>
                <c:pt idx="3">
                  <c:v>262.41924413968985</c:v>
                </c:pt>
                <c:pt idx="4">
                  <c:v>259.92832789224337</c:v>
                </c:pt>
                <c:pt idx="5">
                  <c:v>259.93444961259837</c:v>
                </c:pt>
                <c:pt idx="6">
                  <c:v>261.02232309734995</c:v>
                </c:pt>
                <c:pt idx="7">
                  <c:v>254.79506963812599</c:v>
                </c:pt>
                <c:pt idx="8">
                  <c:v>252.4560734047196</c:v>
                </c:pt>
                <c:pt idx="9">
                  <c:v>259.31456525957839</c:v>
                </c:pt>
                <c:pt idx="10">
                  <c:v>258.57205036062271</c:v>
                </c:pt>
                <c:pt idx="11">
                  <c:v>261.63137449420447</c:v>
                </c:pt>
                <c:pt idx="12">
                  <c:v>261.62642805710811</c:v>
                </c:pt>
                <c:pt idx="13">
                  <c:v>256.70542262756948</c:v>
                </c:pt>
                <c:pt idx="14">
                  <c:v>260.61850222652157</c:v>
                </c:pt>
                <c:pt idx="15">
                  <c:v>254.6917383315392</c:v>
                </c:pt>
                <c:pt idx="16">
                  <c:v>259.64117247235674</c:v>
                </c:pt>
                <c:pt idx="17">
                  <c:v>257.73373945535633</c:v>
                </c:pt>
                <c:pt idx="18">
                  <c:v>262.09384758898426</c:v>
                </c:pt>
                <c:pt idx="19">
                  <c:v>264.16174910729268</c:v>
                </c:pt>
                <c:pt idx="20">
                  <c:v>263.99305858871264</c:v>
                </c:pt>
                <c:pt idx="21">
                  <c:v>260.79287812372064</c:v>
                </c:pt>
                <c:pt idx="22">
                  <c:v>258.04272438155016</c:v>
                </c:pt>
                <c:pt idx="23">
                  <c:v>249.07858346694712</c:v>
                </c:pt>
                <c:pt idx="24">
                  <c:v>259.20368620025181</c:v>
                </c:pt>
                <c:pt idx="25">
                  <c:v>255.61331335616347</c:v>
                </c:pt>
                <c:pt idx="26">
                  <c:v>252.04040585931659</c:v>
                </c:pt>
                <c:pt idx="27">
                  <c:v>260.47780648860873</c:v>
                </c:pt>
                <c:pt idx="28">
                  <c:v>270.39544130059505</c:v>
                </c:pt>
                <c:pt idx="29">
                  <c:v>279.49744957219025</c:v>
                </c:pt>
                <c:pt idx="30">
                  <c:v>279.47613754008978</c:v>
                </c:pt>
                <c:pt idx="31">
                  <c:v>273.0202126317609</c:v>
                </c:pt>
                <c:pt idx="32">
                  <c:v>272.74809456596637</c:v>
                </c:pt>
                <c:pt idx="33">
                  <c:v>278.89805660142213</c:v>
                </c:pt>
                <c:pt idx="34">
                  <c:v>273.77509548624749</c:v>
                </c:pt>
                <c:pt idx="35">
                  <c:v>273.07065844493707</c:v>
                </c:pt>
                <c:pt idx="36">
                  <c:v>281.94096150788943</c:v>
                </c:pt>
                <c:pt idx="37">
                  <c:v>272.41514679232625</c:v>
                </c:pt>
                <c:pt idx="38">
                  <c:v>275.19002481798913</c:v>
                </c:pt>
                <c:pt idx="39">
                  <c:v>281.59564907158477</c:v>
                </c:pt>
                <c:pt idx="40">
                  <c:v>280.37363278968519</c:v>
                </c:pt>
                <c:pt idx="41">
                  <c:v>280.89787338481733</c:v>
                </c:pt>
                <c:pt idx="42">
                  <c:v>279.6942632128634</c:v>
                </c:pt>
                <c:pt idx="43">
                  <c:v>274.56902253870476</c:v>
                </c:pt>
                <c:pt idx="44">
                  <c:v>271.70847409752366</c:v>
                </c:pt>
                <c:pt idx="45">
                  <c:v>277.60696643225521</c:v>
                </c:pt>
                <c:pt idx="46">
                  <c:v>278.19604666853536</c:v>
                </c:pt>
                <c:pt idx="47">
                  <c:v>278.99856169977585</c:v>
                </c:pt>
                <c:pt idx="48">
                  <c:v>278.42003618980345</c:v>
                </c:pt>
                <c:pt idx="49">
                  <c:v>275.14258147448373</c:v>
                </c:pt>
                <c:pt idx="50">
                  <c:v>274.32496168294819</c:v>
                </c:pt>
                <c:pt idx="51">
                  <c:v>271.80694565313229</c:v>
                </c:pt>
                <c:pt idx="52">
                  <c:v>275.0197534323467</c:v>
                </c:pt>
                <c:pt idx="53">
                  <c:v>273.11425235460439</c:v>
                </c:pt>
                <c:pt idx="54">
                  <c:v>274.11473703194679</c:v>
                </c:pt>
                <c:pt idx="55">
                  <c:v>274.43545993354923</c:v>
                </c:pt>
                <c:pt idx="56">
                  <c:v>270.69243144386002</c:v>
                </c:pt>
                <c:pt idx="57">
                  <c:v>265.15287120987193</c:v>
                </c:pt>
                <c:pt idx="58">
                  <c:v>263.3368305465242</c:v>
                </c:pt>
                <c:pt idx="59">
                  <c:v>268.62608936154305</c:v>
                </c:pt>
                <c:pt idx="60">
                  <c:v>271.32088704941015</c:v>
                </c:pt>
                <c:pt idx="61">
                  <c:v>273.7657486461726</c:v>
                </c:pt>
                <c:pt idx="62">
                  <c:v>271.05584668951224</c:v>
                </c:pt>
                <c:pt idx="63">
                  <c:v>268.93940270880751</c:v>
                </c:pt>
                <c:pt idx="64">
                  <c:v>276.19826867617473</c:v>
                </c:pt>
                <c:pt idx="65">
                  <c:v>274.16904751739582</c:v>
                </c:pt>
                <c:pt idx="66">
                  <c:v>276.92054822430094</c:v>
                </c:pt>
                <c:pt idx="67">
                  <c:v>280.97968651595215</c:v>
                </c:pt>
                <c:pt idx="68">
                  <c:v>280.95823899822625</c:v>
                </c:pt>
                <c:pt idx="69">
                  <c:v>295.60689351124262</c:v>
                </c:pt>
                <c:pt idx="70">
                  <c:v>296.88963603362606</c:v>
                </c:pt>
                <c:pt idx="71">
                  <c:v>302.51402758917652</c:v>
                </c:pt>
                <c:pt idx="72">
                  <c:v>299.45122936134084</c:v>
                </c:pt>
                <c:pt idx="73">
                  <c:v>296.85579889009676</c:v>
                </c:pt>
                <c:pt idx="74">
                  <c:v>297.69225007253664</c:v>
                </c:pt>
                <c:pt idx="75">
                  <c:v>301.78575169436868</c:v>
                </c:pt>
                <c:pt idx="76">
                  <c:v>307.32347171206078</c:v>
                </c:pt>
                <c:pt idx="77">
                  <c:v>306.98163988143887</c:v>
                </c:pt>
                <c:pt idx="78">
                  <c:v>317.21687139146923</c:v>
                </c:pt>
                <c:pt idx="79">
                  <c:v>312.88554428407008</c:v>
                </c:pt>
                <c:pt idx="80">
                  <c:v>321.25231211500272</c:v>
                </c:pt>
                <c:pt idx="81">
                  <c:v>317.10807523181342</c:v>
                </c:pt>
                <c:pt idx="82">
                  <c:v>315.93840608949876</c:v>
                </c:pt>
                <c:pt idx="83">
                  <c:v>314.41144685568935</c:v>
                </c:pt>
                <c:pt idx="84">
                  <c:v>319.05343469670402</c:v>
                </c:pt>
                <c:pt idx="85">
                  <c:v>322.584585929068</c:v>
                </c:pt>
                <c:pt idx="86">
                  <c:v>317.84469035036068</c:v>
                </c:pt>
                <c:pt idx="87">
                  <c:v>318.84858095620524</c:v>
                </c:pt>
                <c:pt idx="88">
                  <c:v>310.55602052640342</c:v>
                </c:pt>
                <c:pt idx="89">
                  <c:v>308.75582343183822</c:v>
                </c:pt>
                <c:pt idx="90">
                  <c:v>314.41691383362183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296-4D9A-95AB-DB96AE46EADB}"/>
            </c:ext>
          </c:extLst>
        </c:ser>
        <c:ser>
          <c:idx val="32"/>
          <c:order val="32"/>
          <c:tx>
            <c:strRef>
              <c:f>Predicting!$AH$23</c:f>
              <c:strCache>
                <c:ptCount val="1"/>
                <c:pt idx="0">
                  <c:v>Sce33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Predicting!$AH$24:$AH$114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261.64883295599691</c:v>
                </c:pt>
                <c:pt idx="2">
                  <c:v>259.3636953971843</c:v>
                </c:pt>
                <c:pt idx="3">
                  <c:v>248.49760937147698</c:v>
                </c:pt>
                <c:pt idx="4">
                  <c:v>251.74667371513542</c:v>
                </c:pt>
                <c:pt idx="5">
                  <c:v>254.34206481749681</c:v>
                </c:pt>
                <c:pt idx="6">
                  <c:v>253.29767167617874</c:v>
                </c:pt>
                <c:pt idx="7">
                  <c:v>252.06170836149312</c:v>
                </c:pt>
                <c:pt idx="8">
                  <c:v>250.00034971825721</c:v>
                </c:pt>
                <c:pt idx="9">
                  <c:v>249.89779753431057</c:v>
                </c:pt>
                <c:pt idx="10">
                  <c:v>248.12258757170164</c:v>
                </c:pt>
                <c:pt idx="11">
                  <c:v>249.2076883141998</c:v>
                </c:pt>
                <c:pt idx="12">
                  <c:v>252.56655946440023</c:v>
                </c:pt>
                <c:pt idx="13">
                  <c:v>243.52235441003657</c:v>
                </c:pt>
                <c:pt idx="14">
                  <c:v>237.66847819545481</c:v>
                </c:pt>
                <c:pt idx="15">
                  <c:v>234.50511993614731</c:v>
                </c:pt>
                <c:pt idx="16">
                  <c:v>229.4705268536795</c:v>
                </c:pt>
                <c:pt idx="17">
                  <c:v>232.54083425804228</c:v>
                </c:pt>
                <c:pt idx="18">
                  <c:v>236.11460186970913</c:v>
                </c:pt>
                <c:pt idx="19">
                  <c:v>234.87242772573896</c:v>
                </c:pt>
                <c:pt idx="20">
                  <c:v>237.07942965857674</c:v>
                </c:pt>
                <c:pt idx="21">
                  <c:v>241.23131298821403</c:v>
                </c:pt>
                <c:pt idx="22">
                  <c:v>242.07044883368243</c:v>
                </c:pt>
                <c:pt idx="23">
                  <c:v>251.66478602817713</c:v>
                </c:pt>
                <c:pt idx="24">
                  <c:v>251.00558185653711</c:v>
                </c:pt>
                <c:pt idx="25">
                  <c:v>254.39526858462483</c:v>
                </c:pt>
                <c:pt idx="26">
                  <c:v>255.68097919039656</c:v>
                </c:pt>
                <c:pt idx="27">
                  <c:v>258.35198873984069</c:v>
                </c:pt>
                <c:pt idx="28">
                  <c:v>254.28116130630448</c:v>
                </c:pt>
                <c:pt idx="29">
                  <c:v>258.17135125803941</c:v>
                </c:pt>
                <c:pt idx="30">
                  <c:v>262.95039648220813</c:v>
                </c:pt>
                <c:pt idx="31">
                  <c:v>268.56935102589762</c:v>
                </c:pt>
                <c:pt idx="32">
                  <c:v>273.86938974024758</c:v>
                </c:pt>
                <c:pt idx="33">
                  <c:v>277.63108272262787</c:v>
                </c:pt>
                <c:pt idx="34">
                  <c:v>277.82352669008338</c:v>
                </c:pt>
                <c:pt idx="35">
                  <c:v>287.42861325149988</c:v>
                </c:pt>
                <c:pt idx="36">
                  <c:v>287.40006255764814</c:v>
                </c:pt>
                <c:pt idx="37">
                  <c:v>280.64455533336826</c:v>
                </c:pt>
                <c:pt idx="38">
                  <c:v>287.55765195753202</c:v>
                </c:pt>
                <c:pt idx="39">
                  <c:v>282.74648765586534</c:v>
                </c:pt>
                <c:pt idx="40">
                  <c:v>274.32032781580909</c:v>
                </c:pt>
                <c:pt idx="41">
                  <c:v>267.21881478016451</c:v>
                </c:pt>
                <c:pt idx="42">
                  <c:v>265.43687969203467</c:v>
                </c:pt>
                <c:pt idx="43">
                  <c:v>260.84137783469373</c:v>
                </c:pt>
                <c:pt idx="44">
                  <c:v>257.12886998880373</c:v>
                </c:pt>
                <c:pt idx="45">
                  <c:v>257.58531549674353</c:v>
                </c:pt>
                <c:pt idx="46">
                  <c:v>252.10459644175657</c:v>
                </c:pt>
                <c:pt idx="47">
                  <c:v>250.0990258135682</c:v>
                </c:pt>
                <c:pt idx="48">
                  <c:v>252.04540806438743</c:v>
                </c:pt>
                <c:pt idx="49">
                  <c:v>253.32711004716924</c:v>
                </c:pt>
                <c:pt idx="50">
                  <c:v>262.04127097417864</c:v>
                </c:pt>
                <c:pt idx="51">
                  <c:v>262.81789525250747</c:v>
                </c:pt>
                <c:pt idx="52">
                  <c:v>259.69144073779131</c:v>
                </c:pt>
                <c:pt idx="53">
                  <c:v>258.21493802396031</c:v>
                </c:pt>
                <c:pt idx="54">
                  <c:v>253.14231765849425</c:v>
                </c:pt>
                <c:pt idx="55">
                  <c:v>257.06848465552366</c:v>
                </c:pt>
                <c:pt idx="56">
                  <c:v>260.06738939953937</c:v>
                </c:pt>
                <c:pt idx="57">
                  <c:v>261.09365828613147</c:v>
                </c:pt>
                <c:pt idx="58">
                  <c:v>257.80401558166568</c:v>
                </c:pt>
                <c:pt idx="59">
                  <c:v>263.23754437781156</c:v>
                </c:pt>
                <c:pt idx="60">
                  <c:v>263.80597117014139</c:v>
                </c:pt>
                <c:pt idx="61">
                  <c:v>266.54894996604702</c:v>
                </c:pt>
                <c:pt idx="62">
                  <c:v>264.47931205285568</c:v>
                </c:pt>
                <c:pt idx="63">
                  <c:v>263.90349492568504</c:v>
                </c:pt>
                <c:pt idx="64">
                  <c:v>263.36875316813104</c:v>
                </c:pt>
                <c:pt idx="65">
                  <c:v>261.68199574758472</c:v>
                </c:pt>
                <c:pt idx="66">
                  <c:v>270.05833357825691</c:v>
                </c:pt>
                <c:pt idx="67">
                  <c:v>264.06323495081949</c:v>
                </c:pt>
                <c:pt idx="68">
                  <c:v>267.23847200897859</c:v>
                </c:pt>
                <c:pt idx="69">
                  <c:v>262.43621751488803</c:v>
                </c:pt>
                <c:pt idx="70">
                  <c:v>267.45239853943963</c:v>
                </c:pt>
                <c:pt idx="71">
                  <c:v>266.78437961112957</c:v>
                </c:pt>
                <c:pt idx="72">
                  <c:v>269.44509041224711</c:v>
                </c:pt>
                <c:pt idx="73">
                  <c:v>273.32479070988705</c:v>
                </c:pt>
                <c:pt idx="74">
                  <c:v>269.06056687159963</c:v>
                </c:pt>
                <c:pt idx="75">
                  <c:v>270.38509243358891</c:v>
                </c:pt>
                <c:pt idx="76">
                  <c:v>272.03564676268786</c:v>
                </c:pt>
                <c:pt idx="77">
                  <c:v>273.2384401290812</c:v>
                </c:pt>
                <c:pt idx="78">
                  <c:v>273.51250491025689</c:v>
                </c:pt>
                <c:pt idx="79">
                  <c:v>272.27128303288464</c:v>
                </c:pt>
                <c:pt idx="80">
                  <c:v>272.2913683624692</c:v>
                </c:pt>
                <c:pt idx="81">
                  <c:v>271.99702169075937</c:v>
                </c:pt>
                <c:pt idx="82">
                  <c:v>280.98879914353745</c:v>
                </c:pt>
                <c:pt idx="83">
                  <c:v>272.89758583896366</c:v>
                </c:pt>
                <c:pt idx="84">
                  <c:v>269.67664616241456</c:v>
                </c:pt>
                <c:pt idx="85">
                  <c:v>271.25409666230166</c:v>
                </c:pt>
                <c:pt idx="86">
                  <c:v>270.87125684452258</c:v>
                </c:pt>
                <c:pt idx="87">
                  <c:v>270.90328195589927</c:v>
                </c:pt>
                <c:pt idx="88">
                  <c:v>275.1633943359401</c:v>
                </c:pt>
                <c:pt idx="89">
                  <c:v>272.2433523651149</c:v>
                </c:pt>
                <c:pt idx="90">
                  <c:v>274.44067756550817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296-4D9A-95AB-DB96AE46EADB}"/>
            </c:ext>
          </c:extLst>
        </c:ser>
        <c:ser>
          <c:idx val="33"/>
          <c:order val="33"/>
          <c:tx>
            <c:strRef>
              <c:f>Predicting!$AI$23</c:f>
              <c:strCache>
                <c:ptCount val="1"/>
                <c:pt idx="0">
                  <c:v>Sce34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Predicting!$AI$24:$AI$114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256.6468739451787</c:v>
                </c:pt>
                <c:pt idx="2">
                  <c:v>248.82409452427197</c:v>
                </c:pt>
                <c:pt idx="3">
                  <c:v>256.29831895246593</c:v>
                </c:pt>
                <c:pt idx="4">
                  <c:v>255.87790649738758</c:v>
                </c:pt>
                <c:pt idx="5">
                  <c:v>258.1784812414981</c:v>
                </c:pt>
                <c:pt idx="6">
                  <c:v>254.16952799799992</c:v>
                </c:pt>
                <c:pt idx="7">
                  <c:v>250.37961388147249</c:v>
                </c:pt>
                <c:pt idx="8">
                  <c:v>248.32999101846119</c:v>
                </c:pt>
                <c:pt idx="9">
                  <c:v>246.54126749494901</c:v>
                </c:pt>
                <c:pt idx="10">
                  <c:v>250.92133745454282</c:v>
                </c:pt>
                <c:pt idx="11">
                  <c:v>249.71106203790669</c:v>
                </c:pt>
                <c:pt idx="12">
                  <c:v>263.31159934897113</c:v>
                </c:pt>
                <c:pt idx="13">
                  <c:v>261.43577424915787</c:v>
                </c:pt>
                <c:pt idx="14">
                  <c:v>260.52042506894787</c:v>
                </c:pt>
                <c:pt idx="15">
                  <c:v>253.312913090199</c:v>
                </c:pt>
                <c:pt idx="16">
                  <c:v>252.23940998711532</c:v>
                </c:pt>
                <c:pt idx="17">
                  <c:v>255.62588385422251</c:v>
                </c:pt>
                <c:pt idx="18">
                  <c:v>258.98125429234329</c:v>
                </c:pt>
                <c:pt idx="19">
                  <c:v>252.86298466982052</c:v>
                </c:pt>
                <c:pt idx="20">
                  <c:v>254.88401002085396</c:v>
                </c:pt>
                <c:pt idx="21">
                  <c:v>248.25739427468167</c:v>
                </c:pt>
                <c:pt idx="22">
                  <c:v>250.41556623692537</c:v>
                </c:pt>
                <c:pt idx="23">
                  <c:v>256.21926044021609</c:v>
                </c:pt>
                <c:pt idx="24">
                  <c:v>260.64781398084392</c:v>
                </c:pt>
                <c:pt idx="25">
                  <c:v>264.15574653466905</c:v>
                </c:pt>
                <c:pt idx="26">
                  <c:v>271.56440994786351</c:v>
                </c:pt>
                <c:pt idx="27">
                  <c:v>281.15391177155163</c:v>
                </c:pt>
                <c:pt idx="28">
                  <c:v>273.38072486271471</c:v>
                </c:pt>
                <c:pt idx="29">
                  <c:v>269.62771083675761</c:v>
                </c:pt>
                <c:pt idx="30">
                  <c:v>267.09252097849009</c:v>
                </c:pt>
                <c:pt idx="31">
                  <c:v>267.56498800669578</c:v>
                </c:pt>
                <c:pt idx="32">
                  <c:v>273.57435604636981</c:v>
                </c:pt>
                <c:pt idx="33">
                  <c:v>269.53178831491573</c:v>
                </c:pt>
                <c:pt idx="34">
                  <c:v>268.33665001396537</c:v>
                </c:pt>
                <c:pt idx="35">
                  <c:v>268.78012889849782</c:v>
                </c:pt>
                <c:pt idx="36">
                  <c:v>271.03721112835666</c:v>
                </c:pt>
                <c:pt idx="37">
                  <c:v>268.81671899148671</c:v>
                </c:pt>
                <c:pt idx="38">
                  <c:v>267.77201808675352</c:v>
                </c:pt>
                <c:pt idx="39">
                  <c:v>267.43389870679101</c:v>
                </c:pt>
                <c:pt idx="40">
                  <c:v>259.48575287379708</c:v>
                </c:pt>
                <c:pt idx="41">
                  <c:v>269.52212789446259</c:v>
                </c:pt>
                <c:pt idx="42">
                  <c:v>268.53175919493901</c:v>
                </c:pt>
                <c:pt idx="43">
                  <c:v>276.30921513529279</c:v>
                </c:pt>
                <c:pt idx="44">
                  <c:v>286.14063757027537</c:v>
                </c:pt>
                <c:pt idx="45">
                  <c:v>296.92530714154475</c:v>
                </c:pt>
                <c:pt idx="46">
                  <c:v>295.47670605834827</c:v>
                </c:pt>
                <c:pt idx="47">
                  <c:v>292.81005187177948</c:v>
                </c:pt>
                <c:pt idx="48">
                  <c:v>296.38284031877345</c:v>
                </c:pt>
                <c:pt idx="49">
                  <c:v>287.92830218150118</c:v>
                </c:pt>
                <c:pt idx="50">
                  <c:v>285.46386715009965</c:v>
                </c:pt>
                <c:pt idx="51">
                  <c:v>283.08877079114109</c:v>
                </c:pt>
                <c:pt idx="52">
                  <c:v>292.70978177162959</c:v>
                </c:pt>
                <c:pt idx="53">
                  <c:v>294.11194251822337</c:v>
                </c:pt>
                <c:pt idx="54">
                  <c:v>282.3059982255437</c:v>
                </c:pt>
                <c:pt idx="55">
                  <c:v>279.92012371213184</c:v>
                </c:pt>
                <c:pt idx="56">
                  <c:v>289.25193115580441</c:v>
                </c:pt>
                <c:pt idx="57">
                  <c:v>284.14606608347088</c:v>
                </c:pt>
                <c:pt idx="58">
                  <c:v>279.11812743054054</c:v>
                </c:pt>
                <c:pt idx="59">
                  <c:v>281.9573577185069</c:v>
                </c:pt>
                <c:pt idx="60">
                  <c:v>281.90047168700204</c:v>
                </c:pt>
                <c:pt idx="61">
                  <c:v>288.8774886275034</c:v>
                </c:pt>
                <c:pt idx="62">
                  <c:v>292.43892420095864</c:v>
                </c:pt>
                <c:pt idx="63">
                  <c:v>294.12173367948827</c:v>
                </c:pt>
                <c:pt idx="64">
                  <c:v>294.092692017243</c:v>
                </c:pt>
                <c:pt idx="65">
                  <c:v>292.98069685675233</c:v>
                </c:pt>
                <c:pt idx="66">
                  <c:v>296.77310695605871</c:v>
                </c:pt>
                <c:pt idx="67">
                  <c:v>302.40613970962897</c:v>
                </c:pt>
                <c:pt idx="68">
                  <c:v>303.18041577262483</c:v>
                </c:pt>
                <c:pt idx="69">
                  <c:v>306.76376255077037</c:v>
                </c:pt>
                <c:pt idx="70">
                  <c:v>301.37952618667157</c:v>
                </c:pt>
                <c:pt idx="71">
                  <c:v>301.62199204593361</c:v>
                </c:pt>
                <c:pt idx="72">
                  <c:v>309.52229290024889</c:v>
                </c:pt>
                <c:pt idx="73">
                  <c:v>302.90572684448648</c:v>
                </c:pt>
                <c:pt idx="74">
                  <c:v>300.58807458852192</c:v>
                </c:pt>
                <c:pt idx="75">
                  <c:v>300.59254960438994</c:v>
                </c:pt>
                <c:pt idx="76">
                  <c:v>308.75481723988838</c:v>
                </c:pt>
                <c:pt idx="77">
                  <c:v>302.20869226260419</c:v>
                </c:pt>
                <c:pt idx="78">
                  <c:v>294.42391556299503</c:v>
                </c:pt>
                <c:pt idx="79">
                  <c:v>296.0474182516395</c:v>
                </c:pt>
                <c:pt idx="80">
                  <c:v>295.68744627479447</c:v>
                </c:pt>
                <c:pt idx="81">
                  <c:v>293.76376492224733</c:v>
                </c:pt>
                <c:pt idx="82">
                  <c:v>288.78839960912228</c:v>
                </c:pt>
                <c:pt idx="83">
                  <c:v>299.78950847624549</c:v>
                </c:pt>
                <c:pt idx="84">
                  <c:v>301.2260161349929</c:v>
                </c:pt>
                <c:pt idx="85">
                  <c:v>306.98827736335471</c:v>
                </c:pt>
                <c:pt idx="86">
                  <c:v>310.15234975013357</c:v>
                </c:pt>
                <c:pt idx="87">
                  <c:v>313.22474989785457</c:v>
                </c:pt>
                <c:pt idx="88">
                  <c:v>308.84890507577643</c:v>
                </c:pt>
                <c:pt idx="89">
                  <c:v>307.71916652065823</c:v>
                </c:pt>
                <c:pt idx="90">
                  <c:v>309.16509051023365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296-4D9A-95AB-DB96AE46EADB}"/>
            </c:ext>
          </c:extLst>
        </c:ser>
        <c:ser>
          <c:idx val="34"/>
          <c:order val="34"/>
          <c:tx>
            <c:strRef>
              <c:f>Predicting!$AJ$23</c:f>
              <c:strCache>
                <c:ptCount val="1"/>
                <c:pt idx="0">
                  <c:v>Sce35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Predicting!$AJ$24:$AJ$114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262.80101394837345</c:v>
                </c:pt>
                <c:pt idx="2">
                  <c:v>257.6550466680024</c:v>
                </c:pt>
                <c:pt idx="3">
                  <c:v>262.22699077797108</c:v>
                </c:pt>
                <c:pt idx="4">
                  <c:v>268.23201310189734</c:v>
                </c:pt>
                <c:pt idx="5">
                  <c:v>268.15461383377919</c:v>
                </c:pt>
                <c:pt idx="6">
                  <c:v>269.92063567181731</c:v>
                </c:pt>
                <c:pt idx="7">
                  <c:v>276.27102947356968</c:v>
                </c:pt>
                <c:pt idx="8">
                  <c:v>283.73730631623096</c:v>
                </c:pt>
                <c:pt idx="9">
                  <c:v>291.66223730500411</c:v>
                </c:pt>
                <c:pt idx="10">
                  <c:v>293.79391000368787</c:v>
                </c:pt>
                <c:pt idx="11">
                  <c:v>293.84888314925757</c:v>
                </c:pt>
                <c:pt idx="12">
                  <c:v>296.94456785681865</c:v>
                </c:pt>
                <c:pt idx="13">
                  <c:v>297.21393504649666</c:v>
                </c:pt>
                <c:pt idx="14">
                  <c:v>299.4829067100053</c:v>
                </c:pt>
                <c:pt idx="15">
                  <c:v>297.80426644118154</c:v>
                </c:pt>
                <c:pt idx="16">
                  <c:v>299.30278175885292</c:v>
                </c:pt>
                <c:pt idx="17">
                  <c:v>310.89674947471298</c:v>
                </c:pt>
                <c:pt idx="18">
                  <c:v>321.23158082881304</c:v>
                </c:pt>
                <c:pt idx="19">
                  <c:v>322.1890906655504</c:v>
                </c:pt>
                <c:pt idx="20">
                  <c:v>315.4692007886153</c:v>
                </c:pt>
                <c:pt idx="21">
                  <c:v>321.3744999583285</c:v>
                </c:pt>
                <c:pt idx="22">
                  <c:v>317.6398464359122</c:v>
                </c:pt>
                <c:pt idx="23">
                  <c:v>326.92620450887506</c:v>
                </c:pt>
                <c:pt idx="24">
                  <c:v>327.70715999105249</c:v>
                </c:pt>
                <c:pt idx="25">
                  <c:v>316.91882277697323</c:v>
                </c:pt>
                <c:pt idx="26">
                  <c:v>315.28208237326095</c:v>
                </c:pt>
                <c:pt idx="27">
                  <c:v>310.42337229085348</c:v>
                </c:pt>
                <c:pt idx="28">
                  <c:v>315.51146709441792</c:v>
                </c:pt>
                <c:pt idx="29">
                  <c:v>317.68227211773478</c:v>
                </c:pt>
                <c:pt idx="30">
                  <c:v>322.78334798885658</c:v>
                </c:pt>
                <c:pt idx="31">
                  <c:v>316.06518561876993</c:v>
                </c:pt>
                <c:pt idx="32">
                  <c:v>313.80021077724649</c:v>
                </c:pt>
                <c:pt idx="33">
                  <c:v>311.06927039092028</c:v>
                </c:pt>
                <c:pt idx="34">
                  <c:v>306.52603850406723</c:v>
                </c:pt>
                <c:pt idx="35">
                  <c:v>307.91391698589757</c:v>
                </c:pt>
                <c:pt idx="36">
                  <c:v>307.47749942642668</c:v>
                </c:pt>
                <c:pt idx="37">
                  <c:v>314.42780812306313</c:v>
                </c:pt>
                <c:pt idx="38">
                  <c:v>317.55587187223358</c:v>
                </c:pt>
                <c:pt idx="39">
                  <c:v>318.54404826996642</c:v>
                </c:pt>
                <c:pt idx="40">
                  <c:v>317.85452293071603</c:v>
                </c:pt>
                <c:pt idx="41">
                  <c:v>322.50467066337171</c:v>
                </c:pt>
                <c:pt idx="42">
                  <c:v>322.66970261854601</c:v>
                </c:pt>
                <c:pt idx="43">
                  <c:v>322.71586111692045</c:v>
                </c:pt>
                <c:pt idx="44">
                  <c:v>313.32386730431011</c:v>
                </c:pt>
                <c:pt idx="45">
                  <c:v>313.41787060327522</c:v>
                </c:pt>
                <c:pt idx="46">
                  <c:v>314.06772768491697</c:v>
                </c:pt>
                <c:pt idx="47">
                  <c:v>303.61842585491564</c:v>
                </c:pt>
                <c:pt idx="48">
                  <c:v>304.79609616474107</c:v>
                </c:pt>
                <c:pt idx="49">
                  <c:v>298.43872914422712</c:v>
                </c:pt>
                <c:pt idx="50">
                  <c:v>299.88813247459268</c:v>
                </c:pt>
                <c:pt idx="51">
                  <c:v>296.64455539127249</c:v>
                </c:pt>
                <c:pt idx="52">
                  <c:v>292.69651693211296</c:v>
                </c:pt>
                <c:pt idx="53">
                  <c:v>293.70269499604922</c:v>
                </c:pt>
                <c:pt idx="54">
                  <c:v>299.6108580885309</c:v>
                </c:pt>
                <c:pt idx="55">
                  <c:v>299.17580634395506</c:v>
                </c:pt>
                <c:pt idx="56">
                  <c:v>297.77633945486247</c:v>
                </c:pt>
                <c:pt idx="57">
                  <c:v>297.36480810003667</c:v>
                </c:pt>
                <c:pt idx="58">
                  <c:v>297.36741559013734</c:v>
                </c:pt>
                <c:pt idx="59">
                  <c:v>293.41594718158098</c:v>
                </c:pt>
                <c:pt idx="60">
                  <c:v>302.94810972456139</c:v>
                </c:pt>
                <c:pt idx="61">
                  <c:v>303.74994822577793</c:v>
                </c:pt>
                <c:pt idx="62">
                  <c:v>307.03792131467094</c:v>
                </c:pt>
                <c:pt idx="63">
                  <c:v>303.51002160305023</c:v>
                </c:pt>
                <c:pt idx="64">
                  <c:v>306.099054468004</c:v>
                </c:pt>
                <c:pt idx="65">
                  <c:v>303.91595883542806</c:v>
                </c:pt>
                <c:pt idx="66">
                  <c:v>306.41240537751895</c:v>
                </c:pt>
                <c:pt idx="67">
                  <c:v>313.91039114324076</c:v>
                </c:pt>
                <c:pt idx="68">
                  <c:v>316.36719205063957</c:v>
                </c:pt>
                <c:pt idx="69">
                  <c:v>325.84809785225218</c:v>
                </c:pt>
                <c:pt idx="70">
                  <c:v>323.96887944455688</c:v>
                </c:pt>
                <c:pt idx="71">
                  <c:v>319.93348854056416</c:v>
                </c:pt>
                <c:pt idx="72">
                  <c:v>312.13549938164488</c:v>
                </c:pt>
                <c:pt idx="73">
                  <c:v>308.18197973712921</c:v>
                </c:pt>
                <c:pt idx="74">
                  <c:v>309.16431276255997</c:v>
                </c:pt>
                <c:pt idx="75">
                  <c:v>309.5787396016006</c:v>
                </c:pt>
                <c:pt idx="76">
                  <c:v>302.36257874080667</c:v>
                </c:pt>
                <c:pt idx="77">
                  <c:v>305.25970084070497</c:v>
                </c:pt>
                <c:pt idx="78">
                  <c:v>304.49676493206408</c:v>
                </c:pt>
                <c:pt idx="79">
                  <c:v>301.84803284672597</c:v>
                </c:pt>
                <c:pt idx="80">
                  <c:v>300.86959588832798</c:v>
                </c:pt>
                <c:pt idx="81">
                  <c:v>307.11232556223996</c:v>
                </c:pt>
                <c:pt idx="82">
                  <c:v>303.22083609197881</c:v>
                </c:pt>
                <c:pt idx="83">
                  <c:v>298.96345675322794</c:v>
                </c:pt>
                <c:pt idx="84">
                  <c:v>299.68905765316487</c:v>
                </c:pt>
                <c:pt idx="85">
                  <c:v>294.4558688685031</c:v>
                </c:pt>
                <c:pt idx="86">
                  <c:v>287.6974138049797</c:v>
                </c:pt>
                <c:pt idx="87">
                  <c:v>283.52784723932996</c:v>
                </c:pt>
                <c:pt idx="88">
                  <c:v>284.65711565908327</c:v>
                </c:pt>
                <c:pt idx="89">
                  <c:v>289.92641882618085</c:v>
                </c:pt>
                <c:pt idx="90">
                  <c:v>286.25413399357291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296-4D9A-95AB-DB96AE46EADB}"/>
            </c:ext>
          </c:extLst>
        </c:ser>
        <c:ser>
          <c:idx val="35"/>
          <c:order val="35"/>
          <c:tx>
            <c:strRef>
              <c:f>Predicting!$AK$23</c:f>
              <c:strCache>
                <c:ptCount val="1"/>
                <c:pt idx="0">
                  <c:v>Sce36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Predicting!$AK$24:$AK$114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265.30303755535635</c:v>
                </c:pt>
                <c:pt idx="2">
                  <c:v>267.43345521579641</c:v>
                </c:pt>
                <c:pt idx="3">
                  <c:v>266.73380538772278</c:v>
                </c:pt>
                <c:pt idx="4">
                  <c:v>269.57047078122395</c:v>
                </c:pt>
                <c:pt idx="5">
                  <c:v>264.69740233902485</c:v>
                </c:pt>
                <c:pt idx="6">
                  <c:v>275.02891338329954</c:v>
                </c:pt>
                <c:pt idx="7">
                  <c:v>273.29426198560799</c:v>
                </c:pt>
                <c:pt idx="8">
                  <c:v>278.76539113730973</c:v>
                </c:pt>
                <c:pt idx="9">
                  <c:v>281.09407294136639</c:v>
                </c:pt>
                <c:pt idx="10">
                  <c:v>289.76451398383011</c:v>
                </c:pt>
                <c:pt idx="11">
                  <c:v>282.56871183774376</c:v>
                </c:pt>
                <c:pt idx="12">
                  <c:v>280.83471368793857</c:v>
                </c:pt>
                <c:pt idx="13">
                  <c:v>281.38131088360893</c:v>
                </c:pt>
                <c:pt idx="14">
                  <c:v>282.63238820154425</c:v>
                </c:pt>
                <c:pt idx="15">
                  <c:v>286.47333893802994</c:v>
                </c:pt>
                <c:pt idx="16">
                  <c:v>285.6124967043296</c:v>
                </c:pt>
                <c:pt idx="17">
                  <c:v>283.27745926646548</c:v>
                </c:pt>
                <c:pt idx="18">
                  <c:v>281.99262324874604</c:v>
                </c:pt>
                <c:pt idx="19">
                  <c:v>277.74752932437798</c:v>
                </c:pt>
                <c:pt idx="20">
                  <c:v>284.34374473276171</c:v>
                </c:pt>
                <c:pt idx="21">
                  <c:v>286.42224660559759</c:v>
                </c:pt>
                <c:pt idx="22">
                  <c:v>285.10406670327882</c:v>
                </c:pt>
                <c:pt idx="23">
                  <c:v>285.97616892918563</c:v>
                </c:pt>
                <c:pt idx="24">
                  <c:v>281.15117397199361</c:v>
                </c:pt>
                <c:pt idx="25">
                  <c:v>282.09353879522479</c:v>
                </c:pt>
                <c:pt idx="26">
                  <c:v>267.36846220632083</c:v>
                </c:pt>
                <c:pt idx="27">
                  <c:v>260.38354655103268</c:v>
                </c:pt>
                <c:pt idx="28">
                  <c:v>261.64706141579722</c:v>
                </c:pt>
                <c:pt idx="29">
                  <c:v>256.31605660141747</c:v>
                </c:pt>
                <c:pt idx="30">
                  <c:v>267.28472311230672</c:v>
                </c:pt>
                <c:pt idx="31">
                  <c:v>265.8217374535659</c:v>
                </c:pt>
                <c:pt idx="32">
                  <c:v>265.91483395891197</c:v>
                </c:pt>
                <c:pt idx="33">
                  <c:v>256.20331986335771</c:v>
                </c:pt>
                <c:pt idx="34">
                  <c:v>254.76853462815831</c:v>
                </c:pt>
                <c:pt idx="35">
                  <c:v>259.97720823717219</c:v>
                </c:pt>
                <c:pt idx="36">
                  <c:v>266.00412758653624</c:v>
                </c:pt>
                <c:pt idx="37">
                  <c:v>263.51640884702903</c:v>
                </c:pt>
                <c:pt idx="38">
                  <c:v>264.50551022682168</c:v>
                </c:pt>
                <c:pt idx="39">
                  <c:v>261.55086472395664</c:v>
                </c:pt>
                <c:pt idx="40">
                  <c:v>264.32500212717355</c:v>
                </c:pt>
                <c:pt idx="41">
                  <c:v>258.13766545876382</c:v>
                </c:pt>
                <c:pt idx="42">
                  <c:v>253.25145857868591</c:v>
                </c:pt>
                <c:pt idx="43">
                  <c:v>260.83397472090951</c:v>
                </c:pt>
                <c:pt idx="44">
                  <c:v>268.18239145178899</c:v>
                </c:pt>
                <c:pt idx="45">
                  <c:v>272.28307531907757</c:v>
                </c:pt>
                <c:pt idx="46">
                  <c:v>269.40471859892386</c:v>
                </c:pt>
                <c:pt idx="47">
                  <c:v>276.45453267827321</c:v>
                </c:pt>
                <c:pt idx="48">
                  <c:v>283.04691698539904</c:v>
                </c:pt>
                <c:pt idx="49">
                  <c:v>281.47866712835878</c:v>
                </c:pt>
                <c:pt idx="50">
                  <c:v>281.31981777978791</c:v>
                </c:pt>
                <c:pt idx="51">
                  <c:v>282.09017381176483</c:v>
                </c:pt>
                <c:pt idx="52">
                  <c:v>287.85057925000763</c:v>
                </c:pt>
                <c:pt idx="53">
                  <c:v>298.69279392701173</c:v>
                </c:pt>
                <c:pt idx="54">
                  <c:v>304.78172037110113</c:v>
                </c:pt>
                <c:pt idx="55">
                  <c:v>299.09871652213201</c:v>
                </c:pt>
                <c:pt idx="56">
                  <c:v>299.62422274991837</c:v>
                </c:pt>
                <c:pt idx="57">
                  <c:v>299.18637227858733</c:v>
                </c:pt>
                <c:pt idx="58">
                  <c:v>289.95660097541293</c:v>
                </c:pt>
                <c:pt idx="59">
                  <c:v>282.60949671215809</c:v>
                </c:pt>
                <c:pt idx="60">
                  <c:v>282.57046813481031</c:v>
                </c:pt>
                <c:pt idx="61">
                  <c:v>282.09951236173407</c:v>
                </c:pt>
                <c:pt idx="62">
                  <c:v>278.22508608064652</c:v>
                </c:pt>
                <c:pt idx="63">
                  <c:v>282.17928215059027</c:v>
                </c:pt>
                <c:pt idx="64">
                  <c:v>284.29183508055496</c:v>
                </c:pt>
                <c:pt idx="65">
                  <c:v>276.27915371806517</c:v>
                </c:pt>
                <c:pt idx="66">
                  <c:v>277.98517189883927</c:v>
                </c:pt>
                <c:pt idx="67">
                  <c:v>275.57569608147253</c:v>
                </c:pt>
                <c:pt idx="68">
                  <c:v>279.95921177159801</c:v>
                </c:pt>
                <c:pt idx="69">
                  <c:v>279.0470739872078</c:v>
                </c:pt>
                <c:pt idx="70">
                  <c:v>279.20241368386559</c:v>
                </c:pt>
                <c:pt idx="71">
                  <c:v>278.85047714057737</c:v>
                </c:pt>
                <c:pt idx="72">
                  <c:v>281.82396793587407</c:v>
                </c:pt>
                <c:pt idx="73">
                  <c:v>272.83682103046186</c:v>
                </c:pt>
                <c:pt idx="74">
                  <c:v>275.07511843494035</c:v>
                </c:pt>
                <c:pt idx="75">
                  <c:v>278.72159660755943</c:v>
                </c:pt>
                <c:pt idx="76">
                  <c:v>270.44301691717811</c:v>
                </c:pt>
                <c:pt idx="77">
                  <c:v>272.27101100228543</c:v>
                </c:pt>
                <c:pt idx="78">
                  <c:v>274.71982269670571</c:v>
                </c:pt>
                <c:pt idx="79">
                  <c:v>268.65466085333298</c:v>
                </c:pt>
                <c:pt idx="80">
                  <c:v>261.0791452355914</c:v>
                </c:pt>
                <c:pt idx="81">
                  <c:v>272.33251879349012</c:v>
                </c:pt>
                <c:pt idx="82">
                  <c:v>271.26435716680044</c:v>
                </c:pt>
                <c:pt idx="83">
                  <c:v>278.99582183594799</c:v>
                </c:pt>
                <c:pt idx="84">
                  <c:v>284.81704782408536</c:v>
                </c:pt>
                <c:pt idx="85">
                  <c:v>286.82835942232526</c:v>
                </c:pt>
                <c:pt idx="86">
                  <c:v>287.6786622642195</c:v>
                </c:pt>
                <c:pt idx="87">
                  <c:v>293.50402107398162</c:v>
                </c:pt>
                <c:pt idx="88">
                  <c:v>286.07134519574601</c:v>
                </c:pt>
                <c:pt idx="89">
                  <c:v>288.43744998382221</c:v>
                </c:pt>
                <c:pt idx="90">
                  <c:v>285.38008980702818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296-4D9A-95AB-DB96AE46EADB}"/>
            </c:ext>
          </c:extLst>
        </c:ser>
        <c:ser>
          <c:idx val="36"/>
          <c:order val="36"/>
          <c:tx>
            <c:strRef>
              <c:f>Predicting!$AL$23</c:f>
              <c:strCache>
                <c:ptCount val="1"/>
                <c:pt idx="0">
                  <c:v>Sce37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Predicting!$AL$24:$AL$114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262.68952176801764</c:v>
                </c:pt>
                <c:pt idx="2">
                  <c:v>259.63408907987088</c:v>
                </c:pt>
                <c:pt idx="3">
                  <c:v>260.63097953572566</c:v>
                </c:pt>
                <c:pt idx="4">
                  <c:v>263.67827211231827</c:v>
                </c:pt>
                <c:pt idx="5">
                  <c:v>270.11491241841583</c:v>
                </c:pt>
                <c:pt idx="6">
                  <c:v>266.40959298157333</c:v>
                </c:pt>
                <c:pt idx="7">
                  <c:v>265.72266031971543</c:v>
                </c:pt>
                <c:pt idx="8">
                  <c:v>270.79507919515584</c:v>
                </c:pt>
                <c:pt idx="9">
                  <c:v>271.84341856417439</c:v>
                </c:pt>
                <c:pt idx="10">
                  <c:v>271.99366900887861</c:v>
                </c:pt>
                <c:pt idx="11">
                  <c:v>268.63392016246576</c:v>
                </c:pt>
                <c:pt idx="12">
                  <c:v>265.57853328918645</c:v>
                </c:pt>
                <c:pt idx="13">
                  <c:v>263.77699455940535</c:v>
                </c:pt>
                <c:pt idx="14">
                  <c:v>260.30068319688007</c:v>
                </c:pt>
                <c:pt idx="15">
                  <c:v>266.77951347054085</c:v>
                </c:pt>
                <c:pt idx="16">
                  <c:v>260.22135501293224</c:v>
                </c:pt>
                <c:pt idx="17">
                  <c:v>253.08183562104983</c:v>
                </c:pt>
                <c:pt idx="18">
                  <c:v>258.44469434749647</c:v>
                </c:pt>
                <c:pt idx="19">
                  <c:v>254.05304084398222</c:v>
                </c:pt>
                <c:pt idx="20">
                  <c:v>265.8654926759923</c:v>
                </c:pt>
                <c:pt idx="21">
                  <c:v>262.86385263726908</c:v>
                </c:pt>
                <c:pt idx="22">
                  <c:v>264.33025890169819</c:v>
                </c:pt>
                <c:pt idx="23">
                  <c:v>269.19152162226573</c:v>
                </c:pt>
                <c:pt idx="24">
                  <c:v>269.5685101150188</c:v>
                </c:pt>
                <c:pt idx="25">
                  <c:v>272.00252757474283</c:v>
                </c:pt>
                <c:pt idx="26">
                  <c:v>276.58633212934592</c:v>
                </c:pt>
                <c:pt idx="27">
                  <c:v>272.99333270846785</c:v>
                </c:pt>
                <c:pt idx="28">
                  <c:v>276.66142115039338</c:v>
                </c:pt>
                <c:pt idx="29">
                  <c:v>272.07516483796246</c:v>
                </c:pt>
                <c:pt idx="30">
                  <c:v>287.38468257760979</c:v>
                </c:pt>
                <c:pt idx="31">
                  <c:v>285.4501717530344</c:v>
                </c:pt>
                <c:pt idx="32">
                  <c:v>288.89415492217057</c:v>
                </c:pt>
                <c:pt idx="33">
                  <c:v>288.87503714868552</c:v>
                </c:pt>
                <c:pt idx="34">
                  <c:v>286.15985347771255</c:v>
                </c:pt>
                <c:pt idx="35">
                  <c:v>290.83290138576012</c:v>
                </c:pt>
                <c:pt idx="36">
                  <c:v>298.77921337735069</c:v>
                </c:pt>
                <c:pt idx="37">
                  <c:v>302.01647821237867</c:v>
                </c:pt>
                <c:pt idx="38">
                  <c:v>293.43601515399854</c:v>
                </c:pt>
                <c:pt idx="39">
                  <c:v>294.269386012339</c:v>
                </c:pt>
                <c:pt idx="40">
                  <c:v>298.50606348852625</c:v>
                </c:pt>
                <c:pt idx="41">
                  <c:v>296.98930490570001</c:v>
                </c:pt>
                <c:pt idx="42">
                  <c:v>298.4857822793922</c:v>
                </c:pt>
                <c:pt idx="43">
                  <c:v>296.48038974318598</c:v>
                </c:pt>
                <c:pt idx="44">
                  <c:v>300.51158638924966</c:v>
                </c:pt>
                <c:pt idx="45">
                  <c:v>300.61218410747171</c:v>
                </c:pt>
                <c:pt idx="46">
                  <c:v>294.96196074773337</c:v>
                </c:pt>
                <c:pt idx="47">
                  <c:v>285.39561283785179</c:v>
                </c:pt>
                <c:pt idx="48">
                  <c:v>286.25388511334654</c:v>
                </c:pt>
                <c:pt idx="49">
                  <c:v>280.70247615257267</c:v>
                </c:pt>
                <c:pt idx="50">
                  <c:v>285.17791351709201</c:v>
                </c:pt>
                <c:pt idx="51">
                  <c:v>291.45802800155826</c:v>
                </c:pt>
                <c:pt idx="52">
                  <c:v>291.52695531232854</c:v>
                </c:pt>
                <c:pt idx="53">
                  <c:v>293.22458620321282</c:v>
                </c:pt>
                <c:pt idx="54">
                  <c:v>293.33593090305487</c:v>
                </c:pt>
                <c:pt idx="55">
                  <c:v>294.02960022003271</c:v>
                </c:pt>
                <c:pt idx="56">
                  <c:v>292.51581583721804</c:v>
                </c:pt>
                <c:pt idx="57">
                  <c:v>295.65801941524637</c:v>
                </c:pt>
                <c:pt idx="58">
                  <c:v>291.17212638762805</c:v>
                </c:pt>
                <c:pt idx="59">
                  <c:v>295.69562667150814</c:v>
                </c:pt>
                <c:pt idx="60">
                  <c:v>295.20782191232581</c:v>
                </c:pt>
                <c:pt idx="61">
                  <c:v>293.0980933873285</c:v>
                </c:pt>
                <c:pt idx="62">
                  <c:v>297.74557642317137</c:v>
                </c:pt>
                <c:pt idx="63">
                  <c:v>307.50506275302462</c:v>
                </c:pt>
                <c:pt idx="64">
                  <c:v>306.60974118612319</c:v>
                </c:pt>
                <c:pt idx="65">
                  <c:v>306.5692061510141</c:v>
                </c:pt>
                <c:pt idx="66">
                  <c:v>306.20226435670838</c:v>
                </c:pt>
                <c:pt idx="67">
                  <c:v>310.9271061171624</c:v>
                </c:pt>
                <c:pt idx="68">
                  <c:v>315.41871020219043</c:v>
                </c:pt>
                <c:pt idx="69">
                  <c:v>309.56421587219194</c:v>
                </c:pt>
                <c:pt idx="70">
                  <c:v>318.66276791049012</c:v>
                </c:pt>
                <c:pt idx="71">
                  <c:v>312.03580035796807</c:v>
                </c:pt>
                <c:pt idx="72">
                  <c:v>322.44222735569576</c:v>
                </c:pt>
                <c:pt idx="73">
                  <c:v>322.00834199923759</c:v>
                </c:pt>
                <c:pt idx="74">
                  <c:v>315.09616002465481</c:v>
                </c:pt>
                <c:pt idx="75">
                  <c:v>313.92438209238799</c:v>
                </c:pt>
                <c:pt idx="76">
                  <c:v>314.32380836310631</c:v>
                </c:pt>
                <c:pt idx="77">
                  <c:v>306.84743331025476</c:v>
                </c:pt>
                <c:pt idx="78">
                  <c:v>298.44271412820274</c:v>
                </c:pt>
                <c:pt idx="79">
                  <c:v>294.47860285984109</c:v>
                </c:pt>
                <c:pt idx="80">
                  <c:v>294.7518954010315</c:v>
                </c:pt>
                <c:pt idx="81">
                  <c:v>286.55279546452402</c:v>
                </c:pt>
                <c:pt idx="82">
                  <c:v>298.51627607577512</c:v>
                </c:pt>
                <c:pt idx="83">
                  <c:v>300.21789447716429</c:v>
                </c:pt>
                <c:pt idx="84">
                  <c:v>295.7106815397396</c:v>
                </c:pt>
                <c:pt idx="85">
                  <c:v>283.80452862231112</c:v>
                </c:pt>
                <c:pt idx="86">
                  <c:v>278.72102346201711</c:v>
                </c:pt>
                <c:pt idx="87">
                  <c:v>280.86373378241387</c:v>
                </c:pt>
                <c:pt idx="88">
                  <c:v>277.29525581913123</c:v>
                </c:pt>
                <c:pt idx="89">
                  <c:v>286.33743276790858</c:v>
                </c:pt>
                <c:pt idx="90">
                  <c:v>284.44909312037601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296-4D9A-95AB-DB96AE46EADB}"/>
            </c:ext>
          </c:extLst>
        </c:ser>
        <c:ser>
          <c:idx val="37"/>
          <c:order val="37"/>
          <c:tx>
            <c:strRef>
              <c:f>Predicting!$AM$23</c:f>
              <c:strCache>
                <c:ptCount val="1"/>
                <c:pt idx="0">
                  <c:v>Sce38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Predicting!$AM$24:$AM$114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260.00822607264212</c:v>
                </c:pt>
                <c:pt idx="2">
                  <c:v>259.46956629473675</c:v>
                </c:pt>
                <c:pt idx="3">
                  <c:v>260.33994189331406</c:v>
                </c:pt>
                <c:pt idx="4">
                  <c:v>261.00204341287861</c:v>
                </c:pt>
                <c:pt idx="5">
                  <c:v>258.11105301174888</c:v>
                </c:pt>
                <c:pt idx="6">
                  <c:v>254.49101949480061</c:v>
                </c:pt>
                <c:pt idx="7">
                  <c:v>254.05369242322431</c:v>
                </c:pt>
                <c:pt idx="8">
                  <c:v>250.67577394768244</c:v>
                </c:pt>
                <c:pt idx="9">
                  <c:v>248.95987466715999</c:v>
                </c:pt>
                <c:pt idx="10">
                  <c:v>240.59482625883558</c:v>
                </c:pt>
                <c:pt idx="11">
                  <c:v>243.28123577843868</c:v>
                </c:pt>
                <c:pt idx="12">
                  <c:v>246.52289210927086</c:v>
                </c:pt>
                <c:pt idx="13">
                  <c:v>246.49321995236281</c:v>
                </c:pt>
                <c:pt idx="14">
                  <c:v>247.74403898483163</c:v>
                </c:pt>
                <c:pt idx="15">
                  <c:v>248.85576987687571</c:v>
                </c:pt>
                <c:pt idx="16">
                  <c:v>241.78650016399141</c:v>
                </c:pt>
                <c:pt idx="17">
                  <c:v>246.38605908314668</c:v>
                </c:pt>
                <c:pt idx="18">
                  <c:v>248.40294407439967</c:v>
                </c:pt>
                <c:pt idx="19">
                  <c:v>243.97862675848614</c:v>
                </c:pt>
                <c:pt idx="20">
                  <c:v>242.40052439320951</c:v>
                </c:pt>
                <c:pt idx="21">
                  <c:v>252.16958505474267</c:v>
                </c:pt>
                <c:pt idx="22">
                  <c:v>253.06014225617642</c:v>
                </c:pt>
                <c:pt idx="23">
                  <c:v>250.00592579651058</c:v>
                </c:pt>
                <c:pt idx="24">
                  <c:v>255.55620970250038</c:v>
                </c:pt>
                <c:pt idx="25">
                  <c:v>260.79352204396724</c:v>
                </c:pt>
                <c:pt idx="26">
                  <c:v>266.53234194808823</c:v>
                </c:pt>
                <c:pt idx="27">
                  <c:v>265.58969728693683</c:v>
                </c:pt>
                <c:pt idx="28">
                  <c:v>269.47097006437434</c:v>
                </c:pt>
                <c:pt idx="29">
                  <c:v>271.5956629107236</c:v>
                </c:pt>
                <c:pt idx="30">
                  <c:v>264.28890721508139</c:v>
                </c:pt>
                <c:pt idx="31">
                  <c:v>267.73107114632035</c:v>
                </c:pt>
                <c:pt idx="32">
                  <c:v>264.21867494738939</c:v>
                </c:pt>
                <c:pt idx="33">
                  <c:v>263.88659433273443</c:v>
                </c:pt>
                <c:pt idx="34">
                  <c:v>261.80637984026754</c:v>
                </c:pt>
                <c:pt idx="35">
                  <c:v>258.70638486688694</c:v>
                </c:pt>
                <c:pt idx="36">
                  <c:v>260.81400500389731</c:v>
                </c:pt>
                <c:pt idx="37">
                  <c:v>272.10141022614596</c:v>
                </c:pt>
                <c:pt idx="38">
                  <c:v>271.15206409691137</c:v>
                </c:pt>
                <c:pt idx="39">
                  <c:v>268.28690506034792</c:v>
                </c:pt>
                <c:pt idx="40">
                  <c:v>268.93021698633783</c:v>
                </c:pt>
                <c:pt idx="41">
                  <c:v>268.45038937234671</c:v>
                </c:pt>
                <c:pt idx="42">
                  <c:v>266.89482971532215</c:v>
                </c:pt>
                <c:pt idx="43">
                  <c:v>267.38130430698209</c:v>
                </c:pt>
                <c:pt idx="44">
                  <c:v>272.37714980244652</c:v>
                </c:pt>
                <c:pt idx="45">
                  <c:v>261.37043348901915</c:v>
                </c:pt>
                <c:pt idx="46">
                  <c:v>263.96460976295657</c:v>
                </c:pt>
                <c:pt idx="47">
                  <c:v>265.30217576229393</c:v>
                </c:pt>
                <c:pt idx="48">
                  <c:v>264.76882895720814</c:v>
                </c:pt>
                <c:pt idx="49">
                  <c:v>264.41432384576962</c:v>
                </c:pt>
                <c:pt idx="50">
                  <c:v>264.18129724333761</c:v>
                </c:pt>
                <c:pt idx="51">
                  <c:v>273.75062581799716</c:v>
                </c:pt>
                <c:pt idx="52">
                  <c:v>278.48235296803261</c:v>
                </c:pt>
                <c:pt idx="53">
                  <c:v>277.67776077500815</c:v>
                </c:pt>
                <c:pt idx="54">
                  <c:v>276.59640498528375</c:v>
                </c:pt>
                <c:pt idx="55">
                  <c:v>275.29992054357689</c:v>
                </c:pt>
                <c:pt idx="56">
                  <c:v>276.57823273408383</c:v>
                </c:pt>
                <c:pt idx="57">
                  <c:v>275.20555166330286</c:v>
                </c:pt>
                <c:pt idx="58">
                  <c:v>270.595565744444</c:v>
                </c:pt>
                <c:pt idx="59">
                  <c:v>269.77378813582425</c:v>
                </c:pt>
                <c:pt idx="60">
                  <c:v>272.52006974483407</c:v>
                </c:pt>
                <c:pt idx="61">
                  <c:v>271.1526009464597</c:v>
                </c:pt>
                <c:pt idx="62">
                  <c:v>272.91557150614256</c:v>
                </c:pt>
                <c:pt idx="63">
                  <c:v>269.20230097417596</c:v>
                </c:pt>
                <c:pt idx="64">
                  <c:v>262.47623995276899</c:v>
                </c:pt>
                <c:pt idx="65">
                  <c:v>263.69977385263536</c:v>
                </c:pt>
                <c:pt idx="66">
                  <c:v>263.35540589782829</c:v>
                </c:pt>
                <c:pt idx="67">
                  <c:v>253.48195482972457</c:v>
                </c:pt>
                <c:pt idx="68">
                  <c:v>253.43385927410972</c:v>
                </c:pt>
                <c:pt idx="69">
                  <c:v>255.34113869919744</c:v>
                </c:pt>
                <c:pt idx="70">
                  <c:v>261.10540833368026</c:v>
                </c:pt>
                <c:pt idx="71">
                  <c:v>266.37518178031922</c:v>
                </c:pt>
                <c:pt idx="72">
                  <c:v>270.23848622197335</c:v>
                </c:pt>
                <c:pt idx="73">
                  <c:v>270.60618729651117</c:v>
                </c:pt>
                <c:pt idx="74">
                  <c:v>276.80803094051555</c:v>
                </c:pt>
                <c:pt idx="75">
                  <c:v>281.61922764289767</c:v>
                </c:pt>
                <c:pt idx="76">
                  <c:v>291.60552668384986</c:v>
                </c:pt>
                <c:pt idx="77">
                  <c:v>294.47671912115845</c:v>
                </c:pt>
                <c:pt idx="78">
                  <c:v>294.20200758853741</c:v>
                </c:pt>
                <c:pt idx="79">
                  <c:v>300.10600581405282</c:v>
                </c:pt>
                <c:pt idx="80">
                  <c:v>292.74218898364745</c:v>
                </c:pt>
                <c:pt idx="81">
                  <c:v>293.77181046303519</c:v>
                </c:pt>
                <c:pt idx="82">
                  <c:v>297.88023222591858</c:v>
                </c:pt>
                <c:pt idx="83">
                  <c:v>297.65922834417705</c:v>
                </c:pt>
                <c:pt idx="84">
                  <c:v>307.37585334870397</c:v>
                </c:pt>
                <c:pt idx="85">
                  <c:v>298.40307124354882</c:v>
                </c:pt>
                <c:pt idx="86">
                  <c:v>297.77018983061521</c:v>
                </c:pt>
                <c:pt idx="87">
                  <c:v>303.05851784990358</c:v>
                </c:pt>
                <c:pt idx="88">
                  <c:v>303.53154301058817</c:v>
                </c:pt>
                <c:pt idx="89">
                  <c:v>304.16127378665487</c:v>
                </c:pt>
                <c:pt idx="90">
                  <c:v>309.43533016625253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296-4D9A-95AB-DB96AE46EADB}"/>
            </c:ext>
          </c:extLst>
        </c:ser>
        <c:ser>
          <c:idx val="38"/>
          <c:order val="38"/>
          <c:tx>
            <c:strRef>
              <c:f>Predicting!$AN$23</c:f>
              <c:strCache>
                <c:ptCount val="1"/>
                <c:pt idx="0">
                  <c:v>Sce39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Predicting!$AN$24:$AN$114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265.33962712626158</c:v>
                </c:pt>
                <c:pt idx="2">
                  <c:v>268.77040524701039</c:v>
                </c:pt>
                <c:pt idx="3">
                  <c:v>266.66847716918977</c:v>
                </c:pt>
                <c:pt idx="4">
                  <c:v>264.81267391643308</c:v>
                </c:pt>
                <c:pt idx="5">
                  <c:v>267.15975278559</c:v>
                </c:pt>
                <c:pt idx="6">
                  <c:v>271.74712170677992</c:v>
                </c:pt>
                <c:pt idx="7">
                  <c:v>273.12787603544524</c:v>
                </c:pt>
                <c:pt idx="8">
                  <c:v>284.13389125844714</c:v>
                </c:pt>
                <c:pt idx="9">
                  <c:v>280.51809120926009</c:v>
                </c:pt>
                <c:pt idx="10">
                  <c:v>278.61361161788534</c:v>
                </c:pt>
                <c:pt idx="11">
                  <c:v>276.858124510783</c:v>
                </c:pt>
                <c:pt idx="12">
                  <c:v>279.80387058719094</c:v>
                </c:pt>
                <c:pt idx="13">
                  <c:v>284.9859559408618</c:v>
                </c:pt>
                <c:pt idx="14">
                  <c:v>277.29907798201191</c:v>
                </c:pt>
                <c:pt idx="15">
                  <c:v>283.57581745786013</c:v>
                </c:pt>
                <c:pt idx="16">
                  <c:v>288.14952876406488</c:v>
                </c:pt>
                <c:pt idx="17">
                  <c:v>291.13314961467466</c:v>
                </c:pt>
                <c:pt idx="18">
                  <c:v>286.19560725355052</c:v>
                </c:pt>
                <c:pt idx="19">
                  <c:v>286.87381920601274</c:v>
                </c:pt>
                <c:pt idx="20">
                  <c:v>286.87820864436878</c:v>
                </c:pt>
                <c:pt idx="21">
                  <c:v>286.64699362792913</c:v>
                </c:pt>
                <c:pt idx="22">
                  <c:v>282.31235813629831</c:v>
                </c:pt>
                <c:pt idx="23">
                  <c:v>281.65552866252199</c:v>
                </c:pt>
                <c:pt idx="24">
                  <c:v>288.1497468113767</c:v>
                </c:pt>
                <c:pt idx="25">
                  <c:v>284.37099601631292</c:v>
                </c:pt>
                <c:pt idx="26">
                  <c:v>282.27577621409358</c:v>
                </c:pt>
                <c:pt idx="27">
                  <c:v>283.15441905832114</c:v>
                </c:pt>
                <c:pt idx="28">
                  <c:v>293.75122526249328</c:v>
                </c:pt>
                <c:pt idx="29">
                  <c:v>293.29589358558701</c:v>
                </c:pt>
                <c:pt idx="30">
                  <c:v>291.67262863177723</c:v>
                </c:pt>
                <c:pt idx="31">
                  <c:v>293.38119263184808</c:v>
                </c:pt>
                <c:pt idx="32">
                  <c:v>291.89423498543658</c:v>
                </c:pt>
                <c:pt idx="33">
                  <c:v>291.37393227709975</c:v>
                </c:pt>
                <c:pt idx="34">
                  <c:v>298.43080428391863</c:v>
                </c:pt>
                <c:pt idx="35">
                  <c:v>301.12373142713795</c:v>
                </c:pt>
                <c:pt idx="36">
                  <c:v>301.50551747812676</c:v>
                </c:pt>
                <c:pt idx="37">
                  <c:v>308.86101712943861</c:v>
                </c:pt>
                <c:pt idx="38">
                  <c:v>320.5729006128243</c:v>
                </c:pt>
                <c:pt idx="39">
                  <c:v>323.00347027948658</c:v>
                </c:pt>
                <c:pt idx="40">
                  <c:v>322.59278734978039</c:v>
                </c:pt>
                <c:pt idx="41">
                  <c:v>316.09515971940431</c:v>
                </c:pt>
                <c:pt idx="42">
                  <c:v>320.80379605581504</c:v>
                </c:pt>
                <c:pt idx="43">
                  <c:v>327.35117195466341</c:v>
                </c:pt>
                <c:pt idx="44">
                  <c:v>331.0617494930467</c:v>
                </c:pt>
                <c:pt idx="45">
                  <c:v>331.35711127888504</c:v>
                </c:pt>
                <c:pt idx="46">
                  <c:v>338.16267959882634</c:v>
                </c:pt>
                <c:pt idx="47">
                  <c:v>335.4291702100054</c:v>
                </c:pt>
                <c:pt idx="48">
                  <c:v>353.49067251610779</c:v>
                </c:pt>
                <c:pt idx="49">
                  <c:v>356.42685412935441</c:v>
                </c:pt>
                <c:pt idx="50">
                  <c:v>374.19756650512409</c:v>
                </c:pt>
                <c:pt idx="51">
                  <c:v>373.58988837321419</c:v>
                </c:pt>
                <c:pt idx="52">
                  <c:v>373.13361565307116</c:v>
                </c:pt>
                <c:pt idx="53">
                  <c:v>369.1499055460157</c:v>
                </c:pt>
                <c:pt idx="54">
                  <c:v>377.52959855175141</c:v>
                </c:pt>
                <c:pt idx="55">
                  <c:v>375.91889046571913</c:v>
                </c:pt>
                <c:pt idx="56">
                  <c:v>378.62428482633885</c:v>
                </c:pt>
                <c:pt idx="57">
                  <c:v>381.31034431510494</c:v>
                </c:pt>
                <c:pt idx="58">
                  <c:v>381.791556759115</c:v>
                </c:pt>
                <c:pt idx="59">
                  <c:v>389.73728062523884</c:v>
                </c:pt>
                <c:pt idx="60">
                  <c:v>385.61673907295813</c:v>
                </c:pt>
                <c:pt idx="61">
                  <c:v>395.76301100586363</c:v>
                </c:pt>
                <c:pt idx="62">
                  <c:v>405.1217432735865</c:v>
                </c:pt>
                <c:pt idx="63">
                  <c:v>412.38172079075508</c:v>
                </c:pt>
                <c:pt idx="64">
                  <c:v>412.49672385038997</c:v>
                </c:pt>
                <c:pt idx="65">
                  <c:v>411.40498932991198</c:v>
                </c:pt>
                <c:pt idx="66">
                  <c:v>423.48625112667077</c:v>
                </c:pt>
                <c:pt idx="67">
                  <c:v>423.89697870305315</c:v>
                </c:pt>
                <c:pt idx="68">
                  <c:v>427.97063413502298</c:v>
                </c:pt>
                <c:pt idx="69">
                  <c:v>423.08371588620315</c:v>
                </c:pt>
                <c:pt idx="70">
                  <c:v>426.68979184550903</c:v>
                </c:pt>
                <c:pt idx="71">
                  <c:v>427.691034758868</c:v>
                </c:pt>
                <c:pt idx="72">
                  <c:v>424.61968401863845</c:v>
                </c:pt>
                <c:pt idx="73">
                  <c:v>423.81624818973319</c:v>
                </c:pt>
                <c:pt idx="74">
                  <c:v>412.45253937379522</c:v>
                </c:pt>
                <c:pt idx="75">
                  <c:v>406.35419901720871</c:v>
                </c:pt>
                <c:pt idx="76">
                  <c:v>400.32031211705066</c:v>
                </c:pt>
                <c:pt idx="77">
                  <c:v>399.88251633032064</c:v>
                </c:pt>
                <c:pt idx="78">
                  <c:v>398.35117811067732</c:v>
                </c:pt>
                <c:pt idx="79">
                  <c:v>399.13004748355536</c:v>
                </c:pt>
                <c:pt idx="80">
                  <c:v>400.09022627362225</c:v>
                </c:pt>
                <c:pt idx="81">
                  <c:v>397.33735838001866</c:v>
                </c:pt>
                <c:pt idx="82">
                  <c:v>385.19485472924322</c:v>
                </c:pt>
                <c:pt idx="83">
                  <c:v>387.82538208105069</c:v>
                </c:pt>
                <c:pt idx="84">
                  <c:v>390.17489795623084</c:v>
                </c:pt>
                <c:pt idx="85">
                  <c:v>399.6474061436013</c:v>
                </c:pt>
                <c:pt idx="86">
                  <c:v>393.79369941521867</c:v>
                </c:pt>
                <c:pt idx="87">
                  <c:v>393.15132146880347</c:v>
                </c:pt>
                <c:pt idx="88">
                  <c:v>395.51975716677168</c:v>
                </c:pt>
                <c:pt idx="89">
                  <c:v>398.14519752200476</c:v>
                </c:pt>
                <c:pt idx="90">
                  <c:v>408.84044046238853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296-4D9A-95AB-DB96AE46EADB}"/>
            </c:ext>
          </c:extLst>
        </c:ser>
        <c:ser>
          <c:idx val="39"/>
          <c:order val="39"/>
          <c:tx>
            <c:strRef>
              <c:f>Predicting!$AO$23</c:f>
              <c:strCache>
                <c:ptCount val="1"/>
                <c:pt idx="0">
                  <c:v>Sce40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Predicting!$AO$24:$AO$114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259.05899214329509</c:v>
                </c:pt>
                <c:pt idx="2">
                  <c:v>265.68505504056105</c:v>
                </c:pt>
                <c:pt idx="3">
                  <c:v>264.51813678467732</c:v>
                </c:pt>
                <c:pt idx="4">
                  <c:v>274.0575708282222</c:v>
                </c:pt>
                <c:pt idx="5">
                  <c:v>278.15341921179822</c:v>
                </c:pt>
                <c:pt idx="6">
                  <c:v>281.49972641198599</c:v>
                </c:pt>
                <c:pt idx="7">
                  <c:v>274.58847511771694</c:v>
                </c:pt>
                <c:pt idx="8">
                  <c:v>277.01311712115438</c:v>
                </c:pt>
                <c:pt idx="9">
                  <c:v>272.21436810540894</c:v>
                </c:pt>
                <c:pt idx="10">
                  <c:v>275.2876864932631</c:v>
                </c:pt>
                <c:pt idx="11">
                  <c:v>268.59811463133013</c:v>
                </c:pt>
                <c:pt idx="12">
                  <c:v>273.96667882407439</c:v>
                </c:pt>
                <c:pt idx="13">
                  <c:v>277.85630620755046</c:v>
                </c:pt>
                <c:pt idx="14">
                  <c:v>271.7036738131909</c:v>
                </c:pt>
                <c:pt idx="15">
                  <c:v>273.7821529172133</c:v>
                </c:pt>
                <c:pt idx="16">
                  <c:v>275.78055561063502</c:v>
                </c:pt>
                <c:pt idx="17">
                  <c:v>280.26117184444996</c:v>
                </c:pt>
                <c:pt idx="18">
                  <c:v>275.64094251352412</c:v>
                </c:pt>
                <c:pt idx="19">
                  <c:v>269.44503611609258</c:v>
                </c:pt>
                <c:pt idx="20">
                  <c:v>267.73924228925074</c:v>
                </c:pt>
                <c:pt idx="21">
                  <c:v>271.46246162047504</c:v>
                </c:pt>
                <c:pt idx="22">
                  <c:v>269.68618964414031</c:v>
                </c:pt>
                <c:pt idx="23">
                  <c:v>268.61206186660712</c:v>
                </c:pt>
                <c:pt idx="24">
                  <c:v>274.58467136386184</c:v>
                </c:pt>
                <c:pt idx="25">
                  <c:v>280.50750032292331</c:v>
                </c:pt>
                <c:pt idx="26">
                  <c:v>288.32639180249652</c:v>
                </c:pt>
                <c:pt idx="27">
                  <c:v>288.77702587144819</c:v>
                </c:pt>
                <c:pt idx="28">
                  <c:v>297.6455981129285</c:v>
                </c:pt>
                <c:pt idx="29">
                  <c:v>300.82851585668658</c:v>
                </c:pt>
                <c:pt idx="30">
                  <c:v>302.99296758142333</c:v>
                </c:pt>
                <c:pt idx="31">
                  <c:v>302.97272384057078</c:v>
                </c:pt>
                <c:pt idx="32">
                  <c:v>297.05183412659102</c:v>
                </c:pt>
                <c:pt idx="33">
                  <c:v>291.52631066928632</c:v>
                </c:pt>
                <c:pt idx="34">
                  <c:v>293.40452327585342</c:v>
                </c:pt>
                <c:pt idx="35">
                  <c:v>294.50427582817377</c:v>
                </c:pt>
                <c:pt idx="36">
                  <c:v>297.64805719216236</c:v>
                </c:pt>
                <c:pt idx="37">
                  <c:v>297.63016119925135</c:v>
                </c:pt>
                <c:pt idx="38">
                  <c:v>305.64276211560127</c:v>
                </c:pt>
                <c:pt idx="39">
                  <c:v>300.14113683358477</c:v>
                </c:pt>
                <c:pt idx="40">
                  <c:v>302.84890461682954</c:v>
                </c:pt>
                <c:pt idx="41">
                  <c:v>304.18435095137789</c:v>
                </c:pt>
                <c:pt idx="42">
                  <c:v>298.27422453081556</c:v>
                </c:pt>
                <c:pt idx="43">
                  <c:v>293.43870230674491</c:v>
                </c:pt>
                <c:pt idx="44">
                  <c:v>296.40647557318448</c:v>
                </c:pt>
                <c:pt idx="45">
                  <c:v>293.86438219811924</c:v>
                </c:pt>
                <c:pt idx="46">
                  <c:v>302.54028851197711</c:v>
                </c:pt>
                <c:pt idx="47">
                  <c:v>314.63391507445294</c:v>
                </c:pt>
                <c:pt idx="48">
                  <c:v>310.33625923783455</c:v>
                </c:pt>
                <c:pt idx="49">
                  <c:v>316.86896720511089</c:v>
                </c:pt>
                <c:pt idx="50">
                  <c:v>327.31208159971197</c:v>
                </c:pt>
                <c:pt idx="51">
                  <c:v>329.16229781822881</c:v>
                </c:pt>
                <c:pt idx="52">
                  <c:v>337.35878566204212</c:v>
                </c:pt>
                <c:pt idx="53">
                  <c:v>343.4190684521227</c:v>
                </c:pt>
                <c:pt idx="54">
                  <c:v>342.72762199228913</c:v>
                </c:pt>
                <c:pt idx="55">
                  <c:v>340.27326083252967</c:v>
                </c:pt>
                <c:pt idx="56">
                  <c:v>338.77146311869222</c:v>
                </c:pt>
                <c:pt idx="57">
                  <c:v>350.04011541918607</c:v>
                </c:pt>
                <c:pt idx="58">
                  <c:v>350.70608020333049</c:v>
                </c:pt>
                <c:pt idx="59">
                  <c:v>349.2833740829825</c:v>
                </c:pt>
                <c:pt idx="60">
                  <c:v>354.22992084845794</c:v>
                </c:pt>
                <c:pt idx="61">
                  <c:v>355.11326036698426</c:v>
                </c:pt>
                <c:pt idx="62">
                  <c:v>358.36250290874176</c:v>
                </c:pt>
                <c:pt idx="63">
                  <c:v>360.4265643216462</c:v>
                </c:pt>
                <c:pt idx="64">
                  <c:v>369.00229934140827</c:v>
                </c:pt>
                <c:pt idx="65">
                  <c:v>368.29207500362008</c:v>
                </c:pt>
                <c:pt idx="66">
                  <c:v>372.00394137591235</c:v>
                </c:pt>
                <c:pt idx="67">
                  <c:v>366.34575408153944</c:v>
                </c:pt>
                <c:pt idx="68">
                  <c:v>372.44209931411621</c:v>
                </c:pt>
                <c:pt idx="69">
                  <c:v>378.94260225027011</c:v>
                </c:pt>
                <c:pt idx="70">
                  <c:v>372.21073372190727</c:v>
                </c:pt>
                <c:pt idx="71">
                  <c:v>373.38287773286521</c:v>
                </c:pt>
                <c:pt idx="72">
                  <c:v>387.16770377987228</c:v>
                </c:pt>
                <c:pt idx="73">
                  <c:v>383.52405021010281</c:v>
                </c:pt>
                <c:pt idx="74">
                  <c:v>387.91329168507104</c:v>
                </c:pt>
                <c:pt idx="75">
                  <c:v>387.22862307595278</c:v>
                </c:pt>
                <c:pt idx="76">
                  <c:v>382.08979749495631</c:v>
                </c:pt>
                <c:pt idx="77">
                  <c:v>384.99648778164664</c:v>
                </c:pt>
                <c:pt idx="78">
                  <c:v>383.59885804719585</c:v>
                </c:pt>
                <c:pt idx="79">
                  <c:v>390.39286430659797</c:v>
                </c:pt>
                <c:pt idx="80">
                  <c:v>389.03515412055719</c:v>
                </c:pt>
                <c:pt idx="81">
                  <c:v>389.37879528568334</c:v>
                </c:pt>
                <c:pt idx="82">
                  <c:v>384.23760839910386</c:v>
                </c:pt>
                <c:pt idx="83">
                  <c:v>382.22466432858954</c:v>
                </c:pt>
                <c:pt idx="84">
                  <c:v>389.62103364845484</c:v>
                </c:pt>
                <c:pt idx="85">
                  <c:v>389.19412568295746</c:v>
                </c:pt>
                <c:pt idx="86">
                  <c:v>389.51130796149044</c:v>
                </c:pt>
                <c:pt idx="87">
                  <c:v>367.00712078889649</c:v>
                </c:pt>
                <c:pt idx="88">
                  <c:v>365.28746733153656</c:v>
                </c:pt>
                <c:pt idx="89">
                  <c:v>369.91696228067252</c:v>
                </c:pt>
                <c:pt idx="90">
                  <c:v>354.7446017147808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296-4D9A-95AB-DB96AE46EADB}"/>
            </c:ext>
          </c:extLst>
        </c:ser>
        <c:ser>
          <c:idx val="40"/>
          <c:order val="40"/>
          <c:tx>
            <c:strRef>
              <c:f>Predicting!$AP$23</c:f>
              <c:strCache>
                <c:ptCount val="1"/>
                <c:pt idx="0">
                  <c:v>Sce41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Predicting!$AP$24:$AP$114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261.76975989893623</c:v>
                </c:pt>
                <c:pt idx="2">
                  <c:v>256.66064700143437</c:v>
                </c:pt>
                <c:pt idx="3">
                  <c:v>250.10780192227435</c:v>
                </c:pt>
                <c:pt idx="4">
                  <c:v>259.8451272638024</c:v>
                </c:pt>
                <c:pt idx="5">
                  <c:v>257.20763697152739</c:v>
                </c:pt>
                <c:pt idx="6">
                  <c:v>254.3629999691635</c:v>
                </c:pt>
                <c:pt idx="7">
                  <c:v>251.95076424120595</c:v>
                </c:pt>
                <c:pt idx="8">
                  <c:v>251.07998199879748</c:v>
                </c:pt>
                <c:pt idx="9">
                  <c:v>256.31660564400829</c:v>
                </c:pt>
                <c:pt idx="10">
                  <c:v>265.81507021743334</c:v>
                </c:pt>
                <c:pt idx="11">
                  <c:v>276.10059488886532</c:v>
                </c:pt>
                <c:pt idx="12">
                  <c:v>272.09168574959796</c:v>
                </c:pt>
                <c:pt idx="13">
                  <c:v>276.94141850323285</c:v>
                </c:pt>
                <c:pt idx="14">
                  <c:v>278.8116931972869</c:v>
                </c:pt>
                <c:pt idx="15">
                  <c:v>281.76929330020045</c:v>
                </c:pt>
                <c:pt idx="16">
                  <c:v>284.86818332649301</c:v>
                </c:pt>
                <c:pt idx="17">
                  <c:v>290.55358459786748</c:v>
                </c:pt>
                <c:pt idx="18">
                  <c:v>294.61083355362678</c:v>
                </c:pt>
                <c:pt idx="19">
                  <c:v>294.66989584136826</c:v>
                </c:pt>
                <c:pt idx="20">
                  <c:v>292.41482545666838</c:v>
                </c:pt>
                <c:pt idx="21">
                  <c:v>295.55678093542525</c:v>
                </c:pt>
                <c:pt idx="22">
                  <c:v>294.56434647195272</c:v>
                </c:pt>
                <c:pt idx="23">
                  <c:v>299.04242374186941</c:v>
                </c:pt>
                <c:pt idx="24">
                  <c:v>295.68126012256107</c:v>
                </c:pt>
                <c:pt idx="25">
                  <c:v>296.00607393776249</c:v>
                </c:pt>
                <c:pt idx="26">
                  <c:v>293.92693425099839</c:v>
                </c:pt>
                <c:pt idx="27">
                  <c:v>289.35369727184479</c:v>
                </c:pt>
                <c:pt idx="28">
                  <c:v>292.38085325317536</c:v>
                </c:pt>
                <c:pt idx="29">
                  <c:v>286.15492590675711</c:v>
                </c:pt>
                <c:pt idx="30">
                  <c:v>285.76702345650551</c:v>
                </c:pt>
                <c:pt idx="31">
                  <c:v>277.41971023829478</c:v>
                </c:pt>
                <c:pt idx="32">
                  <c:v>274.30440873425761</c:v>
                </c:pt>
                <c:pt idx="33">
                  <c:v>270.29161286527648</c:v>
                </c:pt>
                <c:pt idx="34">
                  <c:v>266.09474366348525</c:v>
                </c:pt>
                <c:pt idx="35">
                  <c:v>266.42318259410689</c:v>
                </c:pt>
                <c:pt idx="36">
                  <c:v>265.47940646343829</c:v>
                </c:pt>
                <c:pt idx="37">
                  <c:v>265.3532320535453</c:v>
                </c:pt>
                <c:pt idx="38">
                  <c:v>266.1926663276987</c:v>
                </c:pt>
                <c:pt idx="39">
                  <c:v>266.51828539046369</c:v>
                </c:pt>
                <c:pt idx="40">
                  <c:v>272.16705162551239</c:v>
                </c:pt>
                <c:pt idx="41">
                  <c:v>272.46968553032769</c:v>
                </c:pt>
                <c:pt idx="42">
                  <c:v>267.3765976342965</c:v>
                </c:pt>
                <c:pt idx="43">
                  <c:v>268.46488880304861</c:v>
                </c:pt>
                <c:pt idx="44">
                  <c:v>263.17167322127369</c:v>
                </c:pt>
                <c:pt idx="45">
                  <c:v>263.57398912832213</c:v>
                </c:pt>
                <c:pt idx="46">
                  <c:v>269.11668323624372</c:v>
                </c:pt>
                <c:pt idx="47">
                  <c:v>274.10101407620601</c:v>
                </c:pt>
                <c:pt idx="48">
                  <c:v>281.95339647049747</c:v>
                </c:pt>
                <c:pt idx="49">
                  <c:v>279.6320199268543</c:v>
                </c:pt>
                <c:pt idx="50">
                  <c:v>276.82749494111141</c:v>
                </c:pt>
                <c:pt idx="51">
                  <c:v>278.56143468442042</c:v>
                </c:pt>
                <c:pt idx="52">
                  <c:v>280.38803354104266</c:v>
                </c:pt>
                <c:pt idx="53">
                  <c:v>286.42245080998964</c:v>
                </c:pt>
                <c:pt idx="54">
                  <c:v>288.10241339362761</c:v>
                </c:pt>
                <c:pt idx="55">
                  <c:v>280.26998049625666</c:v>
                </c:pt>
                <c:pt idx="56">
                  <c:v>278.58135684237067</c:v>
                </c:pt>
                <c:pt idx="57">
                  <c:v>284.26111727440792</c:v>
                </c:pt>
                <c:pt idx="58">
                  <c:v>289.43002823438025</c:v>
                </c:pt>
                <c:pt idx="59">
                  <c:v>300.51335474089058</c:v>
                </c:pt>
                <c:pt idx="60">
                  <c:v>310.14367288756216</c:v>
                </c:pt>
                <c:pt idx="61">
                  <c:v>317.37290970896487</c:v>
                </c:pt>
                <c:pt idx="62">
                  <c:v>314.23950504373454</c:v>
                </c:pt>
                <c:pt idx="63">
                  <c:v>312.63857645042737</c:v>
                </c:pt>
                <c:pt idx="64">
                  <c:v>309.3514921733335</c:v>
                </c:pt>
                <c:pt idx="65">
                  <c:v>312.49058815956704</c:v>
                </c:pt>
                <c:pt idx="66">
                  <c:v>305.37785068965906</c:v>
                </c:pt>
                <c:pt idx="67">
                  <c:v>303.99580800154496</c:v>
                </c:pt>
                <c:pt idx="68">
                  <c:v>296.68792035174812</c:v>
                </c:pt>
                <c:pt idx="69">
                  <c:v>294.89840650698704</c:v>
                </c:pt>
                <c:pt idx="70">
                  <c:v>293.69678281323286</c:v>
                </c:pt>
                <c:pt idx="71">
                  <c:v>292.00332511685065</c:v>
                </c:pt>
                <c:pt idx="72">
                  <c:v>295.82290329246837</c:v>
                </c:pt>
                <c:pt idx="73">
                  <c:v>294.12477908183536</c:v>
                </c:pt>
                <c:pt idx="74">
                  <c:v>297.71830908022116</c:v>
                </c:pt>
                <c:pt idx="75">
                  <c:v>301.9648745672946</c:v>
                </c:pt>
                <c:pt idx="76">
                  <c:v>299.8514702736245</c:v>
                </c:pt>
                <c:pt idx="77">
                  <c:v>293.50198304119004</c:v>
                </c:pt>
                <c:pt idx="78">
                  <c:v>289.05653729937205</c:v>
                </c:pt>
                <c:pt idx="79">
                  <c:v>276.70027374348791</c:v>
                </c:pt>
                <c:pt idx="80">
                  <c:v>274.65136626141935</c:v>
                </c:pt>
                <c:pt idx="81">
                  <c:v>272.38018819185527</c:v>
                </c:pt>
                <c:pt idx="82">
                  <c:v>274.91480328307421</c:v>
                </c:pt>
                <c:pt idx="83">
                  <c:v>279.68342923674345</c:v>
                </c:pt>
                <c:pt idx="84">
                  <c:v>279.00077053425463</c:v>
                </c:pt>
                <c:pt idx="85">
                  <c:v>274.54562754716028</c:v>
                </c:pt>
                <c:pt idx="86">
                  <c:v>269.58790204687114</c:v>
                </c:pt>
                <c:pt idx="87">
                  <c:v>274.62093360547618</c:v>
                </c:pt>
                <c:pt idx="88">
                  <c:v>275.74704556793409</c:v>
                </c:pt>
                <c:pt idx="89">
                  <c:v>277.87150525334749</c:v>
                </c:pt>
                <c:pt idx="90">
                  <c:v>271.94692855542297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296-4D9A-95AB-DB96AE46EADB}"/>
            </c:ext>
          </c:extLst>
        </c:ser>
        <c:ser>
          <c:idx val="41"/>
          <c:order val="41"/>
          <c:tx>
            <c:strRef>
              <c:f>Predicting!$AQ$23</c:f>
              <c:strCache>
                <c:ptCount val="1"/>
                <c:pt idx="0">
                  <c:v>Sce42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Predicting!$AQ$24:$AQ$114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258.22316550826741</c:v>
                </c:pt>
                <c:pt idx="2">
                  <c:v>264.27898122555951</c:v>
                </c:pt>
                <c:pt idx="3">
                  <c:v>266.58234464860072</c:v>
                </c:pt>
                <c:pt idx="4">
                  <c:v>267.70520799139246</c:v>
                </c:pt>
                <c:pt idx="5">
                  <c:v>278.47364066300344</c:v>
                </c:pt>
                <c:pt idx="6">
                  <c:v>278.61812097766438</c:v>
                </c:pt>
                <c:pt idx="7">
                  <c:v>283.33094156807368</c:v>
                </c:pt>
                <c:pt idx="8">
                  <c:v>281.84216937818337</c:v>
                </c:pt>
                <c:pt idx="9">
                  <c:v>270.83614126871998</c:v>
                </c:pt>
                <c:pt idx="10">
                  <c:v>275.38382625104322</c:v>
                </c:pt>
                <c:pt idx="11">
                  <c:v>280.32647731539902</c:v>
                </c:pt>
                <c:pt idx="12">
                  <c:v>282.29886330587686</c:v>
                </c:pt>
                <c:pt idx="13">
                  <c:v>274.20247413070115</c:v>
                </c:pt>
                <c:pt idx="14">
                  <c:v>282.07842374147486</c:v>
                </c:pt>
                <c:pt idx="15">
                  <c:v>285.25547669822606</c:v>
                </c:pt>
                <c:pt idx="16">
                  <c:v>280.47109500059025</c:v>
                </c:pt>
                <c:pt idx="17">
                  <c:v>278.50604937082562</c:v>
                </c:pt>
                <c:pt idx="18">
                  <c:v>276.23355625847665</c:v>
                </c:pt>
                <c:pt idx="19">
                  <c:v>265.27602249672196</c:v>
                </c:pt>
                <c:pt idx="20">
                  <c:v>265.53703005594377</c:v>
                </c:pt>
                <c:pt idx="21">
                  <c:v>259.50012915297185</c:v>
                </c:pt>
                <c:pt idx="22">
                  <c:v>266.24883522392122</c:v>
                </c:pt>
                <c:pt idx="23">
                  <c:v>266.46917424791951</c:v>
                </c:pt>
                <c:pt idx="24">
                  <c:v>266.77200976906681</c:v>
                </c:pt>
                <c:pt idx="25">
                  <c:v>265.03833644090452</c:v>
                </c:pt>
                <c:pt idx="26">
                  <c:v>262.84695273277788</c:v>
                </c:pt>
                <c:pt idx="27">
                  <c:v>264.20501592452769</c:v>
                </c:pt>
                <c:pt idx="28">
                  <c:v>268.47292681002068</c:v>
                </c:pt>
                <c:pt idx="29">
                  <c:v>266.96501921146904</c:v>
                </c:pt>
                <c:pt idx="30">
                  <c:v>264.66549147427537</c:v>
                </c:pt>
                <c:pt idx="31">
                  <c:v>261.08256658742056</c:v>
                </c:pt>
                <c:pt idx="32">
                  <c:v>263.79945425912348</c:v>
                </c:pt>
                <c:pt idx="33">
                  <c:v>269.76377912762212</c:v>
                </c:pt>
                <c:pt idx="34">
                  <c:v>284.04275463316191</c:v>
                </c:pt>
                <c:pt idx="35">
                  <c:v>291.34142101613759</c:v>
                </c:pt>
                <c:pt idx="36">
                  <c:v>295.80155157180161</c:v>
                </c:pt>
                <c:pt idx="37">
                  <c:v>300.82512112775925</c:v>
                </c:pt>
                <c:pt idx="38">
                  <c:v>301.26358941521084</c:v>
                </c:pt>
                <c:pt idx="39">
                  <c:v>301.58423861553956</c:v>
                </c:pt>
                <c:pt idx="40">
                  <c:v>298.64787180882985</c:v>
                </c:pt>
                <c:pt idx="41">
                  <c:v>306.635523635249</c:v>
                </c:pt>
                <c:pt idx="42">
                  <c:v>306.16126617956007</c:v>
                </c:pt>
                <c:pt idx="43">
                  <c:v>303.53267853845949</c:v>
                </c:pt>
                <c:pt idx="44">
                  <c:v>300.57982436988959</c:v>
                </c:pt>
                <c:pt idx="45">
                  <c:v>295.2383339665999</c:v>
                </c:pt>
                <c:pt idx="46">
                  <c:v>297.55706665455108</c:v>
                </c:pt>
                <c:pt idx="47">
                  <c:v>291.87175375032882</c:v>
                </c:pt>
                <c:pt idx="48">
                  <c:v>290.72033301255959</c:v>
                </c:pt>
                <c:pt idx="49">
                  <c:v>293.26982303588187</c:v>
                </c:pt>
                <c:pt idx="50">
                  <c:v>296.29322318582484</c:v>
                </c:pt>
                <c:pt idx="51">
                  <c:v>304.18986137631941</c:v>
                </c:pt>
                <c:pt idx="52">
                  <c:v>293.47580027481729</c:v>
                </c:pt>
                <c:pt idx="53">
                  <c:v>290.5248700529234</c:v>
                </c:pt>
                <c:pt idx="54">
                  <c:v>295.84494900557047</c:v>
                </c:pt>
                <c:pt idx="55">
                  <c:v>301.84684743083545</c:v>
                </c:pt>
                <c:pt idx="56">
                  <c:v>300.37754777433054</c:v>
                </c:pt>
                <c:pt idx="57">
                  <c:v>302.78159427588974</c:v>
                </c:pt>
                <c:pt idx="58">
                  <c:v>307.91188815733983</c:v>
                </c:pt>
                <c:pt idx="59">
                  <c:v>313.76400376590027</c:v>
                </c:pt>
                <c:pt idx="60">
                  <c:v>317.88292237308423</c:v>
                </c:pt>
                <c:pt idx="61">
                  <c:v>307.57336950710737</c:v>
                </c:pt>
                <c:pt idx="62">
                  <c:v>305.75440826047685</c:v>
                </c:pt>
                <c:pt idx="63">
                  <c:v>306.06602890403758</c:v>
                </c:pt>
                <c:pt idx="64">
                  <c:v>306.54445249231287</c:v>
                </c:pt>
                <c:pt idx="65">
                  <c:v>306.65016274824825</c:v>
                </c:pt>
                <c:pt idx="66">
                  <c:v>305.82802628587086</c:v>
                </c:pt>
                <c:pt idx="67">
                  <c:v>309.08013467499933</c:v>
                </c:pt>
                <c:pt idx="68">
                  <c:v>309.83192287218992</c:v>
                </c:pt>
                <c:pt idx="69">
                  <c:v>321.40922731438303</c:v>
                </c:pt>
                <c:pt idx="70">
                  <c:v>321.39095110627903</c:v>
                </c:pt>
                <c:pt idx="71">
                  <c:v>324.56497176221654</c:v>
                </c:pt>
                <c:pt idx="72">
                  <c:v>324.75450024344872</c:v>
                </c:pt>
                <c:pt idx="73">
                  <c:v>325.12606144076369</c:v>
                </c:pt>
                <c:pt idx="74">
                  <c:v>327.52709446359933</c:v>
                </c:pt>
                <c:pt idx="75">
                  <c:v>324.83056442827581</c:v>
                </c:pt>
                <c:pt idx="76">
                  <c:v>332.11745033856539</c:v>
                </c:pt>
                <c:pt idx="77">
                  <c:v>336.88655822011469</c:v>
                </c:pt>
                <c:pt idx="78">
                  <c:v>350.8957045745679</c:v>
                </c:pt>
                <c:pt idx="79">
                  <c:v>349.46323668688063</c:v>
                </c:pt>
                <c:pt idx="80">
                  <c:v>351.39445519892416</c:v>
                </c:pt>
                <c:pt idx="81">
                  <c:v>344.76194142901522</c:v>
                </c:pt>
                <c:pt idx="82">
                  <c:v>345.09093784512447</c:v>
                </c:pt>
                <c:pt idx="83">
                  <c:v>336.2737682882028</c:v>
                </c:pt>
                <c:pt idx="84">
                  <c:v>331.0455602755369</c:v>
                </c:pt>
                <c:pt idx="85">
                  <c:v>325.84239729147413</c:v>
                </c:pt>
                <c:pt idx="86">
                  <c:v>320.55575185211393</c:v>
                </c:pt>
                <c:pt idx="87">
                  <c:v>315.62977581703126</c:v>
                </c:pt>
                <c:pt idx="88">
                  <c:v>316.45237545056432</c:v>
                </c:pt>
                <c:pt idx="89">
                  <c:v>317.63136569044792</c:v>
                </c:pt>
                <c:pt idx="90">
                  <c:v>314.08003737125381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296-4D9A-95AB-DB96AE46EADB}"/>
            </c:ext>
          </c:extLst>
        </c:ser>
        <c:ser>
          <c:idx val="42"/>
          <c:order val="42"/>
          <c:tx>
            <c:strRef>
              <c:f>Predicting!$AR$23</c:f>
              <c:strCache>
                <c:ptCount val="1"/>
                <c:pt idx="0">
                  <c:v>Sce43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Predicting!$AR$24:$AR$114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262.87861900271889</c:v>
                </c:pt>
                <c:pt idx="2">
                  <c:v>258.94894436385562</c:v>
                </c:pt>
                <c:pt idx="3">
                  <c:v>261.01249086194201</c:v>
                </c:pt>
                <c:pt idx="4">
                  <c:v>260.33686419257106</c:v>
                </c:pt>
                <c:pt idx="5">
                  <c:v>265.1605461159017</c:v>
                </c:pt>
                <c:pt idx="6">
                  <c:v>272.13636163601984</c:v>
                </c:pt>
                <c:pt idx="7">
                  <c:v>280.71755253757601</c:v>
                </c:pt>
                <c:pt idx="8">
                  <c:v>281.04787097385241</c:v>
                </c:pt>
                <c:pt idx="9">
                  <c:v>283.32620782575555</c:v>
                </c:pt>
                <c:pt idx="10">
                  <c:v>286.14532651675745</c:v>
                </c:pt>
                <c:pt idx="11">
                  <c:v>290.51512493768843</c:v>
                </c:pt>
                <c:pt idx="12">
                  <c:v>286.75538835844856</c:v>
                </c:pt>
                <c:pt idx="13">
                  <c:v>282.01773815400094</c:v>
                </c:pt>
                <c:pt idx="14">
                  <c:v>279.67390836062179</c:v>
                </c:pt>
                <c:pt idx="15">
                  <c:v>275.58820513892636</c:v>
                </c:pt>
                <c:pt idx="16">
                  <c:v>269.35089245589438</c:v>
                </c:pt>
                <c:pt idx="17">
                  <c:v>267.46174534918134</c:v>
                </c:pt>
                <c:pt idx="18">
                  <c:v>271.83663597659188</c:v>
                </c:pt>
                <c:pt idx="19">
                  <c:v>274.7134025204299</c:v>
                </c:pt>
                <c:pt idx="20">
                  <c:v>275.6656169915662</c:v>
                </c:pt>
                <c:pt idx="21">
                  <c:v>271.08099102439991</c:v>
                </c:pt>
                <c:pt idx="22">
                  <c:v>268.76518508171017</c:v>
                </c:pt>
                <c:pt idx="23">
                  <c:v>272.68601089740741</c:v>
                </c:pt>
                <c:pt idx="24">
                  <c:v>275.50154844365426</c:v>
                </c:pt>
                <c:pt idx="25">
                  <c:v>270.75991734070215</c:v>
                </c:pt>
                <c:pt idx="26">
                  <c:v>269.68260814640121</c:v>
                </c:pt>
                <c:pt idx="27">
                  <c:v>274.27394058923846</c:v>
                </c:pt>
                <c:pt idx="28">
                  <c:v>268.73267005408258</c:v>
                </c:pt>
                <c:pt idx="29">
                  <c:v>268.0607137024486</c:v>
                </c:pt>
                <c:pt idx="30">
                  <c:v>269.2824956725035</c:v>
                </c:pt>
                <c:pt idx="31">
                  <c:v>268.34972806620482</c:v>
                </c:pt>
                <c:pt idx="32">
                  <c:v>275.53195212537491</c:v>
                </c:pt>
                <c:pt idx="33">
                  <c:v>272.02648714036411</c:v>
                </c:pt>
                <c:pt idx="34">
                  <c:v>270.6165122662926</c:v>
                </c:pt>
                <c:pt idx="35">
                  <c:v>275.89909468633545</c:v>
                </c:pt>
                <c:pt idx="36">
                  <c:v>272.41809533309043</c:v>
                </c:pt>
                <c:pt idx="37">
                  <c:v>278.76562455870402</c:v>
                </c:pt>
                <c:pt idx="38">
                  <c:v>277.6190139417451</c:v>
                </c:pt>
                <c:pt idx="39">
                  <c:v>281.97166866442706</c:v>
                </c:pt>
                <c:pt idx="40">
                  <c:v>280.39397204269903</c:v>
                </c:pt>
                <c:pt idx="41">
                  <c:v>288.36237476702382</c:v>
                </c:pt>
                <c:pt idx="42">
                  <c:v>293.61008186030762</c:v>
                </c:pt>
                <c:pt idx="43">
                  <c:v>293.79786676163229</c:v>
                </c:pt>
                <c:pt idx="44">
                  <c:v>289.93164902034766</c:v>
                </c:pt>
                <c:pt idx="45">
                  <c:v>296.87787864706831</c:v>
                </c:pt>
                <c:pt idx="46">
                  <c:v>301.0200355892664</c:v>
                </c:pt>
                <c:pt idx="47">
                  <c:v>304.77402160613428</c:v>
                </c:pt>
                <c:pt idx="48">
                  <c:v>303.29963766822368</c:v>
                </c:pt>
                <c:pt idx="49">
                  <c:v>305.11523118684329</c:v>
                </c:pt>
                <c:pt idx="50">
                  <c:v>305.05085205086135</c:v>
                </c:pt>
                <c:pt idx="51">
                  <c:v>306.25460522807521</c:v>
                </c:pt>
                <c:pt idx="52">
                  <c:v>305.70189088684538</c:v>
                </c:pt>
                <c:pt idx="53">
                  <c:v>306.5517722909006</c:v>
                </c:pt>
                <c:pt idx="54">
                  <c:v>301.09828805152273</c:v>
                </c:pt>
                <c:pt idx="55">
                  <c:v>300.38528882582955</c:v>
                </c:pt>
                <c:pt idx="56">
                  <c:v>301.79598431635713</c:v>
                </c:pt>
                <c:pt idx="57">
                  <c:v>300.1313906279301</c:v>
                </c:pt>
                <c:pt idx="58">
                  <c:v>296.18868647042228</c:v>
                </c:pt>
                <c:pt idx="59">
                  <c:v>300.78662322681197</c:v>
                </c:pt>
                <c:pt idx="60">
                  <c:v>303.72576494941455</c:v>
                </c:pt>
                <c:pt idx="61">
                  <c:v>296.20928734104649</c:v>
                </c:pt>
                <c:pt idx="62">
                  <c:v>293.78689875683085</c:v>
                </c:pt>
                <c:pt idx="63">
                  <c:v>297.34488829569051</c:v>
                </c:pt>
                <c:pt idx="64">
                  <c:v>298.51979964662644</c:v>
                </c:pt>
                <c:pt idx="65">
                  <c:v>301.19398479318892</c:v>
                </c:pt>
                <c:pt idx="66">
                  <c:v>297.28283765288705</c:v>
                </c:pt>
                <c:pt idx="67">
                  <c:v>297.64026740123643</c:v>
                </c:pt>
                <c:pt idx="68">
                  <c:v>295.98472795826331</c:v>
                </c:pt>
                <c:pt idx="69">
                  <c:v>304.77417200490743</c:v>
                </c:pt>
                <c:pt idx="70">
                  <c:v>310.82348093966124</c:v>
                </c:pt>
                <c:pt idx="71">
                  <c:v>307.67625830862431</c:v>
                </c:pt>
                <c:pt idx="72">
                  <c:v>315.2862041127616</c:v>
                </c:pt>
                <c:pt idx="73">
                  <c:v>307.84399858779727</c:v>
                </c:pt>
                <c:pt idx="74">
                  <c:v>316.46782223332292</c:v>
                </c:pt>
                <c:pt idx="75">
                  <c:v>303.51506895819284</c:v>
                </c:pt>
                <c:pt idx="76">
                  <c:v>302.90944779794512</c:v>
                </c:pt>
                <c:pt idx="77">
                  <c:v>306.75545991407949</c:v>
                </c:pt>
                <c:pt idx="78">
                  <c:v>307.59434811106325</c:v>
                </c:pt>
                <c:pt idx="79">
                  <c:v>313.27778525223044</c:v>
                </c:pt>
                <c:pt idx="80">
                  <c:v>318.0128828997311</c:v>
                </c:pt>
                <c:pt idx="81">
                  <c:v>309.83715400245183</c:v>
                </c:pt>
                <c:pt idx="82">
                  <c:v>304.3644265809379</c:v>
                </c:pt>
                <c:pt idx="83">
                  <c:v>306.99476422997702</c:v>
                </c:pt>
                <c:pt idx="84">
                  <c:v>313.85200423933628</c:v>
                </c:pt>
                <c:pt idx="85">
                  <c:v>311.41671290967906</c:v>
                </c:pt>
                <c:pt idx="86">
                  <c:v>312.37849986220454</c:v>
                </c:pt>
                <c:pt idx="87">
                  <c:v>310.98897505106737</c:v>
                </c:pt>
                <c:pt idx="88">
                  <c:v>311.67883198327939</c:v>
                </c:pt>
                <c:pt idx="89">
                  <c:v>314.44932139411492</c:v>
                </c:pt>
                <c:pt idx="90">
                  <c:v>315.39498257711841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2296-4D9A-95AB-DB96AE46EADB}"/>
            </c:ext>
          </c:extLst>
        </c:ser>
        <c:ser>
          <c:idx val="43"/>
          <c:order val="43"/>
          <c:tx>
            <c:strRef>
              <c:f>Predicting!$AS$23</c:f>
              <c:strCache>
                <c:ptCount val="1"/>
                <c:pt idx="0">
                  <c:v>Sce44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Predicting!$AS$24:$AS$114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259.80355606618519</c:v>
                </c:pt>
                <c:pt idx="2">
                  <c:v>261.04500435577802</c:v>
                </c:pt>
                <c:pt idx="3">
                  <c:v>269.91950991596337</c:v>
                </c:pt>
                <c:pt idx="4">
                  <c:v>267.97353523226502</c:v>
                </c:pt>
                <c:pt idx="5">
                  <c:v>265.8220315763196</c:v>
                </c:pt>
                <c:pt idx="6">
                  <c:v>267.42945943139949</c:v>
                </c:pt>
                <c:pt idx="7">
                  <c:v>275.55963373572092</c:v>
                </c:pt>
                <c:pt idx="8">
                  <c:v>278.64545144700037</c:v>
                </c:pt>
                <c:pt idx="9">
                  <c:v>279.599930330191</c:v>
                </c:pt>
                <c:pt idx="10">
                  <c:v>282.68037897835188</c:v>
                </c:pt>
                <c:pt idx="11">
                  <c:v>288.07336291083186</c:v>
                </c:pt>
                <c:pt idx="12">
                  <c:v>288.66439158614367</c:v>
                </c:pt>
                <c:pt idx="13">
                  <c:v>286.66971114580025</c:v>
                </c:pt>
                <c:pt idx="14">
                  <c:v>281.76551529161742</c:v>
                </c:pt>
                <c:pt idx="15">
                  <c:v>282.10077230171714</c:v>
                </c:pt>
                <c:pt idx="16">
                  <c:v>281.72793579609254</c:v>
                </c:pt>
                <c:pt idx="17">
                  <c:v>279.20154607806114</c:v>
                </c:pt>
                <c:pt idx="18">
                  <c:v>284.69971125482709</c:v>
                </c:pt>
                <c:pt idx="19">
                  <c:v>294.75015752229598</c:v>
                </c:pt>
                <c:pt idx="20">
                  <c:v>299.49280069183027</c:v>
                </c:pt>
                <c:pt idx="21">
                  <c:v>306.11683170675576</c:v>
                </c:pt>
                <c:pt idx="22">
                  <c:v>301.04294187213281</c:v>
                </c:pt>
                <c:pt idx="23">
                  <c:v>299.78805804257439</c:v>
                </c:pt>
                <c:pt idx="24">
                  <c:v>300.06876604284247</c:v>
                </c:pt>
                <c:pt idx="25">
                  <c:v>301.71008085443731</c:v>
                </c:pt>
                <c:pt idx="26">
                  <c:v>304.16793227730216</c:v>
                </c:pt>
                <c:pt idx="27">
                  <c:v>306.12845503780403</c:v>
                </c:pt>
                <c:pt idx="28">
                  <c:v>314.42800692861783</c:v>
                </c:pt>
                <c:pt idx="29">
                  <c:v>321.13774022209083</c:v>
                </c:pt>
                <c:pt idx="30">
                  <c:v>323.39230902881695</c:v>
                </c:pt>
                <c:pt idx="31">
                  <c:v>323.728023113402</c:v>
                </c:pt>
                <c:pt idx="32">
                  <c:v>328.95684483943683</c:v>
                </c:pt>
                <c:pt idx="33">
                  <c:v>327.28205347883079</c:v>
                </c:pt>
                <c:pt idx="34">
                  <c:v>332.65998287839204</c:v>
                </c:pt>
                <c:pt idx="35">
                  <c:v>335.86560259520331</c:v>
                </c:pt>
                <c:pt idx="36">
                  <c:v>335.3405372036728</c:v>
                </c:pt>
                <c:pt idx="37">
                  <c:v>338.66831909709902</c:v>
                </c:pt>
                <c:pt idx="38">
                  <c:v>334.93011517565242</c:v>
                </c:pt>
                <c:pt idx="39">
                  <c:v>333.8133261174915</c:v>
                </c:pt>
                <c:pt idx="40">
                  <c:v>334.29046122315344</c:v>
                </c:pt>
                <c:pt idx="41">
                  <c:v>333.24622007572185</c:v>
                </c:pt>
                <c:pt idx="42">
                  <c:v>334.29031780819054</c:v>
                </c:pt>
                <c:pt idx="43">
                  <c:v>327.83495146165001</c:v>
                </c:pt>
                <c:pt idx="44">
                  <c:v>327.69556277657892</c:v>
                </c:pt>
                <c:pt idx="45">
                  <c:v>323.16542727245519</c:v>
                </c:pt>
                <c:pt idx="46">
                  <c:v>322.62833647534131</c:v>
                </c:pt>
                <c:pt idx="47">
                  <c:v>317.60783904535731</c:v>
                </c:pt>
                <c:pt idx="48">
                  <c:v>313.38420185551882</c:v>
                </c:pt>
                <c:pt idx="49">
                  <c:v>315.67767449642025</c:v>
                </c:pt>
                <c:pt idx="50">
                  <c:v>318.78567742414475</c:v>
                </c:pt>
                <c:pt idx="51">
                  <c:v>318.32970205223381</c:v>
                </c:pt>
                <c:pt idx="52">
                  <c:v>316.44542933678133</c:v>
                </c:pt>
                <c:pt idx="53">
                  <c:v>313.93829578951414</c:v>
                </c:pt>
                <c:pt idx="54">
                  <c:v>307.78871548434432</c:v>
                </c:pt>
                <c:pt idx="55">
                  <c:v>315.04279510819714</c:v>
                </c:pt>
                <c:pt idx="56">
                  <c:v>322.52372313786253</c:v>
                </c:pt>
                <c:pt idx="57">
                  <c:v>335.73012911282228</c:v>
                </c:pt>
                <c:pt idx="58">
                  <c:v>338.89019783124235</c:v>
                </c:pt>
                <c:pt idx="59">
                  <c:v>339.23367404395998</c:v>
                </c:pt>
                <c:pt idx="60">
                  <c:v>329.35522563305881</c:v>
                </c:pt>
                <c:pt idx="61">
                  <c:v>325.66070878875507</c:v>
                </c:pt>
                <c:pt idx="62">
                  <c:v>318.81121549547134</c:v>
                </c:pt>
                <c:pt idx="63">
                  <c:v>326.86423141910007</c:v>
                </c:pt>
                <c:pt idx="64">
                  <c:v>314.27066442278243</c:v>
                </c:pt>
                <c:pt idx="65">
                  <c:v>311.49209329691337</c:v>
                </c:pt>
                <c:pt idx="66">
                  <c:v>310.29944215310155</c:v>
                </c:pt>
                <c:pt idx="67">
                  <c:v>307.26126272526807</c:v>
                </c:pt>
                <c:pt idx="68">
                  <c:v>315.77879869595296</c:v>
                </c:pt>
                <c:pt idx="69">
                  <c:v>316.04240191480011</c:v>
                </c:pt>
                <c:pt idx="70">
                  <c:v>320.79724435596319</c:v>
                </c:pt>
                <c:pt idx="71">
                  <c:v>320.64246288189815</c:v>
                </c:pt>
                <c:pt idx="72">
                  <c:v>320.18532925521839</c:v>
                </c:pt>
                <c:pt idx="73">
                  <c:v>316.12882807603165</c:v>
                </c:pt>
                <c:pt idx="74">
                  <c:v>314.51521928639761</c:v>
                </c:pt>
                <c:pt idx="75">
                  <c:v>315.06477232009178</c:v>
                </c:pt>
                <c:pt idx="76">
                  <c:v>316.39263971646915</c:v>
                </c:pt>
                <c:pt idx="77">
                  <c:v>314.32692166517529</c:v>
                </c:pt>
                <c:pt idx="78">
                  <c:v>313.01340565580847</c:v>
                </c:pt>
                <c:pt idx="79">
                  <c:v>308.51247422944994</c:v>
                </c:pt>
                <c:pt idx="80">
                  <c:v>308.02681368007569</c:v>
                </c:pt>
                <c:pt idx="81">
                  <c:v>308.82369907650099</c:v>
                </c:pt>
                <c:pt idx="82">
                  <c:v>314.31894968564228</c:v>
                </c:pt>
                <c:pt idx="83">
                  <c:v>321.1253978345427</c:v>
                </c:pt>
                <c:pt idx="84">
                  <c:v>323.5528759993129</c:v>
                </c:pt>
                <c:pt idx="85">
                  <c:v>318.75025429841554</c:v>
                </c:pt>
                <c:pt idx="86">
                  <c:v>326.60568474454493</c:v>
                </c:pt>
                <c:pt idx="87">
                  <c:v>319.48090178057043</c:v>
                </c:pt>
                <c:pt idx="88">
                  <c:v>313.7300730925727</c:v>
                </c:pt>
                <c:pt idx="89">
                  <c:v>322.15698694289631</c:v>
                </c:pt>
                <c:pt idx="90">
                  <c:v>330.18054954264096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296-4D9A-95AB-DB96AE46EADB}"/>
            </c:ext>
          </c:extLst>
        </c:ser>
        <c:ser>
          <c:idx val="44"/>
          <c:order val="44"/>
          <c:tx>
            <c:strRef>
              <c:f>Predicting!$AT$23</c:f>
              <c:strCache>
                <c:ptCount val="1"/>
                <c:pt idx="0">
                  <c:v>Sce45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Predicting!$AT$24:$AT$114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256.63854337065601</c:v>
                </c:pt>
                <c:pt idx="2">
                  <c:v>257.36793081570715</c:v>
                </c:pt>
                <c:pt idx="3">
                  <c:v>259.13807989815433</c:v>
                </c:pt>
                <c:pt idx="4">
                  <c:v>266.26780347556723</c:v>
                </c:pt>
                <c:pt idx="5">
                  <c:v>264.43960666597565</c:v>
                </c:pt>
                <c:pt idx="6">
                  <c:v>260.65950911866418</c:v>
                </c:pt>
                <c:pt idx="7">
                  <c:v>264.17987202707127</c:v>
                </c:pt>
                <c:pt idx="8">
                  <c:v>255.31565803121171</c:v>
                </c:pt>
                <c:pt idx="9">
                  <c:v>248.78912705544735</c:v>
                </c:pt>
                <c:pt idx="10">
                  <c:v>251.66319359184797</c:v>
                </c:pt>
                <c:pt idx="11">
                  <c:v>248.88321436554449</c:v>
                </c:pt>
                <c:pt idx="12">
                  <c:v>252.06517734404497</c:v>
                </c:pt>
                <c:pt idx="13">
                  <c:v>249.86144710781116</c:v>
                </c:pt>
                <c:pt idx="14">
                  <c:v>250.00006066227027</c:v>
                </c:pt>
                <c:pt idx="15">
                  <c:v>250.76730494636541</c:v>
                </c:pt>
                <c:pt idx="16">
                  <c:v>257.54872133371714</c:v>
                </c:pt>
                <c:pt idx="17">
                  <c:v>255.56101133976293</c:v>
                </c:pt>
                <c:pt idx="18">
                  <c:v>256.2485517255746</c:v>
                </c:pt>
                <c:pt idx="19">
                  <c:v>262.39591729442077</c:v>
                </c:pt>
                <c:pt idx="20">
                  <c:v>267.29501802526039</c:v>
                </c:pt>
                <c:pt idx="21">
                  <c:v>267.46634957439602</c:v>
                </c:pt>
                <c:pt idx="22">
                  <c:v>269.13354906937076</c:v>
                </c:pt>
                <c:pt idx="23">
                  <c:v>271.10905055505071</c:v>
                </c:pt>
                <c:pt idx="24">
                  <c:v>266.89838170508017</c:v>
                </c:pt>
                <c:pt idx="25">
                  <c:v>274.18236964564369</c:v>
                </c:pt>
                <c:pt idx="26">
                  <c:v>276.4020226766246</c:v>
                </c:pt>
                <c:pt idx="27">
                  <c:v>278.48299338508502</c:v>
                </c:pt>
                <c:pt idx="28">
                  <c:v>282.1678333155885</c:v>
                </c:pt>
                <c:pt idx="29">
                  <c:v>276.20313029995867</c:v>
                </c:pt>
                <c:pt idx="30">
                  <c:v>268.89507675292418</c:v>
                </c:pt>
                <c:pt idx="31">
                  <c:v>265.29039843351046</c:v>
                </c:pt>
                <c:pt idx="32">
                  <c:v>265.55479555847626</c:v>
                </c:pt>
                <c:pt idx="33">
                  <c:v>268.59438443177601</c:v>
                </c:pt>
                <c:pt idx="34">
                  <c:v>266.51838183237243</c:v>
                </c:pt>
                <c:pt idx="35">
                  <c:v>271.3951080476478</c:v>
                </c:pt>
                <c:pt idx="36">
                  <c:v>270.18641087752258</c:v>
                </c:pt>
                <c:pt idx="37">
                  <c:v>270.66555126908088</c:v>
                </c:pt>
                <c:pt idx="38">
                  <c:v>273.3966996367148</c:v>
                </c:pt>
                <c:pt idx="39">
                  <c:v>262.71632405181299</c:v>
                </c:pt>
                <c:pt idx="40">
                  <c:v>266.3005966296281</c:v>
                </c:pt>
                <c:pt idx="41">
                  <c:v>269.44028502240059</c:v>
                </c:pt>
                <c:pt idx="42">
                  <c:v>270.1187802352444</c:v>
                </c:pt>
                <c:pt idx="43">
                  <c:v>266.61610245364761</c:v>
                </c:pt>
                <c:pt idx="44">
                  <c:v>266.05348555459</c:v>
                </c:pt>
                <c:pt idx="45">
                  <c:v>266.27698557980102</c:v>
                </c:pt>
                <c:pt idx="46">
                  <c:v>264.09609496095334</c:v>
                </c:pt>
                <c:pt idx="47">
                  <c:v>259.03633200414919</c:v>
                </c:pt>
                <c:pt idx="48">
                  <c:v>254.75960572554391</c:v>
                </c:pt>
                <c:pt idx="49">
                  <c:v>255.00649170526276</c:v>
                </c:pt>
                <c:pt idx="50">
                  <c:v>254.15721927680607</c:v>
                </c:pt>
                <c:pt idx="51">
                  <c:v>253.23989612476495</c:v>
                </c:pt>
                <c:pt idx="52">
                  <c:v>254.79214963429951</c:v>
                </c:pt>
                <c:pt idx="53">
                  <c:v>254.24164969483195</c:v>
                </c:pt>
                <c:pt idx="54">
                  <c:v>250.92502041358586</c:v>
                </c:pt>
                <c:pt idx="55">
                  <c:v>251.60536973321743</c:v>
                </c:pt>
                <c:pt idx="56">
                  <c:v>252.32149787808768</c:v>
                </c:pt>
                <c:pt idx="57">
                  <c:v>254.36895075564863</c:v>
                </c:pt>
                <c:pt idx="58">
                  <c:v>257.0919973112816</c:v>
                </c:pt>
                <c:pt idx="59">
                  <c:v>258.91630754434487</c:v>
                </c:pt>
                <c:pt idx="60">
                  <c:v>263.25999515690114</c:v>
                </c:pt>
                <c:pt idx="61">
                  <c:v>272.16739857493798</c:v>
                </c:pt>
                <c:pt idx="62">
                  <c:v>277.32465892201679</c:v>
                </c:pt>
                <c:pt idx="63">
                  <c:v>280.31882925761113</c:v>
                </c:pt>
                <c:pt idx="64">
                  <c:v>280.06978272175633</c:v>
                </c:pt>
                <c:pt idx="65">
                  <c:v>285.16630753550578</c:v>
                </c:pt>
                <c:pt idx="66">
                  <c:v>277.08868185360507</c:v>
                </c:pt>
                <c:pt idx="67">
                  <c:v>282.30143061158162</c:v>
                </c:pt>
                <c:pt idx="68">
                  <c:v>285.93093290494767</c:v>
                </c:pt>
                <c:pt idx="69">
                  <c:v>288.17693799531128</c:v>
                </c:pt>
                <c:pt idx="70">
                  <c:v>283.64721720634805</c:v>
                </c:pt>
                <c:pt idx="71">
                  <c:v>287.81269354160355</c:v>
                </c:pt>
                <c:pt idx="72">
                  <c:v>282.10332837713207</c:v>
                </c:pt>
                <c:pt idx="73">
                  <c:v>290.44717599552888</c:v>
                </c:pt>
                <c:pt idx="74">
                  <c:v>291.57464576253403</c:v>
                </c:pt>
                <c:pt idx="75">
                  <c:v>292.25366988533585</c:v>
                </c:pt>
                <c:pt idx="76">
                  <c:v>289.28333176510603</c:v>
                </c:pt>
                <c:pt idx="77">
                  <c:v>295.38569543765357</c:v>
                </c:pt>
                <c:pt idx="78">
                  <c:v>297.06273373983919</c:v>
                </c:pt>
                <c:pt idx="79">
                  <c:v>287.9659727430996</c:v>
                </c:pt>
                <c:pt idx="80">
                  <c:v>282.25114885022361</c:v>
                </c:pt>
                <c:pt idx="81">
                  <c:v>278.15388829038011</c:v>
                </c:pt>
                <c:pt idx="82">
                  <c:v>273.96805147929473</c:v>
                </c:pt>
                <c:pt idx="83">
                  <c:v>273.19999908131172</c:v>
                </c:pt>
                <c:pt idx="84">
                  <c:v>278.80715321304973</c:v>
                </c:pt>
                <c:pt idx="85">
                  <c:v>278.09568744963781</c:v>
                </c:pt>
                <c:pt idx="86">
                  <c:v>279.05342891585428</c:v>
                </c:pt>
                <c:pt idx="87">
                  <c:v>279.2856786994297</c:v>
                </c:pt>
                <c:pt idx="88">
                  <c:v>277.15312201109805</c:v>
                </c:pt>
                <c:pt idx="89">
                  <c:v>275.16587466829827</c:v>
                </c:pt>
                <c:pt idx="90">
                  <c:v>278.39129258381115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2296-4D9A-95AB-DB96AE46EADB}"/>
            </c:ext>
          </c:extLst>
        </c:ser>
        <c:ser>
          <c:idx val="45"/>
          <c:order val="45"/>
          <c:tx>
            <c:strRef>
              <c:f>Predicting!$AU$23</c:f>
              <c:strCache>
                <c:ptCount val="1"/>
                <c:pt idx="0">
                  <c:v>Sce46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Predicting!$AU$24:$AU$114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265.26872855979332</c:v>
                </c:pt>
                <c:pt idx="2">
                  <c:v>261.89975014539158</c:v>
                </c:pt>
                <c:pt idx="3">
                  <c:v>263.72334267507244</c:v>
                </c:pt>
                <c:pt idx="4">
                  <c:v>265.40334336624346</c:v>
                </c:pt>
                <c:pt idx="5">
                  <c:v>268.59312477409759</c:v>
                </c:pt>
                <c:pt idx="6">
                  <c:v>268.36382106629839</c:v>
                </c:pt>
                <c:pt idx="7">
                  <c:v>270.7825969047621</c:v>
                </c:pt>
                <c:pt idx="8">
                  <c:v>263.20487290661254</c:v>
                </c:pt>
                <c:pt idx="9">
                  <c:v>275.36455271439718</c:v>
                </c:pt>
                <c:pt idx="10">
                  <c:v>277.07797740259565</c:v>
                </c:pt>
                <c:pt idx="11">
                  <c:v>282.22226780116688</c:v>
                </c:pt>
                <c:pt idx="12">
                  <c:v>288.80385087540157</c:v>
                </c:pt>
                <c:pt idx="13">
                  <c:v>291.03940576024934</c:v>
                </c:pt>
                <c:pt idx="14">
                  <c:v>282.10986226941418</c:v>
                </c:pt>
                <c:pt idx="15">
                  <c:v>281.32969981944319</c:v>
                </c:pt>
                <c:pt idx="16">
                  <c:v>279.97918803102084</c:v>
                </c:pt>
                <c:pt idx="17">
                  <c:v>278.32415771225868</c:v>
                </c:pt>
                <c:pt idx="18">
                  <c:v>283.92378640518393</c:v>
                </c:pt>
                <c:pt idx="19">
                  <c:v>283.73953655540964</c:v>
                </c:pt>
                <c:pt idx="20">
                  <c:v>281.89350009002061</c:v>
                </c:pt>
                <c:pt idx="21">
                  <c:v>275.96154515860707</c:v>
                </c:pt>
                <c:pt idx="22">
                  <c:v>284.00424688712178</c:v>
                </c:pt>
                <c:pt idx="23">
                  <c:v>294.46421175032037</c:v>
                </c:pt>
                <c:pt idx="24">
                  <c:v>291.87953643919457</c:v>
                </c:pt>
                <c:pt idx="25">
                  <c:v>292.54576990451653</c:v>
                </c:pt>
                <c:pt idx="26">
                  <c:v>295.51690954666861</c:v>
                </c:pt>
                <c:pt idx="27">
                  <c:v>292.01682276494165</c:v>
                </c:pt>
                <c:pt idx="28">
                  <c:v>291.48679628402039</c:v>
                </c:pt>
                <c:pt idx="29">
                  <c:v>294.09009951363549</c:v>
                </c:pt>
                <c:pt idx="30">
                  <c:v>292.12823445421037</c:v>
                </c:pt>
                <c:pt idx="31">
                  <c:v>295.71921206907319</c:v>
                </c:pt>
                <c:pt idx="32">
                  <c:v>299.49340142858591</c:v>
                </c:pt>
                <c:pt idx="33">
                  <c:v>302.23813940654969</c:v>
                </c:pt>
                <c:pt idx="34">
                  <c:v>301.15279961928195</c:v>
                </c:pt>
                <c:pt idx="35">
                  <c:v>294.34136695489275</c:v>
                </c:pt>
                <c:pt idx="36">
                  <c:v>297.55497699724003</c:v>
                </c:pt>
                <c:pt idx="37">
                  <c:v>298.37014349220379</c:v>
                </c:pt>
                <c:pt idx="38">
                  <c:v>298.43514068637239</c:v>
                </c:pt>
                <c:pt idx="39">
                  <c:v>299.59233674796553</c:v>
                </c:pt>
                <c:pt idx="40">
                  <c:v>287.81192539298542</c:v>
                </c:pt>
                <c:pt idx="41">
                  <c:v>288.41812816919759</c:v>
                </c:pt>
                <c:pt idx="42">
                  <c:v>297.03664550497967</c:v>
                </c:pt>
                <c:pt idx="43">
                  <c:v>299.97576181598834</c:v>
                </c:pt>
                <c:pt idx="44">
                  <c:v>299.8175594479697</c:v>
                </c:pt>
                <c:pt idx="45">
                  <c:v>299.77974472156279</c:v>
                </c:pt>
                <c:pt idx="46">
                  <c:v>311.0921298974352</c:v>
                </c:pt>
                <c:pt idx="47">
                  <c:v>302.42966779743745</c:v>
                </c:pt>
                <c:pt idx="48">
                  <c:v>295.73061713191674</c:v>
                </c:pt>
                <c:pt idx="49">
                  <c:v>307.48646271135402</c:v>
                </c:pt>
                <c:pt idx="50">
                  <c:v>312.17231421291388</c:v>
                </c:pt>
                <c:pt idx="51">
                  <c:v>312.91321695422891</c:v>
                </c:pt>
                <c:pt idx="52">
                  <c:v>305.46801978737341</c:v>
                </c:pt>
                <c:pt idx="53">
                  <c:v>301.64404270142421</c:v>
                </c:pt>
                <c:pt idx="54">
                  <c:v>298.2953268949575</c:v>
                </c:pt>
                <c:pt idx="55">
                  <c:v>295.07282794171823</c:v>
                </c:pt>
                <c:pt idx="56">
                  <c:v>297.27764662247819</c:v>
                </c:pt>
                <c:pt idx="57">
                  <c:v>298.42664365629065</c:v>
                </c:pt>
                <c:pt idx="58">
                  <c:v>301.84666507418706</c:v>
                </c:pt>
                <c:pt idx="59">
                  <c:v>306.00876797627723</c:v>
                </c:pt>
                <c:pt idx="60">
                  <c:v>307.7018388620474</c:v>
                </c:pt>
                <c:pt idx="61">
                  <c:v>311.84578190450605</c:v>
                </c:pt>
                <c:pt idx="62">
                  <c:v>312.71721532041602</c:v>
                </c:pt>
                <c:pt idx="63">
                  <c:v>312.66655160729067</c:v>
                </c:pt>
                <c:pt idx="64">
                  <c:v>316.86807406539276</c:v>
                </c:pt>
                <c:pt idx="65">
                  <c:v>316.81543459943867</c:v>
                </c:pt>
                <c:pt idx="66">
                  <c:v>330.48767317488438</c:v>
                </c:pt>
                <c:pt idx="67">
                  <c:v>333.43967561803589</c:v>
                </c:pt>
                <c:pt idx="68">
                  <c:v>339.71564320745028</c:v>
                </c:pt>
                <c:pt idx="69">
                  <c:v>342.30884901543709</c:v>
                </c:pt>
                <c:pt idx="70">
                  <c:v>331.68969564226319</c:v>
                </c:pt>
                <c:pt idx="71">
                  <c:v>322.79484093063297</c:v>
                </c:pt>
                <c:pt idx="72">
                  <c:v>324.87355996388845</c:v>
                </c:pt>
                <c:pt idx="73">
                  <c:v>324.55942131300094</c:v>
                </c:pt>
                <c:pt idx="74">
                  <c:v>329.73371000371156</c:v>
                </c:pt>
                <c:pt idx="75">
                  <c:v>325.13117758534224</c:v>
                </c:pt>
                <c:pt idx="76">
                  <c:v>327.66425208605972</c:v>
                </c:pt>
                <c:pt idx="77">
                  <c:v>328.33632858815645</c:v>
                </c:pt>
                <c:pt idx="78">
                  <c:v>323.67534482516658</c:v>
                </c:pt>
                <c:pt idx="79">
                  <c:v>324.60577307329186</c:v>
                </c:pt>
                <c:pt idx="80">
                  <c:v>327.96108149112757</c:v>
                </c:pt>
                <c:pt idx="81">
                  <c:v>330.30055652846465</c:v>
                </c:pt>
                <c:pt idx="82">
                  <c:v>327.58869922604168</c:v>
                </c:pt>
                <c:pt idx="83">
                  <c:v>336.69607988461377</c:v>
                </c:pt>
                <c:pt idx="84">
                  <c:v>339.91320732906036</c:v>
                </c:pt>
                <c:pt idx="85">
                  <c:v>341.11107581126424</c:v>
                </c:pt>
                <c:pt idx="86">
                  <c:v>343.31053384401588</c:v>
                </c:pt>
                <c:pt idx="87">
                  <c:v>342.64671185491665</c:v>
                </c:pt>
                <c:pt idx="88">
                  <c:v>361.34121979334731</c:v>
                </c:pt>
                <c:pt idx="89">
                  <c:v>351.60423358604083</c:v>
                </c:pt>
                <c:pt idx="90">
                  <c:v>346.32024148043513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2296-4D9A-95AB-DB96AE46EADB}"/>
            </c:ext>
          </c:extLst>
        </c:ser>
        <c:ser>
          <c:idx val="46"/>
          <c:order val="46"/>
          <c:tx>
            <c:strRef>
              <c:f>Predicting!$AV$23</c:f>
              <c:strCache>
                <c:ptCount val="1"/>
                <c:pt idx="0">
                  <c:v>Sce47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Predicting!$AV$24:$AV$114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262.55019533106326</c:v>
                </c:pt>
                <c:pt idx="2">
                  <c:v>253.66933940206391</c:v>
                </c:pt>
                <c:pt idx="3">
                  <c:v>262.13935964012779</c:v>
                </c:pt>
                <c:pt idx="4">
                  <c:v>260.82720081037911</c:v>
                </c:pt>
                <c:pt idx="5">
                  <c:v>260.79946739420086</c:v>
                </c:pt>
                <c:pt idx="6">
                  <c:v>259.02267462649309</c:v>
                </c:pt>
                <c:pt idx="7">
                  <c:v>256.5968112441841</c:v>
                </c:pt>
                <c:pt idx="8">
                  <c:v>259.08368327404651</c:v>
                </c:pt>
                <c:pt idx="9">
                  <c:v>247.90620392078634</c:v>
                </c:pt>
                <c:pt idx="10">
                  <c:v>248.3929574706637</c:v>
                </c:pt>
                <c:pt idx="11">
                  <c:v>247.78875897977804</c:v>
                </c:pt>
                <c:pt idx="12">
                  <c:v>248.51110929855477</c:v>
                </c:pt>
                <c:pt idx="13">
                  <c:v>252.88542537640313</c:v>
                </c:pt>
                <c:pt idx="14">
                  <c:v>259.69488242811781</c:v>
                </c:pt>
                <c:pt idx="15">
                  <c:v>255.7428798984626</c:v>
                </c:pt>
                <c:pt idx="16">
                  <c:v>255.53413696601032</c:v>
                </c:pt>
                <c:pt idx="17">
                  <c:v>251.9592846587795</c:v>
                </c:pt>
                <c:pt idx="18">
                  <c:v>258.99813260463708</c:v>
                </c:pt>
                <c:pt idx="19">
                  <c:v>261.8887656592392</c:v>
                </c:pt>
                <c:pt idx="20">
                  <c:v>258.98212969580732</c:v>
                </c:pt>
                <c:pt idx="21">
                  <c:v>250.31030250537759</c:v>
                </c:pt>
                <c:pt idx="22">
                  <c:v>248.40746936675058</c:v>
                </c:pt>
                <c:pt idx="23">
                  <c:v>248.03085832666747</c:v>
                </c:pt>
                <c:pt idx="24">
                  <c:v>244.97359358463109</c:v>
                </c:pt>
                <c:pt idx="25">
                  <c:v>244.11086353063988</c:v>
                </c:pt>
                <c:pt idx="26">
                  <c:v>241.51902575589639</c:v>
                </c:pt>
                <c:pt idx="27">
                  <c:v>238.39969688780997</c:v>
                </c:pt>
                <c:pt idx="28">
                  <c:v>241.15250392136647</c:v>
                </c:pt>
                <c:pt idx="29">
                  <c:v>236.50738935866818</c:v>
                </c:pt>
                <c:pt idx="30">
                  <c:v>235.46965770972673</c:v>
                </c:pt>
                <c:pt idx="31">
                  <c:v>247.25812634143915</c:v>
                </c:pt>
                <c:pt idx="32">
                  <c:v>250.23891445310679</c:v>
                </c:pt>
                <c:pt idx="33">
                  <c:v>247.33169514322455</c:v>
                </c:pt>
                <c:pt idx="34">
                  <c:v>244.52309077768987</c:v>
                </c:pt>
                <c:pt idx="35">
                  <c:v>243.46939424256493</c:v>
                </c:pt>
                <c:pt idx="36">
                  <c:v>253.93047997116435</c:v>
                </c:pt>
                <c:pt idx="37">
                  <c:v>255.15312926256175</c:v>
                </c:pt>
                <c:pt idx="38">
                  <c:v>258.25300697591837</c:v>
                </c:pt>
                <c:pt idx="39">
                  <c:v>256.37377956626989</c:v>
                </c:pt>
                <c:pt idx="40">
                  <c:v>257.02588517406258</c:v>
                </c:pt>
                <c:pt idx="41">
                  <c:v>248.89788101061362</c:v>
                </c:pt>
                <c:pt idx="42">
                  <c:v>256.3750655830919</c:v>
                </c:pt>
                <c:pt idx="43">
                  <c:v>254.77962327424757</c:v>
                </c:pt>
                <c:pt idx="44">
                  <c:v>258.32478006629168</c:v>
                </c:pt>
                <c:pt idx="45">
                  <c:v>266.16988693643873</c:v>
                </c:pt>
                <c:pt idx="46">
                  <c:v>264.54193205716814</c:v>
                </c:pt>
                <c:pt idx="47">
                  <c:v>276.0467826759741</c:v>
                </c:pt>
                <c:pt idx="48">
                  <c:v>268.10502283596099</c:v>
                </c:pt>
                <c:pt idx="49">
                  <c:v>268.13318854326758</c:v>
                </c:pt>
                <c:pt idx="50">
                  <c:v>266.65830732850799</c:v>
                </c:pt>
                <c:pt idx="51">
                  <c:v>268.93053766504335</c:v>
                </c:pt>
                <c:pt idx="52">
                  <c:v>267.718012884904</c:v>
                </c:pt>
                <c:pt idx="53">
                  <c:v>269.58728026642848</c:v>
                </c:pt>
                <c:pt idx="54">
                  <c:v>270.84052475258483</c:v>
                </c:pt>
                <c:pt idx="55">
                  <c:v>268.96319140244162</c:v>
                </c:pt>
                <c:pt idx="56">
                  <c:v>264.74073184011689</c:v>
                </c:pt>
                <c:pt idx="57">
                  <c:v>265.1527320725304</c:v>
                </c:pt>
                <c:pt idx="58">
                  <c:v>261.0173650916492</c:v>
                </c:pt>
                <c:pt idx="59">
                  <c:v>257.36235178796284</c:v>
                </c:pt>
                <c:pt idx="60">
                  <c:v>255.14603578151377</c:v>
                </c:pt>
                <c:pt idx="61">
                  <c:v>247.31240642389159</c:v>
                </c:pt>
                <c:pt idx="62">
                  <c:v>244.09670469417011</c:v>
                </c:pt>
                <c:pt idx="63">
                  <c:v>244.52146373364249</c:v>
                </c:pt>
                <c:pt idx="64">
                  <c:v>239.77815335485704</c:v>
                </c:pt>
                <c:pt idx="65">
                  <c:v>235.50277275795875</c:v>
                </c:pt>
                <c:pt idx="66">
                  <c:v>248.00356963751594</c:v>
                </c:pt>
                <c:pt idx="67">
                  <c:v>251.85211502270067</c:v>
                </c:pt>
                <c:pt idx="68">
                  <c:v>245.91067569425218</c:v>
                </c:pt>
                <c:pt idx="69">
                  <c:v>244.26559957634819</c:v>
                </c:pt>
                <c:pt idx="70">
                  <c:v>238.52231911875506</c:v>
                </c:pt>
                <c:pt idx="71">
                  <c:v>233.32266464530966</c:v>
                </c:pt>
                <c:pt idx="72">
                  <c:v>232.47994483731546</c:v>
                </c:pt>
                <c:pt idx="73">
                  <c:v>235.75689653942587</c:v>
                </c:pt>
                <c:pt idx="74">
                  <c:v>230.63801474242644</c:v>
                </c:pt>
                <c:pt idx="75">
                  <c:v>227.08555939220611</c:v>
                </c:pt>
                <c:pt idx="76">
                  <c:v>226.95894185543827</c:v>
                </c:pt>
                <c:pt idx="77">
                  <c:v>221.00704127985054</c:v>
                </c:pt>
                <c:pt idx="78">
                  <c:v>216.7210122849653</c:v>
                </c:pt>
                <c:pt idx="79">
                  <c:v>217.38447268355335</c:v>
                </c:pt>
                <c:pt idx="80">
                  <c:v>211.95450258878535</c:v>
                </c:pt>
                <c:pt idx="81">
                  <c:v>210.14122078730978</c:v>
                </c:pt>
                <c:pt idx="82">
                  <c:v>207.70236836971154</c:v>
                </c:pt>
                <c:pt idx="83">
                  <c:v>208.31587768313798</c:v>
                </c:pt>
                <c:pt idx="84">
                  <c:v>211.98109657547525</c:v>
                </c:pt>
                <c:pt idx="85">
                  <c:v>206.54424376620833</c:v>
                </c:pt>
                <c:pt idx="86">
                  <c:v>209.65002400942038</c:v>
                </c:pt>
                <c:pt idx="87">
                  <c:v>217.38506765572203</c:v>
                </c:pt>
                <c:pt idx="88">
                  <c:v>216.82962209442053</c:v>
                </c:pt>
                <c:pt idx="89">
                  <c:v>214.57270351461077</c:v>
                </c:pt>
                <c:pt idx="90">
                  <c:v>213.0166025220901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2296-4D9A-95AB-DB96AE46EADB}"/>
            </c:ext>
          </c:extLst>
        </c:ser>
        <c:ser>
          <c:idx val="47"/>
          <c:order val="47"/>
          <c:tx>
            <c:strRef>
              <c:f>Predicting!$AW$23</c:f>
              <c:strCache>
                <c:ptCount val="1"/>
                <c:pt idx="0">
                  <c:v>Sce48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Predicting!$AW$24:$AW$114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253.7552321265284</c:v>
                </c:pt>
                <c:pt idx="2">
                  <c:v>259.9952878416093</c:v>
                </c:pt>
                <c:pt idx="3">
                  <c:v>263.38123136425656</c:v>
                </c:pt>
                <c:pt idx="4">
                  <c:v>264.56649916799171</c:v>
                </c:pt>
                <c:pt idx="5">
                  <c:v>264.77484066710815</c:v>
                </c:pt>
                <c:pt idx="6">
                  <c:v>261.627515107335</c:v>
                </c:pt>
                <c:pt idx="7">
                  <c:v>264.17018976087934</c:v>
                </c:pt>
                <c:pt idx="8">
                  <c:v>266.50396566943198</c:v>
                </c:pt>
                <c:pt idx="9">
                  <c:v>264.08647811777263</c:v>
                </c:pt>
                <c:pt idx="10">
                  <c:v>270.35667606590829</c:v>
                </c:pt>
                <c:pt idx="11">
                  <c:v>267.50623791776161</c:v>
                </c:pt>
                <c:pt idx="12">
                  <c:v>274.27466959997781</c:v>
                </c:pt>
                <c:pt idx="13">
                  <c:v>269.38595888629038</c:v>
                </c:pt>
                <c:pt idx="14">
                  <c:v>274.37061879284454</c:v>
                </c:pt>
                <c:pt idx="15">
                  <c:v>277.56461983322777</c:v>
                </c:pt>
                <c:pt idx="16">
                  <c:v>279.92854436904747</c:v>
                </c:pt>
                <c:pt idx="17">
                  <c:v>277.96818742892884</c:v>
                </c:pt>
                <c:pt idx="18">
                  <c:v>271.64101301050846</c:v>
                </c:pt>
                <c:pt idx="19">
                  <c:v>265.92983351973419</c:v>
                </c:pt>
                <c:pt idx="20">
                  <c:v>261.97529091526991</c:v>
                </c:pt>
                <c:pt idx="21">
                  <c:v>264.78602576083159</c:v>
                </c:pt>
                <c:pt idx="22">
                  <c:v>269.25164017671199</c:v>
                </c:pt>
                <c:pt idx="23">
                  <c:v>270.34101184307235</c:v>
                </c:pt>
                <c:pt idx="24">
                  <c:v>264.989996924293</c:v>
                </c:pt>
                <c:pt idx="25">
                  <c:v>265.35036111021884</c:v>
                </c:pt>
                <c:pt idx="26">
                  <c:v>268.31492018238515</c:v>
                </c:pt>
                <c:pt idx="27">
                  <c:v>267.00052639687959</c:v>
                </c:pt>
                <c:pt idx="28">
                  <c:v>274.22567549665609</c:v>
                </c:pt>
                <c:pt idx="29">
                  <c:v>270.56524703361293</c:v>
                </c:pt>
                <c:pt idx="30">
                  <c:v>272.53154813553783</c:v>
                </c:pt>
                <c:pt idx="31">
                  <c:v>274.65706689237589</c:v>
                </c:pt>
                <c:pt idx="32">
                  <c:v>272.02645491507127</c:v>
                </c:pt>
                <c:pt idx="33">
                  <c:v>270.43368256922724</c:v>
                </c:pt>
                <c:pt idx="34">
                  <c:v>263.39317808993002</c:v>
                </c:pt>
                <c:pt idx="35">
                  <c:v>254.81000560839834</c:v>
                </c:pt>
                <c:pt idx="36">
                  <c:v>258.05838341405524</c:v>
                </c:pt>
                <c:pt idx="37">
                  <c:v>256.76226866597898</c:v>
                </c:pt>
                <c:pt idx="38">
                  <c:v>253.76665019990421</c:v>
                </c:pt>
                <c:pt idx="39">
                  <c:v>251.691827501755</c:v>
                </c:pt>
                <c:pt idx="40">
                  <c:v>254.7573487143178</c:v>
                </c:pt>
                <c:pt idx="41">
                  <c:v>257.09772091815483</c:v>
                </c:pt>
                <c:pt idx="42">
                  <c:v>254.16578617300513</c:v>
                </c:pt>
                <c:pt idx="43">
                  <c:v>255.5134379926094</c:v>
                </c:pt>
                <c:pt idx="44">
                  <c:v>258.83336020637194</c:v>
                </c:pt>
                <c:pt idx="45">
                  <c:v>251.80770678263178</c:v>
                </c:pt>
                <c:pt idx="46">
                  <c:v>253.15260655172403</c:v>
                </c:pt>
                <c:pt idx="47">
                  <c:v>252.46698152419904</c:v>
                </c:pt>
                <c:pt idx="48">
                  <c:v>260.4807551272101</c:v>
                </c:pt>
                <c:pt idx="49">
                  <c:v>263.70403860109997</c:v>
                </c:pt>
                <c:pt idx="50">
                  <c:v>272.34703801764385</c:v>
                </c:pt>
                <c:pt idx="51">
                  <c:v>276.2451595334839</c:v>
                </c:pt>
                <c:pt idx="52">
                  <c:v>281.14897908559192</c:v>
                </c:pt>
                <c:pt idx="53">
                  <c:v>276.65462259861363</c:v>
                </c:pt>
                <c:pt idx="54">
                  <c:v>277.59787160226085</c:v>
                </c:pt>
                <c:pt idx="55">
                  <c:v>278.48849827730521</c:v>
                </c:pt>
                <c:pt idx="56">
                  <c:v>281.40144464422985</c:v>
                </c:pt>
                <c:pt idx="57">
                  <c:v>288.39760650886092</c:v>
                </c:pt>
                <c:pt idx="58">
                  <c:v>289.68147671568858</c:v>
                </c:pt>
                <c:pt idx="59">
                  <c:v>294.92419155566517</c:v>
                </c:pt>
                <c:pt idx="60">
                  <c:v>294.15499010747368</c:v>
                </c:pt>
                <c:pt idx="61">
                  <c:v>290.08043843186812</c:v>
                </c:pt>
                <c:pt idx="62">
                  <c:v>290.49296215191833</c:v>
                </c:pt>
                <c:pt idx="63">
                  <c:v>287.83442501102718</c:v>
                </c:pt>
                <c:pt idx="64">
                  <c:v>290.24765540762985</c:v>
                </c:pt>
                <c:pt idx="65">
                  <c:v>283.34480991449323</c:v>
                </c:pt>
                <c:pt idx="66">
                  <c:v>288.87600160634821</c:v>
                </c:pt>
                <c:pt idx="67">
                  <c:v>291.66174655932997</c:v>
                </c:pt>
                <c:pt idx="68">
                  <c:v>289.35957625943638</c:v>
                </c:pt>
                <c:pt idx="69">
                  <c:v>286.56513703747595</c:v>
                </c:pt>
                <c:pt idx="70">
                  <c:v>289.95242289737666</c:v>
                </c:pt>
                <c:pt idx="71">
                  <c:v>292.96852141934585</c:v>
                </c:pt>
                <c:pt idx="72">
                  <c:v>289.48535262789193</c:v>
                </c:pt>
                <c:pt idx="73">
                  <c:v>281.26672449271501</c:v>
                </c:pt>
                <c:pt idx="74">
                  <c:v>280.53886990836975</c:v>
                </c:pt>
                <c:pt idx="75">
                  <c:v>278.66089324681394</c:v>
                </c:pt>
                <c:pt idx="76">
                  <c:v>274.81625515555385</c:v>
                </c:pt>
                <c:pt idx="77">
                  <c:v>272.81683745537441</c:v>
                </c:pt>
                <c:pt idx="78">
                  <c:v>274.91655152092659</c:v>
                </c:pt>
                <c:pt idx="79">
                  <c:v>276.14668218736819</c:v>
                </c:pt>
                <c:pt idx="80">
                  <c:v>272.28625827665445</c:v>
                </c:pt>
                <c:pt idx="81">
                  <c:v>279.70635879305621</c:v>
                </c:pt>
                <c:pt idx="82">
                  <c:v>282.99310633339871</c:v>
                </c:pt>
                <c:pt idx="83">
                  <c:v>277.25005797550239</c:v>
                </c:pt>
                <c:pt idx="84">
                  <c:v>270.71786128247601</c:v>
                </c:pt>
                <c:pt idx="85">
                  <c:v>269.67864013336776</c:v>
                </c:pt>
                <c:pt idx="86">
                  <c:v>272.27476003821829</c:v>
                </c:pt>
                <c:pt idx="87">
                  <c:v>277.93435128321198</c:v>
                </c:pt>
                <c:pt idx="88">
                  <c:v>279.00880577422748</c:v>
                </c:pt>
                <c:pt idx="89">
                  <c:v>272.56197152060611</c:v>
                </c:pt>
                <c:pt idx="90">
                  <c:v>273.86545773981311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2296-4D9A-95AB-DB96AE46EADB}"/>
            </c:ext>
          </c:extLst>
        </c:ser>
        <c:ser>
          <c:idx val="48"/>
          <c:order val="48"/>
          <c:tx>
            <c:strRef>
              <c:f>Predicting!$AX$23</c:f>
              <c:strCache>
                <c:ptCount val="1"/>
                <c:pt idx="0">
                  <c:v>Sce49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Predicting!$AX$24:$AX$114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256.96688490080351</c:v>
                </c:pt>
                <c:pt idx="2">
                  <c:v>259.19909724618088</c:v>
                </c:pt>
                <c:pt idx="3">
                  <c:v>265.49580320448604</c:v>
                </c:pt>
                <c:pt idx="4">
                  <c:v>263.10355314435469</c:v>
                </c:pt>
                <c:pt idx="5">
                  <c:v>259.28680950939463</c:v>
                </c:pt>
                <c:pt idx="6">
                  <c:v>261.87175203259136</c:v>
                </c:pt>
                <c:pt idx="7">
                  <c:v>266.52855876618275</c:v>
                </c:pt>
                <c:pt idx="8">
                  <c:v>265.56224713821075</c:v>
                </c:pt>
                <c:pt idx="9">
                  <c:v>265.75037205400167</c:v>
                </c:pt>
                <c:pt idx="10">
                  <c:v>261.06981753226364</c:v>
                </c:pt>
                <c:pt idx="11">
                  <c:v>258.90112540863623</c:v>
                </c:pt>
                <c:pt idx="12">
                  <c:v>251.63038132124933</c:v>
                </c:pt>
                <c:pt idx="13">
                  <c:v>257.71651141908637</c:v>
                </c:pt>
                <c:pt idx="14">
                  <c:v>255.95827658409215</c:v>
                </c:pt>
                <c:pt idx="15">
                  <c:v>259.38160981753606</c:v>
                </c:pt>
                <c:pt idx="16">
                  <c:v>261.78865467576998</c:v>
                </c:pt>
                <c:pt idx="17">
                  <c:v>262.52546256409022</c:v>
                </c:pt>
                <c:pt idx="18">
                  <c:v>258.82728175274934</c:v>
                </c:pt>
                <c:pt idx="19">
                  <c:v>261.0485988111102</c:v>
                </c:pt>
                <c:pt idx="20">
                  <c:v>266.99977610125757</c:v>
                </c:pt>
                <c:pt idx="21">
                  <c:v>271.74709131790365</c:v>
                </c:pt>
                <c:pt idx="22">
                  <c:v>263.80216761017425</c:v>
                </c:pt>
                <c:pt idx="23">
                  <c:v>258.61406930037742</c:v>
                </c:pt>
                <c:pt idx="24">
                  <c:v>255.56645744228635</c:v>
                </c:pt>
                <c:pt idx="25">
                  <c:v>259.86317582170108</c:v>
                </c:pt>
                <c:pt idx="26">
                  <c:v>260.47890380390294</c:v>
                </c:pt>
                <c:pt idx="27">
                  <c:v>261.15743697428667</c:v>
                </c:pt>
                <c:pt idx="28">
                  <c:v>258.3772295464625</c:v>
                </c:pt>
                <c:pt idx="29">
                  <c:v>264.2109441352149</c:v>
                </c:pt>
                <c:pt idx="30">
                  <c:v>272.99511618918649</c:v>
                </c:pt>
                <c:pt idx="31">
                  <c:v>268.99235312923622</c:v>
                </c:pt>
                <c:pt idx="32">
                  <c:v>271.40485867777721</c:v>
                </c:pt>
                <c:pt idx="33">
                  <c:v>272.12079908521628</c:v>
                </c:pt>
                <c:pt idx="34">
                  <c:v>276.39498104011426</c:v>
                </c:pt>
                <c:pt idx="35">
                  <c:v>279.33140467492007</c:v>
                </c:pt>
                <c:pt idx="36">
                  <c:v>276.89619180888405</c:v>
                </c:pt>
                <c:pt idx="37">
                  <c:v>281.20311318957482</c:v>
                </c:pt>
                <c:pt idx="38">
                  <c:v>287.97703993213958</c:v>
                </c:pt>
                <c:pt idx="39">
                  <c:v>289.21263318563319</c:v>
                </c:pt>
                <c:pt idx="40">
                  <c:v>292.22431398499606</c:v>
                </c:pt>
                <c:pt idx="41">
                  <c:v>296.02133818488983</c:v>
                </c:pt>
                <c:pt idx="42">
                  <c:v>297.97303503136027</c:v>
                </c:pt>
                <c:pt idx="43">
                  <c:v>295.42753465775041</c:v>
                </c:pt>
                <c:pt idx="44">
                  <c:v>279.5248340209946</c:v>
                </c:pt>
                <c:pt idx="45">
                  <c:v>280.7356751583755</c:v>
                </c:pt>
                <c:pt idx="46">
                  <c:v>281.5569547519994</c:v>
                </c:pt>
                <c:pt idx="47">
                  <c:v>286.74956770553854</c:v>
                </c:pt>
                <c:pt idx="48">
                  <c:v>288.65035252216791</c:v>
                </c:pt>
                <c:pt idx="49">
                  <c:v>288.37424142364131</c:v>
                </c:pt>
                <c:pt idx="50">
                  <c:v>293.8495145425947</c:v>
                </c:pt>
                <c:pt idx="51">
                  <c:v>297.85445796477023</c:v>
                </c:pt>
                <c:pt idx="52">
                  <c:v>294.51350807698361</c:v>
                </c:pt>
                <c:pt idx="53">
                  <c:v>302.38295099212496</c:v>
                </c:pt>
                <c:pt idx="54">
                  <c:v>304.60105288826475</c:v>
                </c:pt>
                <c:pt idx="55">
                  <c:v>302.36427435044203</c:v>
                </c:pt>
                <c:pt idx="56">
                  <c:v>305.91156670710092</c:v>
                </c:pt>
                <c:pt idx="57">
                  <c:v>308.41868435826086</c:v>
                </c:pt>
                <c:pt idx="58">
                  <c:v>306.89936330502178</c:v>
                </c:pt>
                <c:pt idx="59">
                  <c:v>307.12654738096461</c:v>
                </c:pt>
                <c:pt idx="60">
                  <c:v>309.08592974843356</c:v>
                </c:pt>
                <c:pt idx="61">
                  <c:v>320.5846009717996</c:v>
                </c:pt>
                <c:pt idx="62">
                  <c:v>319.21706031352295</c:v>
                </c:pt>
                <c:pt idx="63">
                  <c:v>318.65084730234122</c:v>
                </c:pt>
                <c:pt idx="64">
                  <c:v>325.57598114924298</c:v>
                </c:pt>
                <c:pt idx="65">
                  <c:v>321.17644992475135</c:v>
                </c:pt>
                <c:pt idx="66">
                  <c:v>318.8519218511106</c:v>
                </c:pt>
                <c:pt idx="67">
                  <c:v>318.25620373595609</c:v>
                </c:pt>
                <c:pt idx="68">
                  <c:v>329.55126016337402</c:v>
                </c:pt>
                <c:pt idx="69">
                  <c:v>321.58226841737127</c:v>
                </c:pt>
                <c:pt idx="70">
                  <c:v>328.86726175698311</c:v>
                </c:pt>
                <c:pt idx="71">
                  <c:v>333.86392856368059</c:v>
                </c:pt>
                <c:pt idx="72">
                  <c:v>334.49723905309446</c:v>
                </c:pt>
                <c:pt idx="73">
                  <c:v>329.03763778998166</c:v>
                </c:pt>
                <c:pt idx="74">
                  <c:v>335.16111076545178</c:v>
                </c:pt>
                <c:pt idx="75">
                  <c:v>334.50185014408351</c:v>
                </c:pt>
                <c:pt idx="76">
                  <c:v>334.80333004859006</c:v>
                </c:pt>
                <c:pt idx="77">
                  <c:v>338.08833739127408</c:v>
                </c:pt>
                <c:pt idx="78">
                  <c:v>328.41089853173935</c:v>
                </c:pt>
                <c:pt idx="79">
                  <c:v>333.60343333185432</c:v>
                </c:pt>
                <c:pt idx="80">
                  <c:v>335.90209247264954</c:v>
                </c:pt>
                <c:pt idx="81">
                  <c:v>326.19689640688767</c:v>
                </c:pt>
                <c:pt idx="82">
                  <c:v>318.72150438121804</c:v>
                </c:pt>
                <c:pt idx="83">
                  <c:v>310.20227684091503</c:v>
                </c:pt>
                <c:pt idx="84">
                  <c:v>313.21233753014263</c:v>
                </c:pt>
                <c:pt idx="85">
                  <c:v>311.68959350814646</c:v>
                </c:pt>
                <c:pt idx="86">
                  <c:v>311.25855864224405</c:v>
                </c:pt>
                <c:pt idx="87">
                  <c:v>312.6455414539123</c:v>
                </c:pt>
                <c:pt idx="88">
                  <c:v>315.02932643071722</c:v>
                </c:pt>
                <c:pt idx="89">
                  <c:v>310.21978693492412</c:v>
                </c:pt>
                <c:pt idx="90">
                  <c:v>307.41588237968233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296-4D9A-95AB-DB96AE46EADB}"/>
            </c:ext>
          </c:extLst>
        </c:ser>
        <c:ser>
          <c:idx val="49"/>
          <c:order val="49"/>
          <c:tx>
            <c:strRef>
              <c:f>Predicting!$AY$23</c:f>
              <c:strCache>
                <c:ptCount val="1"/>
                <c:pt idx="0">
                  <c:v>Sce50</c:v>
                </c:pt>
              </c:strCache>
            </c:strRef>
          </c:tx>
          <c:marker>
            <c:symbol val="none"/>
          </c:marker>
          <c:cat>
            <c:numRef>
              <c:f>Predicting!$A$24:$A$114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Predicting!$AY$24:$AY$114</c:f>
              <c:numCache>
                <c:formatCode>General</c:formatCode>
                <c:ptCount val="91"/>
                <c:pt idx="0">
                  <c:v>259.95999999999998</c:v>
                </c:pt>
                <c:pt idx="1">
                  <c:v>271.0195336757925</c:v>
                </c:pt>
                <c:pt idx="2">
                  <c:v>268.07833675473506</c:v>
                </c:pt>
                <c:pt idx="3">
                  <c:v>265.10288354763253</c:v>
                </c:pt>
                <c:pt idx="4">
                  <c:v>269.63146772706762</c:v>
                </c:pt>
                <c:pt idx="5">
                  <c:v>268.87441470055012</c:v>
                </c:pt>
                <c:pt idx="6">
                  <c:v>263.48836665743198</c:v>
                </c:pt>
                <c:pt idx="7">
                  <c:v>265.00427822257842</c:v>
                </c:pt>
                <c:pt idx="8">
                  <c:v>264.08157764928222</c:v>
                </c:pt>
                <c:pt idx="9">
                  <c:v>260.82498045089517</c:v>
                </c:pt>
                <c:pt idx="10">
                  <c:v>258.85549892812202</c:v>
                </c:pt>
                <c:pt idx="11">
                  <c:v>260.64550452908492</c:v>
                </c:pt>
                <c:pt idx="12">
                  <c:v>269.13831504782718</c:v>
                </c:pt>
                <c:pt idx="13">
                  <c:v>277.20167107714957</c:v>
                </c:pt>
                <c:pt idx="14">
                  <c:v>284.83999127958202</c:v>
                </c:pt>
                <c:pt idx="15">
                  <c:v>286.09792999144759</c:v>
                </c:pt>
                <c:pt idx="16">
                  <c:v>284.729284986496</c:v>
                </c:pt>
                <c:pt idx="17">
                  <c:v>280.93655121605275</c:v>
                </c:pt>
                <c:pt idx="18">
                  <c:v>287.07614063932658</c:v>
                </c:pt>
                <c:pt idx="19">
                  <c:v>282.94910367051909</c:v>
                </c:pt>
                <c:pt idx="20">
                  <c:v>284.44169054402499</c:v>
                </c:pt>
                <c:pt idx="21">
                  <c:v>286.25847471351005</c:v>
                </c:pt>
                <c:pt idx="22">
                  <c:v>284.46206539446717</c:v>
                </c:pt>
                <c:pt idx="23">
                  <c:v>279.38139480976002</c:v>
                </c:pt>
                <c:pt idx="24">
                  <c:v>276.85103665528374</c:v>
                </c:pt>
                <c:pt idx="25">
                  <c:v>278.36670522699393</c:v>
                </c:pt>
                <c:pt idx="26">
                  <c:v>275.25164398418661</c:v>
                </c:pt>
                <c:pt idx="27">
                  <c:v>278.38333994930571</c:v>
                </c:pt>
                <c:pt idx="28">
                  <c:v>279.36235763692326</c:v>
                </c:pt>
                <c:pt idx="29">
                  <c:v>282.78801899513979</c:v>
                </c:pt>
                <c:pt idx="30">
                  <c:v>275.58584960839909</c:v>
                </c:pt>
                <c:pt idx="31">
                  <c:v>267.00129043250246</c:v>
                </c:pt>
                <c:pt idx="32">
                  <c:v>266.51704231141792</c:v>
                </c:pt>
                <c:pt idx="33">
                  <c:v>268.84055127751515</c:v>
                </c:pt>
                <c:pt idx="34">
                  <c:v>276.34719067594506</c:v>
                </c:pt>
                <c:pt idx="35">
                  <c:v>276.02381956703192</c:v>
                </c:pt>
                <c:pt idx="36">
                  <c:v>280.59921105893562</c:v>
                </c:pt>
                <c:pt idx="37">
                  <c:v>273.18730541864011</c:v>
                </c:pt>
                <c:pt idx="38">
                  <c:v>269.22426701055502</c:v>
                </c:pt>
                <c:pt idx="39">
                  <c:v>275.19631638880912</c:v>
                </c:pt>
                <c:pt idx="40">
                  <c:v>270.19200150130416</c:v>
                </c:pt>
                <c:pt idx="41">
                  <c:v>274.62745799951887</c:v>
                </c:pt>
                <c:pt idx="42">
                  <c:v>277.58309164750403</c:v>
                </c:pt>
                <c:pt idx="43">
                  <c:v>273.71924276599407</c:v>
                </c:pt>
                <c:pt idx="44">
                  <c:v>272.81729687574472</c:v>
                </c:pt>
                <c:pt idx="45">
                  <c:v>272.61705433933696</c:v>
                </c:pt>
                <c:pt idx="46">
                  <c:v>272.43730620005738</c:v>
                </c:pt>
                <c:pt idx="47">
                  <c:v>277.46936827305007</c:v>
                </c:pt>
                <c:pt idx="48">
                  <c:v>277.78055320114282</c:v>
                </c:pt>
                <c:pt idx="49">
                  <c:v>276.5683975440428</c:v>
                </c:pt>
                <c:pt idx="50">
                  <c:v>284.51990460805706</c:v>
                </c:pt>
                <c:pt idx="51">
                  <c:v>283.73809729126168</c:v>
                </c:pt>
                <c:pt idx="52">
                  <c:v>293.51514810113088</c:v>
                </c:pt>
                <c:pt idx="53">
                  <c:v>292.5983872019533</c:v>
                </c:pt>
                <c:pt idx="54">
                  <c:v>296.07587627128083</c:v>
                </c:pt>
                <c:pt idx="55">
                  <c:v>293.52649105448984</c:v>
                </c:pt>
                <c:pt idx="56">
                  <c:v>288.58537613818186</c:v>
                </c:pt>
                <c:pt idx="57">
                  <c:v>290.25019283382949</c:v>
                </c:pt>
                <c:pt idx="58">
                  <c:v>295.66339538655342</c:v>
                </c:pt>
                <c:pt idx="59">
                  <c:v>297.50557833507185</c:v>
                </c:pt>
                <c:pt idx="60">
                  <c:v>291.86587919699855</c:v>
                </c:pt>
                <c:pt idx="61">
                  <c:v>285.70648044903396</c:v>
                </c:pt>
                <c:pt idx="62">
                  <c:v>289.30250825473985</c:v>
                </c:pt>
                <c:pt idx="63">
                  <c:v>292.62091821679371</c:v>
                </c:pt>
                <c:pt idx="64">
                  <c:v>290.65911084443923</c:v>
                </c:pt>
                <c:pt idx="65">
                  <c:v>292.47657774209591</c:v>
                </c:pt>
                <c:pt idx="66">
                  <c:v>294.37230764963027</c:v>
                </c:pt>
                <c:pt idx="67">
                  <c:v>297.09241248480475</c:v>
                </c:pt>
                <c:pt idx="68">
                  <c:v>300.14515233682681</c:v>
                </c:pt>
                <c:pt idx="69">
                  <c:v>309.58763224947683</c:v>
                </c:pt>
                <c:pt idx="70">
                  <c:v>313.53228215459239</c:v>
                </c:pt>
                <c:pt idx="71">
                  <c:v>314.8380380228412</c:v>
                </c:pt>
                <c:pt idx="72">
                  <c:v>313.64881416419888</c:v>
                </c:pt>
                <c:pt idx="73">
                  <c:v>317.52594103714017</c:v>
                </c:pt>
                <c:pt idx="74">
                  <c:v>318.40661105706789</c:v>
                </c:pt>
                <c:pt idx="75">
                  <c:v>319.41517298317626</c:v>
                </c:pt>
                <c:pt idx="76">
                  <c:v>319.01654137774153</c:v>
                </c:pt>
                <c:pt idx="77">
                  <c:v>315.06669375716183</c:v>
                </c:pt>
                <c:pt idx="78">
                  <c:v>317.85046412600502</c:v>
                </c:pt>
                <c:pt idx="79">
                  <c:v>322.33176049076604</c:v>
                </c:pt>
                <c:pt idx="80">
                  <c:v>322.47489809649193</c:v>
                </c:pt>
                <c:pt idx="81">
                  <c:v>330.17996845214844</c:v>
                </c:pt>
                <c:pt idx="82">
                  <c:v>338.507854164837</c:v>
                </c:pt>
                <c:pt idx="83">
                  <c:v>337.5227668917978</c:v>
                </c:pt>
                <c:pt idx="84">
                  <c:v>331.30840802175226</c:v>
                </c:pt>
                <c:pt idx="85">
                  <c:v>331.50038347452545</c:v>
                </c:pt>
                <c:pt idx="86">
                  <c:v>330.81218206587016</c:v>
                </c:pt>
                <c:pt idx="87">
                  <c:v>331.31895263047193</c:v>
                </c:pt>
                <c:pt idx="88">
                  <c:v>324.08242446594898</c:v>
                </c:pt>
                <c:pt idx="89">
                  <c:v>326.57779119128736</c:v>
                </c:pt>
                <c:pt idx="90">
                  <c:v>322.74923000717519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2296-4D9A-95AB-DB96AE46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702528"/>
        <c:axId val="280408000"/>
      </c:lineChart>
      <c:catAx>
        <c:axId val="2797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0408000"/>
        <c:crosses val="autoZero"/>
        <c:auto val="1"/>
        <c:lblAlgn val="ctr"/>
        <c:lblOffset val="100"/>
        <c:noMultiLvlLbl val="0"/>
      </c:catAx>
      <c:valAx>
        <c:axId val="280408000"/>
        <c:scaling>
          <c:orientation val="minMax"/>
          <c:max val="500"/>
          <c:min val="1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970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</xdr:rowOff>
    </xdr:from>
    <xdr:to>
      <xdr:col>37</xdr:col>
      <xdr:colOff>158750</xdr:colOff>
      <xdr:row>25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161927"/>
          <a:ext cx="9759950" cy="4019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&amp; Disclaimer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Copyright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© 2026,</a:t>
          </a:r>
          <a:r>
            <a:rPr lang="en-US" sz="1100" b="1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Tran Mai Thang.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All rights reserved.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Created: Jan 25,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pPr rtl="0"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Last Update: Mar 03, 2026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latin typeface="+mj-lt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What are the spreadsheeets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Normality Test: 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Analyzes historical AAPL absolute/log-returns to check for normal distribution using histograms, kurtosis, and skewness.</a:t>
          </a:r>
        </a:p>
        <a:p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Calibration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Calculates the drift (mu) and volatility (sigma) parameters from real Apple market data to "tune" the model.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Predicting: 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Runs Monte Carlo simulations using the GBM formula to project potential future price paths for Apple stock.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AAPL, JPM, JNJ, XOM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Historical data for Apple Inc., JPMorgan Chase &amp; Co.,  Johnson &amp; Johnson,  Exxon Mobil Corp.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endParaRPr lang="en-US" sz="1100" i="0" baseline="0">
            <a:solidFill>
              <a:schemeClr val="dk1"/>
            </a:solidFill>
            <a:effectLst/>
            <a:latin typeface="+mj-lt"/>
            <a:ea typeface="+mn-ea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How to run</a:t>
          </a:r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</a:t>
          </a:r>
        </a:p>
        <a:p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Refresh the sheets or selected cells</a:t>
          </a:r>
        </a:p>
        <a:p>
          <a:r>
            <a:rPr lang="en-US" sz="1100" b="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Ctrl+Shift+Alt+F9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recheck and recalculate the whole workbook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</a:t>
          </a:r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whole workbook</a:t>
          </a:r>
          <a:endParaRPr lang="en-US">
            <a:effectLst/>
            <a:latin typeface="+mj-lt"/>
            <a:cs typeface="Microsoft Tai Le" panose="020B0502040204020203" pitchFamily="34" charset="0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        Shift+F9</a:t>
          </a:r>
          <a:r>
            <a:rPr lang="en-US" sz="1100" i="0" baseline="0">
              <a:solidFill>
                <a:schemeClr val="dk1"/>
              </a:solidFill>
              <a:effectLst/>
              <a:latin typeface="+mj-lt"/>
              <a:ea typeface="+mn-ea"/>
              <a:cs typeface="Microsoft Tai Le" panose="020B0502040204020203" pitchFamily="34" charset="0"/>
            </a:rPr>
            <a:t>: recalculate the active worksheet</a:t>
          </a:r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  <a:p>
          <a:endParaRPr lang="en-US" sz="1100" i="0">
            <a:latin typeface="+mj-lt"/>
            <a:cs typeface="Microsoft Tai Le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11205</xdr:colOff>
      <xdr:row>4</xdr:row>
      <xdr:rowOff>190499</xdr:rowOff>
    </xdr:from>
    <xdr:to>
      <xdr:col>18</xdr:col>
      <xdr:colOff>15863</xdr:colOff>
      <xdr:row>22</xdr:row>
      <xdr:rowOff>158458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11206</xdr:colOff>
      <xdr:row>5</xdr:row>
      <xdr:rowOff>0</xdr:rowOff>
    </xdr:from>
    <xdr:to>
      <xdr:col>32</xdr:col>
      <xdr:colOff>15864</xdr:colOff>
      <xdr:row>22</xdr:row>
      <xdr:rowOff>158459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11205</xdr:colOff>
      <xdr:row>2</xdr:row>
      <xdr:rowOff>22411</xdr:rowOff>
    </xdr:from>
    <xdr:to>
      <xdr:col>12</xdr:col>
      <xdr:colOff>15863</xdr:colOff>
      <xdr:row>19</xdr:row>
      <xdr:rowOff>180870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xford-Navy-Gold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2147"/>
      </a:accent1>
      <a:accent2>
        <a:srgbClr val="C1A461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89999084444715716"/>
  </sheetPr>
  <dimension ref="A1"/>
  <sheetViews>
    <sheetView tabSelected="1" zoomScale="85" zoomScaleNormal="85" workbookViewId="0"/>
  </sheetViews>
  <sheetFormatPr defaultColWidth="4" defaultRowHeight="12.75" x14ac:dyDescent="0.2"/>
  <cols>
    <col min="1" max="16384" width="4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8"/>
  <sheetViews>
    <sheetView showGridLines="0" zoomScale="85" zoomScaleNormal="85"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28515625" bestFit="1" customWidth="1"/>
    <col min="4" max="4" width="16" bestFit="1" customWidth="1"/>
  </cols>
  <sheetData>
    <row r="1" spans="1:22" x14ac:dyDescent="0.25">
      <c r="C1" s="8" t="s">
        <v>80</v>
      </c>
      <c r="D1" s="8" t="s">
        <v>81</v>
      </c>
      <c r="F1" t="s">
        <v>5</v>
      </c>
      <c r="G1">
        <f>MIN(C8:C5007)</f>
        <v>-20.699999999999989</v>
      </c>
      <c r="T1" t="s">
        <v>5</v>
      </c>
      <c r="U1">
        <f>MIN(D8:D5007)</f>
        <v>-9.7013357916483689E-2</v>
      </c>
    </row>
    <row r="2" spans="1:22" x14ac:dyDescent="0.25">
      <c r="B2" s="2" t="s">
        <v>21</v>
      </c>
      <c r="C2" s="4">
        <f>SKEW(C8:C508)</f>
        <v>0.28383807922595022</v>
      </c>
      <c r="D2" s="4">
        <f>SKEW(D8:D508)</f>
        <v>0.63829211993426738</v>
      </c>
      <c r="F2" t="s">
        <v>6</v>
      </c>
      <c r="G2">
        <f>MAX(C8:C5007)</f>
        <v>26.430000000000007</v>
      </c>
      <c r="T2" t="s">
        <v>6</v>
      </c>
      <c r="U2">
        <f>MAX(D8:D5007)</f>
        <v>0.14261741087192081</v>
      </c>
    </row>
    <row r="3" spans="1:22" x14ac:dyDescent="0.25">
      <c r="B3" s="2" t="s">
        <v>20</v>
      </c>
      <c r="C3" s="4">
        <f>KURT(C8:C508)</f>
        <v>8.1028106454145163</v>
      </c>
      <c r="D3" s="4">
        <f>KURT(D8:D508)</f>
        <v>11.840522700225911</v>
      </c>
      <c r="F3" t="s">
        <v>7</v>
      </c>
      <c r="G3">
        <f>(G2-G1)/30</f>
        <v>1.571</v>
      </c>
      <c r="T3" t="s">
        <v>7</v>
      </c>
      <c r="U3">
        <f>(U2-U1)/30</f>
        <v>7.9876922929468172E-3</v>
      </c>
    </row>
    <row r="4" spans="1:22" x14ac:dyDescent="0.25">
      <c r="B4" s="2" t="s">
        <v>72</v>
      </c>
      <c r="C4" s="4">
        <f>G4/6*(C2^2+1/4*C3^2)</f>
        <v>1377.2865035306281</v>
      </c>
      <c r="D4" s="4">
        <f>G4/6*(D2^2+1/4*D3^2)</f>
        <v>2960.6520922149566</v>
      </c>
      <c r="F4" t="s">
        <v>22</v>
      </c>
      <c r="G4">
        <f>COUNT(C8:C508)</f>
        <v>501</v>
      </c>
      <c r="T4" t="s">
        <v>22</v>
      </c>
      <c r="U4">
        <f>COUNT(D8:D508)</f>
        <v>501</v>
      </c>
    </row>
    <row r="5" spans="1:22" x14ac:dyDescent="0.25">
      <c r="C5" s="2"/>
      <c r="D5" s="2"/>
    </row>
    <row r="6" spans="1:22" x14ac:dyDescent="0.25">
      <c r="A6" s="8" t="s">
        <v>14</v>
      </c>
      <c r="B6" s="8" t="s">
        <v>17</v>
      </c>
      <c r="C6" s="8" t="s">
        <v>18</v>
      </c>
      <c r="D6" s="8" t="s">
        <v>19</v>
      </c>
      <c r="F6" s="8" t="s">
        <v>0</v>
      </c>
      <c r="G6" s="8" t="s">
        <v>4</v>
      </c>
      <c r="H6" s="8" t="s">
        <v>2</v>
      </c>
      <c r="T6" s="8" t="s">
        <v>0</v>
      </c>
      <c r="U6" s="8" t="s">
        <v>23</v>
      </c>
      <c r="V6" s="8" t="s">
        <v>3</v>
      </c>
    </row>
    <row r="7" spans="1:22" x14ac:dyDescent="0.25">
      <c r="A7" s="9">
        <v>45307.208333333336</v>
      </c>
      <c r="B7">
        <f>AAPL!D2</f>
        <v>183.63</v>
      </c>
      <c r="F7" s="5">
        <f>G1</f>
        <v>-20.699999999999989</v>
      </c>
      <c r="G7">
        <f>COUNTIFS($C$8:$C$5007,"&gt;="&amp;F7,$C$8:$C$5007,"&lt;"&amp;F8)</f>
        <v>1</v>
      </c>
      <c r="H7" s="3">
        <f t="shared" ref="H7:H26" si="0">G7/$G$4</f>
        <v>1.996007984031936E-3</v>
      </c>
      <c r="T7" s="5">
        <f>U1</f>
        <v>-9.7013357916483689E-2</v>
      </c>
      <c r="U7">
        <f>COUNTIFS($D$8:$D$5007,"&gt;="&amp;T7,$D$8:$D$5007,"&lt;"&amp;T8)</f>
        <v>1</v>
      </c>
      <c r="V7" s="3">
        <f t="shared" ref="V7:V36" si="1">U7/$U$4</f>
        <v>1.996007984031936E-3</v>
      </c>
    </row>
    <row r="8" spans="1:22" x14ac:dyDescent="0.25">
      <c r="A8" s="9">
        <v>45308.208333333336</v>
      </c>
      <c r="B8">
        <v>182.68</v>
      </c>
      <c r="C8">
        <f t="shared" ref="C8:C71" si="2">B8-B7</f>
        <v>-0.94999999999998863</v>
      </c>
      <c r="D8">
        <f t="shared" ref="D8:D71" si="3">LN(B8/B7)</f>
        <v>-5.186875214289937E-3</v>
      </c>
      <c r="F8" s="5">
        <f>F7+$G$3</f>
        <v>-19.128999999999987</v>
      </c>
      <c r="G8">
        <f t="shared" ref="G8:G35" si="4">COUNTIFS($C$8:$C$5007,"&gt;="&amp;F8,$C$8:$C$5007,"&lt;"&amp;F9)</f>
        <v>0</v>
      </c>
      <c r="H8" s="3">
        <f t="shared" si="0"/>
        <v>0</v>
      </c>
      <c r="T8" s="5">
        <f t="shared" ref="T8:T36" si="5">T7+$U$3</f>
        <v>-8.9025665623536865E-2</v>
      </c>
      <c r="U8">
        <f t="shared" ref="U8:U35" si="6">COUNTIFS($D$8:$D$5007,"&gt;="&amp;T8,$D$8:$D$5007,"&lt;"&amp;T9)</f>
        <v>0</v>
      </c>
      <c r="V8" s="3">
        <f t="shared" si="1"/>
        <v>0</v>
      </c>
    </row>
    <row r="9" spans="1:22" x14ac:dyDescent="0.25">
      <c r="A9" s="9">
        <v>45309.208333333336</v>
      </c>
      <c r="B9">
        <v>188.63</v>
      </c>
      <c r="C9">
        <f t="shared" si="2"/>
        <v>5.9499999999999886</v>
      </c>
      <c r="D9">
        <f t="shared" si="3"/>
        <v>3.2051436040834928E-2</v>
      </c>
      <c r="F9" s="5">
        <f>F8+$G$3</f>
        <v>-17.557999999999986</v>
      </c>
      <c r="G9">
        <f t="shared" si="4"/>
        <v>0</v>
      </c>
      <c r="H9" s="3">
        <f t="shared" si="0"/>
        <v>0</v>
      </c>
      <c r="T9" s="5">
        <f t="shared" si="5"/>
        <v>-8.1037973330590041E-2</v>
      </c>
      <c r="U9">
        <f t="shared" si="6"/>
        <v>1</v>
      </c>
      <c r="V9" s="3">
        <f t="shared" si="1"/>
        <v>1.996007984031936E-3</v>
      </c>
    </row>
    <row r="10" spans="1:22" x14ac:dyDescent="0.25">
      <c r="A10" s="9">
        <v>45310.208333333336</v>
      </c>
      <c r="B10">
        <v>191.56</v>
      </c>
      <c r="C10">
        <f t="shared" si="2"/>
        <v>2.9300000000000068</v>
      </c>
      <c r="D10">
        <f t="shared" si="3"/>
        <v>1.5413651116775463E-2</v>
      </c>
      <c r="F10" s="5">
        <f t="shared" ref="F10:F25" si="7">F9+$G$3</f>
        <v>-15.986999999999986</v>
      </c>
      <c r="G10">
        <f t="shared" si="4"/>
        <v>1</v>
      </c>
      <c r="H10" s="3">
        <f t="shared" si="0"/>
        <v>1.996007984031936E-3</v>
      </c>
      <c r="T10" s="5">
        <f t="shared" si="5"/>
        <v>-7.3050281037643217E-2</v>
      </c>
      <c r="U10">
        <f t="shared" si="6"/>
        <v>0</v>
      </c>
      <c r="V10" s="3">
        <f t="shared" si="1"/>
        <v>0</v>
      </c>
    </row>
    <row r="11" spans="1:22" x14ac:dyDescent="0.25">
      <c r="A11" s="9">
        <v>45313.208333333336</v>
      </c>
      <c r="B11">
        <v>193.89</v>
      </c>
      <c r="C11">
        <f t="shared" si="2"/>
        <v>2.3299999999999841</v>
      </c>
      <c r="D11">
        <f t="shared" si="3"/>
        <v>1.2089912468505099E-2</v>
      </c>
      <c r="F11" s="5">
        <f t="shared" si="7"/>
        <v>-14.415999999999986</v>
      </c>
      <c r="G11">
        <f t="shared" si="4"/>
        <v>0</v>
      </c>
      <c r="H11" s="3">
        <f t="shared" si="0"/>
        <v>0</v>
      </c>
      <c r="T11" s="5">
        <f t="shared" si="5"/>
        <v>-6.5062588744696392E-2</v>
      </c>
      <c r="U11">
        <f t="shared" si="6"/>
        <v>0</v>
      </c>
      <c r="V11" s="3">
        <f t="shared" si="1"/>
        <v>0</v>
      </c>
    </row>
    <row r="12" spans="1:22" x14ac:dyDescent="0.25">
      <c r="A12" s="9">
        <v>45314.208333333336</v>
      </c>
      <c r="B12">
        <v>195.18</v>
      </c>
      <c r="C12">
        <f t="shared" si="2"/>
        <v>1.2900000000000205</v>
      </c>
      <c r="D12">
        <f t="shared" si="3"/>
        <v>6.6312217704013977E-3</v>
      </c>
      <c r="F12" s="5">
        <f t="shared" si="7"/>
        <v>-12.844999999999986</v>
      </c>
      <c r="G12">
        <f t="shared" si="4"/>
        <v>1</v>
      </c>
      <c r="H12" s="3">
        <f t="shared" si="0"/>
        <v>1.996007984031936E-3</v>
      </c>
      <c r="T12" s="5">
        <f t="shared" si="5"/>
        <v>-5.7074896451749575E-2</v>
      </c>
      <c r="U12">
        <f t="shared" si="6"/>
        <v>3</v>
      </c>
      <c r="V12" s="3">
        <f t="shared" si="1"/>
        <v>5.9880239520958087E-3</v>
      </c>
    </row>
    <row r="13" spans="1:22" x14ac:dyDescent="0.25">
      <c r="A13" s="9">
        <v>45315.208333333336</v>
      </c>
      <c r="B13">
        <v>194.5</v>
      </c>
      <c r="C13">
        <f t="shared" si="2"/>
        <v>-0.68000000000000682</v>
      </c>
      <c r="D13">
        <f t="shared" si="3"/>
        <v>-3.4900466548141206E-3</v>
      </c>
      <c r="F13" s="5">
        <f t="shared" si="7"/>
        <v>-11.273999999999987</v>
      </c>
      <c r="G13">
        <f t="shared" si="4"/>
        <v>1</v>
      </c>
      <c r="H13" s="3">
        <f t="shared" si="0"/>
        <v>1.996007984031936E-3</v>
      </c>
      <c r="T13" s="5">
        <f t="shared" si="5"/>
        <v>-4.9087204158802758E-2</v>
      </c>
      <c r="U13">
        <f t="shared" si="6"/>
        <v>3</v>
      </c>
      <c r="V13" s="3">
        <f t="shared" si="1"/>
        <v>5.9880239520958087E-3</v>
      </c>
    </row>
    <row r="14" spans="1:22" x14ac:dyDescent="0.25">
      <c r="A14" s="9">
        <v>45316.208333333336</v>
      </c>
      <c r="B14">
        <v>194.17</v>
      </c>
      <c r="C14">
        <f t="shared" si="2"/>
        <v>-0.33000000000001251</v>
      </c>
      <c r="D14">
        <f t="shared" si="3"/>
        <v>-1.6980990521387232E-3</v>
      </c>
      <c r="F14" s="5">
        <f t="shared" si="7"/>
        <v>-9.702999999999987</v>
      </c>
      <c r="G14">
        <f t="shared" si="4"/>
        <v>4</v>
      </c>
      <c r="H14" s="3">
        <f t="shared" si="0"/>
        <v>7.9840319361277438E-3</v>
      </c>
      <c r="T14" s="5">
        <f t="shared" si="5"/>
        <v>-4.1099511865855941E-2</v>
      </c>
      <c r="U14">
        <f t="shared" si="6"/>
        <v>6</v>
      </c>
      <c r="V14" s="3">
        <f t="shared" si="1"/>
        <v>1.1976047904191617E-2</v>
      </c>
    </row>
    <row r="15" spans="1:22" x14ac:dyDescent="0.25">
      <c r="A15" s="9">
        <v>45317.208333333336</v>
      </c>
      <c r="B15">
        <v>192.42</v>
      </c>
      <c r="C15">
        <f t="shared" si="2"/>
        <v>-1.75</v>
      </c>
      <c r="D15">
        <f t="shared" si="3"/>
        <v>-9.0535810732438726E-3</v>
      </c>
      <c r="F15" s="5">
        <f t="shared" si="7"/>
        <v>-8.1319999999999872</v>
      </c>
      <c r="G15">
        <f t="shared" si="4"/>
        <v>12</v>
      </c>
      <c r="H15" s="3">
        <f t="shared" si="0"/>
        <v>2.3952095808383235E-2</v>
      </c>
      <c r="T15" s="5">
        <f t="shared" si="5"/>
        <v>-3.3111819572909124E-2</v>
      </c>
      <c r="U15">
        <f t="shared" si="6"/>
        <v>16</v>
      </c>
      <c r="V15" s="3">
        <f t="shared" si="1"/>
        <v>3.1936127744510975E-2</v>
      </c>
    </row>
    <row r="16" spans="1:22" x14ac:dyDescent="0.25">
      <c r="A16" s="9">
        <v>45320.208333333336</v>
      </c>
      <c r="B16">
        <v>191.73</v>
      </c>
      <c r="C16">
        <f t="shared" si="2"/>
        <v>-0.68999999999999773</v>
      </c>
      <c r="D16">
        <f t="shared" si="3"/>
        <v>-3.5923506028184725E-3</v>
      </c>
      <c r="F16" s="5">
        <f t="shared" si="7"/>
        <v>-6.5609999999999875</v>
      </c>
      <c r="G16">
        <f t="shared" si="4"/>
        <v>14</v>
      </c>
      <c r="H16" s="3">
        <f t="shared" si="0"/>
        <v>2.7944111776447105E-2</v>
      </c>
      <c r="T16" s="5">
        <f t="shared" si="5"/>
        <v>-2.5124127279962306E-2</v>
      </c>
      <c r="U16">
        <f t="shared" si="6"/>
        <v>23</v>
      </c>
      <c r="V16" s="3">
        <f t="shared" si="1"/>
        <v>4.590818363273453E-2</v>
      </c>
    </row>
    <row r="17" spans="1:22" x14ac:dyDescent="0.25">
      <c r="A17" s="9">
        <v>45321.208333333336</v>
      </c>
      <c r="B17">
        <v>188.04</v>
      </c>
      <c r="C17">
        <f t="shared" si="2"/>
        <v>-3.6899999999999977</v>
      </c>
      <c r="D17">
        <f t="shared" si="3"/>
        <v>-1.9433426174370286E-2</v>
      </c>
      <c r="F17" s="5">
        <f t="shared" si="7"/>
        <v>-4.9899999999999878</v>
      </c>
      <c r="G17">
        <f t="shared" si="4"/>
        <v>29</v>
      </c>
      <c r="H17" s="3">
        <f t="shared" si="0"/>
        <v>5.7884231536926151E-2</v>
      </c>
      <c r="T17" s="5">
        <f t="shared" si="5"/>
        <v>-1.7136434987015489E-2</v>
      </c>
      <c r="U17">
        <f t="shared" si="6"/>
        <v>43</v>
      </c>
      <c r="V17" s="3">
        <f t="shared" si="1"/>
        <v>8.5828343313373259E-2</v>
      </c>
    </row>
    <row r="18" spans="1:22" x14ac:dyDescent="0.25">
      <c r="A18" s="9">
        <v>45322.208333333336</v>
      </c>
      <c r="B18">
        <v>184.4</v>
      </c>
      <c r="C18">
        <f t="shared" si="2"/>
        <v>-3.6399999999999864</v>
      </c>
      <c r="D18">
        <f t="shared" si="3"/>
        <v>-1.9547395033436211E-2</v>
      </c>
      <c r="F18" s="5">
        <f t="shared" si="7"/>
        <v>-3.418999999999988</v>
      </c>
      <c r="G18">
        <f t="shared" si="4"/>
        <v>42</v>
      </c>
      <c r="H18" s="3">
        <f t="shared" si="0"/>
        <v>8.3832335329341312E-2</v>
      </c>
      <c r="T18" s="5">
        <f t="shared" si="5"/>
        <v>-9.148742694068672E-3</v>
      </c>
      <c r="U18">
        <f t="shared" si="6"/>
        <v>115</v>
      </c>
      <c r="V18" s="3">
        <f t="shared" si="1"/>
        <v>0.22954091816367264</v>
      </c>
    </row>
    <row r="19" spans="1:22" x14ac:dyDescent="0.25">
      <c r="A19" s="9">
        <v>45323.208333333336</v>
      </c>
      <c r="B19">
        <v>186.86</v>
      </c>
      <c r="C19">
        <f t="shared" si="2"/>
        <v>2.460000000000008</v>
      </c>
      <c r="D19">
        <f t="shared" si="3"/>
        <v>1.3252362242316237E-2</v>
      </c>
      <c r="F19" s="5">
        <f t="shared" si="7"/>
        <v>-1.8479999999999881</v>
      </c>
      <c r="G19">
        <f t="shared" si="4"/>
        <v>105</v>
      </c>
      <c r="H19" s="3">
        <f t="shared" si="0"/>
        <v>0.20958083832335328</v>
      </c>
      <c r="T19" s="5">
        <f t="shared" si="5"/>
        <v>-1.1610504011218548E-3</v>
      </c>
      <c r="U19">
        <f t="shared" si="6"/>
        <v>156</v>
      </c>
      <c r="V19" s="3">
        <f t="shared" si="1"/>
        <v>0.31137724550898205</v>
      </c>
    </row>
    <row r="20" spans="1:22" x14ac:dyDescent="0.25">
      <c r="A20" s="9">
        <v>45324.208333333336</v>
      </c>
      <c r="B20">
        <v>185.85</v>
      </c>
      <c r="C20">
        <f t="shared" si="2"/>
        <v>-1.0100000000000193</v>
      </c>
      <c r="D20">
        <f t="shared" si="3"/>
        <v>-5.4197766215485846E-3</v>
      </c>
      <c r="F20" s="5">
        <f t="shared" si="7"/>
        <v>-0.27699999999998814</v>
      </c>
      <c r="G20">
        <f t="shared" si="4"/>
        <v>138</v>
      </c>
      <c r="H20" s="3">
        <f t="shared" si="0"/>
        <v>0.27544910179640719</v>
      </c>
      <c r="T20" s="5">
        <f t="shared" si="5"/>
        <v>6.8266418918249624E-3</v>
      </c>
      <c r="U20">
        <f t="shared" si="6"/>
        <v>64</v>
      </c>
      <c r="V20" s="3">
        <f t="shared" si="1"/>
        <v>0.1277445109780439</v>
      </c>
    </row>
    <row r="21" spans="1:22" x14ac:dyDescent="0.25">
      <c r="A21" s="9">
        <v>45327.208333333336</v>
      </c>
      <c r="B21">
        <v>187.68</v>
      </c>
      <c r="C21">
        <f t="shared" si="2"/>
        <v>1.8300000000000125</v>
      </c>
      <c r="D21">
        <f t="shared" si="3"/>
        <v>9.7984881619042011E-3</v>
      </c>
      <c r="F21" s="5">
        <f t="shared" si="7"/>
        <v>1.2940000000000118</v>
      </c>
      <c r="G21">
        <f t="shared" si="4"/>
        <v>68</v>
      </c>
      <c r="H21" s="3">
        <f t="shared" si="0"/>
        <v>0.13572854291417166</v>
      </c>
      <c r="T21" s="5">
        <f t="shared" si="5"/>
        <v>1.481433418477178E-2</v>
      </c>
      <c r="U21">
        <f t="shared" si="6"/>
        <v>47</v>
      </c>
      <c r="V21" s="3">
        <f t="shared" si="1"/>
        <v>9.3812375249500993E-2</v>
      </c>
    </row>
    <row r="22" spans="1:22" x14ac:dyDescent="0.25">
      <c r="A22" s="9">
        <v>45328.208333333336</v>
      </c>
      <c r="B22">
        <v>189.3</v>
      </c>
      <c r="C22">
        <f t="shared" si="2"/>
        <v>1.6200000000000045</v>
      </c>
      <c r="D22">
        <f t="shared" si="3"/>
        <v>8.5946733101117737E-3</v>
      </c>
      <c r="F22" s="5">
        <f t="shared" si="7"/>
        <v>2.8650000000000118</v>
      </c>
      <c r="G22">
        <f t="shared" si="4"/>
        <v>48</v>
      </c>
      <c r="H22" s="3">
        <f t="shared" si="0"/>
        <v>9.580838323353294E-2</v>
      </c>
      <c r="T22" s="5">
        <f t="shared" si="5"/>
        <v>2.2802026477718597E-2</v>
      </c>
      <c r="U22">
        <f t="shared" si="6"/>
        <v>5</v>
      </c>
      <c r="V22" s="3">
        <f t="shared" si="1"/>
        <v>9.9800399201596807E-3</v>
      </c>
    </row>
    <row r="23" spans="1:22" x14ac:dyDescent="0.25">
      <c r="A23" s="9">
        <v>45329.208333333336</v>
      </c>
      <c r="B23">
        <v>189.41</v>
      </c>
      <c r="C23">
        <f t="shared" si="2"/>
        <v>0.10999999999998522</v>
      </c>
      <c r="D23">
        <f t="shared" si="3"/>
        <v>5.8091945337303437E-4</v>
      </c>
      <c r="F23" s="5">
        <f t="shared" si="7"/>
        <v>4.4360000000000115</v>
      </c>
      <c r="G23">
        <f t="shared" si="4"/>
        <v>19</v>
      </c>
      <c r="H23" s="3">
        <f t="shared" si="0"/>
        <v>3.7924151696606789E-2</v>
      </c>
      <c r="T23" s="5">
        <f t="shared" si="5"/>
        <v>3.0789718770665414E-2</v>
      </c>
      <c r="U23">
        <f t="shared" si="6"/>
        <v>9</v>
      </c>
      <c r="V23" s="3">
        <f t="shared" si="1"/>
        <v>1.7964071856287425E-2</v>
      </c>
    </row>
    <row r="24" spans="1:22" x14ac:dyDescent="0.25">
      <c r="A24" s="9">
        <v>45330.208333333336</v>
      </c>
      <c r="B24">
        <v>188.32</v>
      </c>
      <c r="C24">
        <f t="shared" si="2"/>
        <v>-1.0900000000000034</v>
      </c>
      <c r="D24">
        <f t="shared" si="3"/>
        <v>-5.7713341566836846E-3</v>
      </c>
      <c r="F24" s="5">
        <f t="shared" si="7"/>
        <v>6.0070000000000112</v>
      </c>
      <c r="G24">
        <f t="shared" si="4"/>
        <v>5</v>
      </c>
      <c r="H24" s="3">
        <f t="shared" si="0"/>
        <v>9.9800399201596807E-3</v>
      </c>
      <c r="T24" s="5">
        <f t="shared" si="5"/>
        <v>3.8777411063612231E-2</v>
      </c>
      <c r="U24">
        <f t="shared" si="6"/>
        <v>4</v>
      </c>
      <c r="V24" s="3">
        <f t="shared" si="1"/>
        <v>7.9840319361277438E-3</v>
      </c>
    </row>
    <row r="25" spans="1:22" x14ac:dyDescent="0.25">
      <c r="A25" s="9">
        <v>45331.208333333336</v>
      </c>
      <c r="B25">
        <v>188.85</v>
      </c>
      <c r="C25">
        <f t="shared" si="2"/>
        <v>0.53000000000000114</v>
      </c>
      <c r="D25">
        <f t="shared" si="3"/>
        <v>2.8104056464991977E-3</v>
      </c>
      <c r="F25" s="5">
        <f t="shared" si="7"/>
        <v>7.5780000000000109</v>
      </c>
      <c r="G25">
        <f t="shared" si="4"/>
        <v>5</v>
      </c>
      <c r="H25" s="3">
        <f t="shared" si="0"/>
        <v>9.9800399201596807E-3</v>
      </c>
      <c r="T25" s="5">
        <f t="shared" si="5"/>
        <v>4.6765103356559048E-2</v>
      </c>
      <c r="U25">
        <f t="shared" si="6"/>
        <v>1</v>
      </c>
      <c r="V25" s="3">
        <f t="shared" si="1"/>
        <v>1.996007984031936E-3</v>
      </c>
    </row>
    <row r="26" spans="1:22" x14ac:dyDescent="0.25">
      <c r="A26" s="9">
        <v>45334.208333333336</v>
      </c>
      <c r="B26">
        <v>187.15</v>
      </c>
      <c r="C26">
        <f t="shared" si="2"/>
        <v>-1.6999999999999886</v>
      </c>
      <c r="D26">
        <f t="shared" si="3"/>
        <v>-9.0426148080278088E-3</v>
      </c>
      <c r="F26" s="5">
        <f>F25+$G$3</f>
        <v>9.1490000000000116</v>
      </c>
      <c r="G26">
        <f t="shared" si="4"/>
        <v>5</v>
      </c>
      <c r="H26" s="3">
        <f t="shared" si="0"/>
        <v>9.9800399201596807E-3</v>
      </c>
      <c r="T26" s="5">
        <f t="shared" si="5"/>
        <v>5.4752795649505866E-2</v>
      </c>
      <c r="U26">
        <f t="shared" si="6"/>
        <v>2</v>
      </c>
      <c r="V26" s="3">
        <f t="shared" si="1"/>
        <v>3.9920159680638719E-3</v>
      </c>
    </row>
    <row r="27" spans="1:22" x14ac:dyDescent="0.25">
      <c r="A27" s="9">
        <v>45335.208333333336</v>
      </c>
      <c r="B27">
        <v>185.04</v>
      </c>
      <c r="C27">
        <f t="shared" si="2"/>
        <v>-2.1100000000000136</v>
      </c>
      <c r="D27">
        <f t="shared" si="3"/>
        <v>-1.1338416427254269E-2</v>
      </c>
      <c r="F27" s="5">
        <f>F26+$G$3</f>
        <v>10.720000000000011</v>
      </c>
      <c r="G27">
        <f t="shared" si="4"/>
        <v>1</v>
      </c>
      <c r="H27" s="3">
        <f t="shared" ref="H27:H36" si="8">G27/$G$4</f>
        <v>1.996007984031936E-3</v>
      </c>
      <c r="T27" s="5">
        <f t="shared" si="5"/>
        <v>6.2740487942452683E-2</v>
      </c>
      <c r="U27">
        <f t="shared" si="6"/>
        <v>1</v>
      </c>
      <c r="V27" s="3">
        <f t="shared" si="1"/>
        <v>1.996007984031936E-3</v>
      </c>
    </row>
    <row r="28" spans="1:22" x14ac:dyDescent="0.25">
      <c r="A28" s="9">
        <v>45336.208333333336</v>
      </c>
      <c r="B28">
        <v>184.15</v>
      </c>
      <c r="C28">
        <f t="shared" si="2"/>
        <v>-0.88999999999998636</v>
      </c>
      <c r="D28">
        <f t="shared" si="3"/>
        <v>-4.8213750321093058E-3</v>
      </c>
      <c r="F28" s="5">
        <f t="shared" ref="F28:F35" si="9">F27+$G$3</f>
        <v>12.291000000000011</v>
      </c>
      <c r="G28">
        <f t="shared" si="4"/>
        <v>0</v>
      </c>
      <c r="H28" s="3">
        <f t="shared" si="8"/>
        <v>0</v>
      </c>
      <c r="T28" s="5">
        <f t="shared" si="5"/>
        <v>7.0728180235399507E-2</v>
      </c>
      <c r="U28">
        <f t="shared" si="6"/>
        <v>0</v>
      </c>
      <c r="V28" s="3">
        <f t="shared" si="1"/>
        <v>0</v>
      </c>
    </row>
    <row r="29" spans="1:22" x14ac:dyDescent="0.25">
      <c r="A29" s="9">
        <v>45337.208333333336</v>
      </c>
      <c r="B29">
        <v>183.86</v>
      </c>
      <c r="C29">
        <f t="shared" si="2"/>
        <v>-0.28999999999999204</v>
      </c>
      <c r="D29">
        <f t="shared" si="3"/>
        <v>-1.5760444554656545E-3</v>
      </c>
      <c r="F29" s="5">
        <f t="shared" si="9"/>
        <v>13.862000000000011</v>
      </c>
      <c r="G29">
        <f t="shared" si="4"/>
        <v>1</v>
      </c>
      <c r="H29" s="3">
        <f t="shared" si="8"/>
        <v>1.996007984031936E-3</v>
      </c>
      <c r="T29" s="5">
        <f t="shared" si="5"/>
        <v>7.8715872528346331E-2</v>
      </c>
      <c r="U29">
        <f t="shared" si="6"/>
        <v>0</v>
      </c>
      <c r="V29" s="3">
        <f t="shared" si="1"/>
        <v>0</v>
      </c>
    </row>
    <row r="30" spans="1:22" x14ac:dyDescent="0.25">
      <c r="A30" s="9">
        <v>45338.208333333336</v>
      </c>
      <c r="B30">
        <v>182.31</v>
      </c>
      <c r="C30">
        <f t="shared" si="2"/>
        <v>-1.5500000000000114</v>
      </c>
      <c r="D30">
        <f t="shared" si="3"/>
        <v>-8.4660636202350554E-3</v>
      </c>
      <c r="F30" s="5">
        <f t="shared" si="9"/>
        <v>15.43300000000001</v>
      </c>
      <c r="G30">
        <f t="shared" si="4"/>
        <v>0</v>
      </c>
      <c r="H30" s="3">
        <f t="shared" si="8"/>
        <v>0</v>
      </c>
      <c r="T30" s="5">
        <f t="shared" si="5"/>
        <v>8.6703564821293155E-2</v>
      </c>
      <c r="U30">
        <f t="shared" si="6"/>
        <v>0</v>
      </c>
      <c r="V30" s="3">
        <f t="shared" si="1"/>
        <v>0</v>
      </c>
    </row>
    <row r="31" spans="1:22" x14ac:dyDescent="0.25">
      <c r="A31" s="9">
        <v>45342.208333333336</v>
      </c>
      <c r="B31">
        <v>181.56</v>
      </c>
      <c r="C31">
        <f t="shared" si="2"/>
        <v>-0.75</v>
      </c>
      <c r="D31">
        <f t="shared" si="3"/>
        <v>-4.1223572271086705E-3</v>
      </c>
      <c r="F31" s="5">
        <f t="shared" si="9"/>
        <v>17.004000000000012</v>
      </c>
      <c r="G31">
        <f t="shared" si="4"/>
        <v>0</v>
      </c>
      <c r="H31" s="3">
        <f t="shared" si="8"/>
        <v>0</v>
      </c>
      <c r="T31" s="5">
        <f t="shared" si="5"/>
        <v>9.4691257114239979E-2</v>
      </c>
      <c r="U31">
        <f t="shared" si="6"/>
        <v>0</v>
      </c>
      <c r="V31" s="3">
        <f t="shared" si="1"/>
        <v>0</v>
      </c>
    </row>
    <row r="32" spans="1:22" x14ac:dyDescent="0.25">
      <c r="A32" s="9">
        <v>45343.208333333336</v>
      </c>
      <c r="B32">
        <v>182.32</v>
      </c>
      <c r="C32">
        <f t="shared" si="2"/>
        <v>0.75999999999999091</v>
      </c>
      <c r="D32">
        <f t="shared" si="3"/>
        <v>4.1772073491637982E-3</v>
      </c>
      <c r="F32" s="5">
        <f t="shared" si="9"/>
        <v>18.575000000000014</v>
      </c>
      <c r="G32">
        <f t="shared" si="4"/>
        <v>0</v>
      </c>
      <c r="H32" s="3">
        <f t="shared" si="8"/>
        <v>0</v>
      </c>
      <c r="T32" s="5">
        <f t="shared" si="5"/>
        <v>0.1026789494071868</v>
      </c>
      <c r="U32">
        <f t="shared" si="6"/>
        <v>0</v>
      </c>
      <c r="V32" s="3">
        <f t="shared" si="1"/>
        <v>0</v>
      </c>
    </row>
    <row r="33" spans="1:22" x14ac:dyDescent="0.25">
      <c r="A33" s="9">
        <v>45344.208333333336</v>
      </c>
      <c r="B33">
        <v>184.37</v>
      </c>
      <c r="C33">
        <f t="shared" si="2"/>
        <v>2.0500000000000114</v>
      </c>
      <c r="D33">
        <f t="shared" si="3"/>
        <v>1.1181223144870737E-2</v>
      </c>
      <c r="F33" s="5">
        <f t="shared" si="9"/>
        <v>20.146000000000015</v>
      </c>
      <c r="G33">
        <f t="shared" si="4"/>
        <v>0</v>
      </c>
      <c r="H33" s="3">
        <f t="shared" si="8"/>
        <v>0</v>
      </c>
      <c r="T33" s="5">
        <f t="shared" si="5"/>
        <v>0.11066664170013363</v>
      </c>
      <c r="U33">
        <f t="shared" si="6"/>
        <v>0</v>
      </c>
      <c r="V33" s="3">
        <f t="shared" si="1"/>
        <v>0</v>
      </c>
    </row>
    <row r="34" spans="1:22" x14ac:dyDescent="0.25">
      <c r="A34" s="9">
        <v>45345.208333333336</v>
      </c>
      <c r="B34">
        <v>182.52</v>
      </c>
      <c r="C34">
        <f t="shared" si="2"/>
        <v>-1.8499999999999943</v>
      </c>
      <c r="D34">
        <f t="shared" si="3"/>
        <v>-1.0084852023097546E-2</v>
      </c>
      <c r="F34" s="5">
        <f t="shared" si="9"/>
        <v>21.717000000000017</v>
      </c>
      <c r="G34">
        <f t="shared" si="4"/>
        <v>0</v>
      </c>
      <c r="H34" s="3">
        <f t="shared" si="8"/>
        <v>0</v>
      </c>
      <c r="T34" s="5">
        <f t="shared" si="5"/>
        <v>0.11865433399308045</v>
      </c>
      <c r="U34">
        <f t="shared" si="6"/>
        <v>0</v>
      </c>
      <c r="V34" s="3">
        <f t="shared" si="1"/>
        <v>0</v>
      </c>
    </row>
    <row r="35" spans="1:22" x14ac:dyDescent="0.25">
      <c r="A35" s="9">
        <v>45348.208333333336</v>
      </c>
      <c r="B35">
        <v>181.16</v>
      </c>
      <c r="C35">
        <f t="shared" si="2"/>
        <v>-1.3600000000000136</v>
      </c>
      <c r="D35">
        <f t="shared" si="3"/>
        <v>-7.4791373711888022E-3</v>
      </c>
      <c r="F35" s="5">
        <f t="shared" si="9"/>
        <v>23.288000000000018</v>
      </c>
      <c r="G35">
        <f t="shared" si="4"/>
        <v>0</v>
      </c>
      <c r="H35" s="3">
        <f t="shared" si="8"/>
        <v>0</v>
      </c>
      <c r="T35" s="5">
        <f t="shared" si="5"/>
        <v>0.12664202628602728</v>
      </c>
      <c r="U35">
        <f t="shared" si="6"/>
        <v>0</v>
      </c>
      <c r="V35" s="3">
        <f t="shared" si="1"/>
        <v>0</v>
      </c>
    </row>
    <row r="36" spans="1:22" x14ac:dyDescent="0.25">
      <c r="A36" s="9">
        <v>45349.208333333336</v>
      </c>
      <c r="B36">
        <v>182.63</v>
      </c>
      <c r="C36">
        <f t="shared" si="2"/>
        <v>1.4699999999999989</v>
      </c>
      <c r="D36">
        <f t="shared" si="3"/>
        <v>8.0816295159372147E-3</v>
      </c>
      <c r="F36" s="5">
        <f t="shared" ref="F36" si="10">F35+$G$3</f>
        <v>24.85900000000002</v>
      </c>
      <c r="G36">
        <f>COUNTIF($C$8:$C$5007,"&gt;=" &amp; F36)</f>
        <v>1</v>
      </c>
      <c r="H36" s="3">
        <f t="shared" si="8"/>
        <v>1.996007984031936E-3</v>
      </c>
      <c r="T36" s="5">
        <f t="shared" si="5"/>
        <v>0.1346297185789741</v>
      </c>
      <c r="U36">
        <f t="shared" ref="U36" si="11">COUNTIF($D$8:$D$5007,"&gt;=" &amp; T36)</f>
        <v>1</v>
      </c>
      <c r="V36" s="3">
        <f t="shared" si="1"/>
        <v>1.996007984031936E-3</v>
      </c>
    </row>
    <row r="37" spans="1:22" x14ac:dyDescent="0.25">
      <c r="A37" s="9">
        <v>45350.208333333336</v>
      </c>
      <c r="B37">
        <v>181.42</v>
      </c>
      <c r="C37">
        <f t="shared" si="2"/>
        <v>-1.210000000000008</v>
      </c>
      <c r="D37">
        <f t="shared" si="3"/>
        <v>-6.6474630171523214E-3</v>
      </c>
      <c r="G37" s="2">
        <f>SUM(G7:G36)</f>
        <v>501</v>
      </c>
      <c r="H37" s="6">
        <f>SUM(H7:H36)</f>
        <v>1.0000000000000002</v>
      </c>
      <c r="U37" s="2">
        <f>SUM(U7:U36)</f>
        <v>501</v>
      </c>
      <c r="V37" s="6">
        <f>SUM(V7:V36)</f>
        <v>1.0000000000000002</v>
      </c>
    </row>
    <row r="38" spans="1:22" x14ac:dyDescent="0.25">
      <c r="A38" s="9">
        <v>45351.208333333336</v>
      </c>
      <c r="B38">
        <v>180.75</v>
      </c>
      <c r="C38">
        <f t="shared" si="2"/>
        <v>-0.66999999999998749</v>
      </c>
      <c r="D38">
        <f t="shared" si="3"/>
        <v>-3.6999241479239351E-3</v>
      </c>
    </row>
    <row r="39" spans="1:22" x14ac:dyDescent="0.25">
      <c r="A39" s="9">
        <v>45352.208333333336</v>
      </c>
      <c r="B39">
        <v>179.66</v>
      </c>
      <c r="C39">
        <f t="shared" si="2"/>
        <v>-1.0900000000000034</v>
      </c>
      <c r="D39">
        <f t="shared" si="3"/>
        <v>-6.0486852378135621E-3</v>
      </c>
    </row>
    <row r="40" spans="1:22" x14ac:dyDescent="0.25">
      <c r="A40" s="9">
        <v>45355.208333333336</v>
      </c>
      <c r="B40">
        <v>175.1</v>
      </c>
      <c r="C40">
        <f t="shared" si="2"/>
        <v>-4.5600000000000023</v>
      </c>
      <c r="D40">
        <f t="shared" si="3"/>
        <v>-2.5708936509254418E-2</v>
      </c>
    </row>
    <row r="41" spans="1:22" x14ac:dyDescent="0.25">
      <c r="A41" s="9">
        <v>45356.208333333336</v>
      </c>
      <c r="B41">
        <v>170.12</v>
      </c>
      <c r="C41">
        <f t="shared" si="2"/>
        <v>-4.9799999999999898</v>
      </c>
      <c r="D41">
        <f t="shared" si="3"/>
        <v>-2.8853168906373343E-2</v>
      </c>
    </row>
    <row r="42" spans="1:22" x14ac:dyDescent="0.25">
      <c r="A42" s="9">
        <v>45357.208333333336</v>
      </c>
      <c r="B42">
        <v>169.12</v>
      </c>
      <c r="C42">
        <f t="shared" si="2"/>
        <v>-1</v>
      </c>
      <c r="D42">
        <f t="shared" si="3"/>
        <v>-5.8955482635053178E-3</v>
      </c>
    </row>
    <row r="43" spans="1:22" x14ac:dyDescent="0.25">
      <c r="A43" s="9">
        <v>45358.208333333336</v>
      </c>
      <c r="B43">
        <v>169</v>
      </c>
      <c r="C43">
        <f t="shared" si="2"/>
        <v>-0.12000000000000455</v>
      </c>
      <c r="D43">
        <f t="shared" si="3"/>
        <v>-7.0980719885401129E-4</v>
      </c>
    </row>
    <row r="44" spans="1:22" x14ac:dyDescent="0.25">
      <c r="A44" s="9">
        <v>45359.208333333336</v>
      </c>
      <c r="B44">
        <v>170.73</v>
      </c>
      <c r="C44">
        <f t="shared" si="2"/>
        <v>1.7299999999999898</v>
      </c>
      <c r="D44">
        <f t="shared" si="3"/>
        <v>1.0184646360068749E-2</v>
      </c>
    </row>
    <row r="45" spans="1:22" x14ac:dyDescent="0.25">
      <c r="A45" s="9">
        <v>45362.166666666664</v>
      </c>
      <c r="B45">
        <v>172.75</v>
      </c>
      <c r="C45">
        <f t="shared" si="2"/>
        <v>2.0200000000000102</v>
      </c>
      <c r="D45">
        <f t="shared" si="3"/>
        <v>1.1762101364637088E-2</v>
      </c>
    </row>
    <row r="46" spans="1:22" x14ac:dyDescent="0.25">
      <c r="A46" s="9">
        <v>45363.166666666664</v>
      </c>
      <c r="B46">
        <v>173.23</v>
      </c>
      <c r="C46">
        <f t="shared" si="2"/>
        <v>0.47999999999998977</v>
      </c>
      <c r="D46">
        <f t="shared" si="3"/>
        <v>2.7747286430700939E-3</v>
      </c>
    </row>
    <row r="47" spans="1:22" x14ac:dyDescent="0.25">
      <c r="A47" s="9">
        <v>45364.166666666664</v>
      </c>
      <c r="B47">
        <v>171.13</v>
      </c>
      <c r="C47">
        <f t="shared" si="2"/>
        <v>-2.0999999999999943</v>
      </c>
      <c r="D47">
        <f t="shared" si="3"/>
        <v>-1.2196689701489101E-2</v>
      </c>
    </row>
    <row r="48" spans="1:22" x14ac:dyDescent="0.25">
      <c r="A48" s="9">
        <v>45365.166666666664</v>
      </c>
      <c r="B48">
        <v>173</v>
      </c>
      <c r="C48">
        <f t="shared" si="2"/>
        <v>1.8700000000000045</v>
      </c>
      <c r="D48">
        <f t="shared" si="3"/>
        <v>1.0868092908418524E-2</v>
      </c>
    </row>
    <row r="49" spans="1:4" x14ac:dyDescent="0.25">
      <c r="A49" s="9">
        <v>45366.166666666664</v>
      </c>
      <c r="B49">
        <v>172.62</v>
      </c>
      <c r="C49">
        <f t="shared" si="2"/>
        <v>-0.37999999999999545</v>
      </c>
      <c r="D49">
        <f t="shared" si="3"/>
        <v>-2.1989477062673733E-3</v>
      </c>
    </row>
    <row r="50" spans="1:4" x14ac:dyDescent="0.25">
      <c r="A50" s="9">
        <v>45369.166666666664</v>
      </c>
      <c r="B50">
        <v>173.72</v>
      </c>
      <c r="C50">
        <f t="shared" si="2"/>
        <v>1.0999999999999943</v>
      </c>
      <c r="D50">
        <f t="shared" si="3"/>
        <v>6.3521608751096097E-3</v>
      </c>
    </row>
    <row r="51" spans="1:4" x14ac:dyDescent="0.25">
      <c r="A51" s="9">
        <v>45370.166666666664</v>
      </c>
      <c r="B51">
        <v>176.08</v>
      </c>
      <c r="C51">
        <f t="shared" si="2"/>
        <v>2.3600000000000136</v>
      </c>
      <c r="D51">
        <f t="shared" si="3"/>
        <v>1.3493629551585165E-2</v>
      </c>
    </row>
    <row r="52" spans="1:4" x14ac:dyDescent="0.25">
      <c r="A52" s="9">
        <v>45371.166666666664</v>
      </c>
      <c r="B52">
        <v>178.67</v>
      </c>
      <c r="C52">
        <f t="shared" si="2"/>
        <v>2.589999999999975</v>
      </c>
      <c r="D52">
        <f t="shared" si="3"/>
        <v>1.4602091726869399E-2</v>
      </c>
    </row>
    <row r="53" spans="1:4" x14ac:dyDescent="0.25">
      <c r="A53" s="9">
        <v>45372.166666666664</v>
      </c>
      <c r="B53">
        <v>171.37</v>
      </c>
      <c r="C53">
        <f t="shared" si="2"/>
        <v>-7.2999999999999829</v>
      </c>
      <c r="D53">
        <f t="shared" si="3"/>
        <v>-4.1715567272317969E-2</v>
      </c>
    </row>
    <row r="54" spans="1:4" x14ac:dyDescent="0.25">
      <c r="A54" s="9">
        <v>45373.166666666664</v>
      </c>
      <c r="B54">
        <v>172.28</v>
      </c>
      <c r="C54">
        <f t="shared" si="2"/>
        <v>0.90999999999999659</v>
      </c>
      <c r="D54">
        <f t="shared" si="3"/>
        <v>5.2960985131520685E-3</v>
      </c>
    </row>
    <row r="55" spans="1:4" x14ac:dyDescent="0.25">
      <c r="A55" s="9">
        <v>45376.166666666664</v>
      </c>
      <c r="B55">
        <v>170.85</v>
      </c>
      <c r="C55">
        <f t="shared" si="2"/>
        <v>-1.4300000000000068</v>
      </c>
      <c r="D55">
        <f t="shared" si="3"/>
        <v>-8.3350816246090791E-3</v>
      </c>
    </row>
    <row r="56" spans="1:4" x14ac:dyDescent="0.25">
      <c r="A56" s="9">
        <v>45377.166666666664</v>
      </c>
      <c r="B56">
        <v>169.71</v>
      </c>
      <c r="C56">
        <f t="shared" si="2"/>
        <v>-1.1399999999999864</v>
      </c>
      <c r="D56">
        <f t="shared" si="3"/>
        <v>-6.6948805381267596E-3</v>
      </c>
    </row>
    <row r="57" spans="1:4" x14ac:dyDescent="0.25">
      <c r="A57" s="9">
        <v>45378.166666666664</v>
      </c>
      <c r="B57">
        <v>173.31</v>
      </c>
      <c r="C57">
        <f t="shared" si="2"/>
        <v>3.5999999999999943</v>
      </c>
      <c r="D57">
        <f t="shared" si="3"/>
        <v>2.0990800438109806E-2</v>
      </c>
    </row>
    <row r="58" spans="1:4" x14ac:dyDescent="0.25">
      <c r="A58" s="9">
        <v>45379.166666666664</v>
      </c>
      <c r="B58">
        <v>171.48</v>
      </c>
      <c r="C58">
        <f t="shared" si="2"/>
        <v>-1.8300000000000125</v>
      </c>
      <c r="D58">
        <f t="shared" si="3"/>
        <v>-1.0615256731507589E-2</v>
      </c>
    </row>
    <row r="59" spans="1:4" x14ac:dyDescent="0.25">
      <c r="A59" s="9">
        <v>45383.166666666664</v>
      </c>
      <c r="B59">
        <v>170.03</v>
      </c>
      <c r="C59">
        <f t="shared" si="2"/>
        <v>-1.4499999999999886</v>
      </c>
      <c r="D59">
        <f t="shared" si="3"/>
        <v>-8.4917496603818012E-3</v>
      </c>
    </row>
    <row r="60" spans="1:4" x14ac:dyDescent="0.25">
      <c r="A60" s="9">
        <v>45384.166666666664</v>
      </c>
      <c r="B60">
        <v>168.84</v>
      </c>
      <c r="C60">
        <f t="shared" si="2"/>
        <v>-1.1899999999999977</v>
      </c>
      <c r="D60">
        <f t="shared" si="3"/>
        <v>-7.0233711550964639E-3</v>
      </c>
    </row>
    <row r="61" spans="1:4" x14ac:dyDescent="0.25">
      <c r="A61" s="9">
        <v>45385.166666666664</v>
      </c>
      <c r="B61">
        <v>169.65</v>
      </c>
      <c r="C61">
        <f t="shared" si="2"/>
        <v>0.81000000000000227</v>
      </c>
      <c r="D61">
        <f t="shared" si="3"/>
        <v>4.7859703159410811E-3</v>
      </c>
    </row>
    <row r="62" spans="1:4" x14ac:dyDescent="0.25">
      <c r="A62" s="9">
        <v>45386.166666666664</v>
      </c>
      <c r="B62">
        <v>168.82</v>
      </c>
      <c r="C62">
        <f t="shared" si="2"/>
        <v>-0.83000000000001251</v>
      </c>
      <c r="D62">
        <f t="shared" si="3"/>
        <v>-4.9044326746653004E-3</v>
      </c>
    </row>
    <row r="63" spans="1:4" x14ac:dyDescent="0.25">
      <c r="A63" s="9">
        <v>45387.166666666664</v>
      </c>
      <c r="B63">
        <v>169.58</v>
      </c>
      <c r="C63">
        <f t="shared" si="2"/>
        <v>0.76000000000001933</v>
      </c>
      <c r="D63">
        <f t="shared" si="3"/>
        <v>4.4917333202830713E-3</v>
      </c>
    </row>
    <row r="64" spans="1:4" x14ac:dyDescent="0.25">
      <c r="A64" s="9">
        <v>45390.166666666664</v>
      </c>
      <c r="B64">
        <v>168.45</v>
      </c>
      <c r="C64">
        <f t="shared" si="2"/>
        <v>-1.1300000000000239</v>
      </c>
      <c r="D64">
        <f t="shared" si="3"/>
        <v>-6.6858220232951793E-3</v>
      </c>
    </row>
    <row r="65" spans="1:4" x14ac:dyDescent="0.25">
      <c r="A65" s="9">
        <v>45391.166666666664</v>
      </c>
      <c r="B65">
        <v>169.67</v>
      </c>
      <c r="C65">
        <f t="shared" si="2"/>
        <v>1.2199999999999989</v>
      </c>
      <c r="D65">
        <f t="shared" si="3"/>
        <v>7.216404202286154E-3</v>
      </c>
    </row>
    <row r="66" spans="1:4" x14ac:dyDescent="0.25">
      <c r="A66" s="9">
        <v>45392.166666666664</v>
      </c>
      <c r="B66">
        <v>167.78</v>
      </c>
      <c r="C66">
        <f t="shared" si="2"/>
        <v>-1.8899999999999864</v>
      </c>
      <c r="D66">
        <f t="shared" si="3"/>
        <v>-1.120177663669957E-2</v>
      </c>
    </row>
    <row r="67" spans="1:4" x14ac:dyDescent="0.25">
      <c r="A67" s="9">
        <v>45393.166666666664</v>
      </c>
      <c r="B67">
        <v>175.04</v>
      </c>
      <c r="C67">
        <f t="shared" si="2"/>
        <v>7.2599999999999909</v>
      </c>
      <c r="D67">
        <f t="shared" si="3"/>
        <v>4.2360921815467849E-2</v>
      </c>
    </row>
    <row r="68" spans="1:4" x14ac:dyDescent="0.25">
      <c r="A68" s="9">
        <v>45394.166666666664</v>
      </c>
      <c r="B68">
        <v>176.55</v>
      </c>
      <c r="C68">
        <f t="shared" si="2"/>
        <v>1.5100000000000193</v>
      </c>
      <c r="D68">
        <f t="shared" si="3"/>
        <v>8.5896031407790355E-3</v>
      </c>
    </row>
    <row r="69" spans="1:4" x14ac:dyDescent="0.25">
      <c r="A69" s="9">
        <v>45397.166666666664</v>
      </c>
      <c r="B69">
        <v>172.69</v>
      </c>
      <c r="C69">
        <f t="shared" si="2"/>
        <v>-3.8600000000000136</v>
      </c>
      <c r="D69">
        <f t="shared" si="3"/>
        <v>-2.2106042777816807E-2</v>
      </c>
    </row>
    <row r="70" spans="1:4" x14ac:dyDescent="0.25">
      <c r="A70" s="9">
        <v>45398.166666666664</v>
      </c>
      <c r="B70">
        <v>169.38</v>
      </c>
      <c r="C70">
        <f t="shared" si="2"/>
        <v>-3.3100000000000023</v>
      </c>
      <c r="D70">
        <f t="shared" si="3"/>
        <v>-1.935336810312574E-2</v>
      </c>
    </row>
    <row r="71" spans="1:4" x14ac:dyDescent="0.25">
      <c r="A71" s="9">
        <v>45399.166666666664</v>
      </c>
      <c r="B71">
        <v>168</v>
      </c>
      <c r="C71">
        <f t="shared" si="2"/>
        <v>-1.3799999999999955</v>
      </c>
      <c r="D71">
        <f t="shared" si="3"/>
        <v>-8.1807320901940254E-3</v>
      </c>
    </row>
    <row r="72" spans="1:4" x14ac:dyDescent="0.25">
      <c r="A72" s="9">
        <v>45400.166666666664</v>
      </c>
      <c r="B72">
        <v>167.04</v>
      </c>
      <c r="C72">
        <f t="shared" ref="C72:C135" si="12">B72-B71</f>
        <v>-0.96000000000000796</v>
      </c>
      <c r="D72">
        <f t="shared" ref="D72:D135" si="13">LN(B72/B71)</f>
        <v>-5.7306747089850953E-3</v>
      </c>
    </row>
    <row r="73" spans="1:4" x14ac:dyDescent="0.25">
      <c r="A73" s="9">
        <v>45401.166666666664</v>
      </c>
      <c r="B73">
        <v>165</v>
      </c>
      <c r="C73">
        <f t="shared" si="12"/>
        <v>-2.039999999999992</v>
      </c>
      <c r="D73">
        <f t="shared" si="13"/>
        <v>-1.2287830793693253E-2</v>
      </c>
    </row>
    <row r="74" spans="1:4" x14ac:dyDescent="0.25">
      <c r="A74" s="9">
        <v>45404.166666666664</v>
      </c>
      <c r="B74">
        <v>165.84</v>
      </c>
      <c r="C74">
        <f t="shared" si="12"/>
        <v>0.84000000000000341</v>
      </c>
      <c r="D74">
        <f t="shared" si="13"/>
        <v>5.0779942269434828E-3</v>
      </c>
    </row>
    <row r="75" spans="1:4" x14ac:dyDescent="0.25">
      <c r="A75" s="9">
        <v>45405.166666666664</v>
      </c>
      <c r="B75">
        <v>166.9</v>
      </c>
      <c r="C75">
        <f t="shared" si="12"/>
        <v>1.0600000000000023</v>
      </c>
      <c r="D75">
        <f t="shared" si="13"/>
        <v>6.3713625402651809E-3</v>
      </c>
    </row>
    <row r="76" spans="1:4" x14ac:dyDescent="0.25">
      <c r="A76" s="9">
        <v>45406.166666666664</v>
      </c>
      <c r="B76">
        <v>169.02</v>
      </c>
      <c r="C76">
        <f t="shared" si="12"/>
        <v>2.1200000000000045</v>
      </c>
      <c r="D76">
        <f t="shared" si="13"/>
        <v>1.2622220448546821E-2</v>
      </c>
    </row>
    <row r="77" spans="1:4" x14ac:dyDescent="0.25">
      <c r="A77" s="9">
        <v>45407.166666666664</v>
      </c>
      <c r="B77">
        <v>169.89</v>
      </c>
      <c r="C77">
        <f t="shared" si="12"/>
        <v>0.86999999999997613</v>
      </c>
      <c r="D77">
        <f t="shared" si="13"/>
        <v>5.1341176774868519E-3</v>
      </c>
    </row>
    <row r="78" spans="1:4" x14ac:dyDescent="0.25">
      <c r="A78" s="9">
        <v>45408.166666666664</v>
      </c>
      <c r="B78">
        <v>169.3</v>
      </c>
      <c r="C78">
        <f t="shared" si="12"/>
        <v>-0.58999999999997499</v>
      </c>
      <c r="D78">
        <f t="shared" si="13"/>
        <v>-3.4788796547335459E-3</v>
      </c>
    </row>
    <row r="79" spans="1:4" x14ac:dyDescent="0.25">
      <c r="A79" s="9">
        <v>45411.166666666664</v>
      </c>
      <c r="B79">
        <v>173.5</v>
      </c>
      <c r="C79">
        <f t="shared" si="12"/>
        <v>4.1999999999999886</v>
      </c>
      <c r="D79">
        <f t="shared" si="13"/>
        <v>2.450531024782426E-2</v>
      </c>
    </row>
    <row r="80" spans="1:4" x14ac:dyDescent="0.25">
      <c r="A80" s="9">
        <v>45412.166666666664</v>
      </c>
      <c r="B80">
        <v>170.33</v>
      </c>
      <c r="C80">
        <f t="shared" si="12"/>
        <v>-3.1699999999999875</v>
      </c>
      <c r="D80">
        <f t="shared" si="13"/>
        <v>-1.8439867514427888E-2</v>
      </c>
    </row>
    <row r="81" spans="1:4" x14ac:dyDescent="0.25">
      <c r="A81" s="9">
        <v>45413.166666666664</v>
      </c>
      <c r="B81">
        <v>169.3</v>
      </c>
      <c r="C81">
        <f t="shared" si="12"/>
        <v>-1.0300000000000011</v>
      </c>
      <c r="D81">
        <f t="shared" si="13"/>
        <v>-6.0654427333962507E-3</v>
      </c>
    </row>
    <row r="82" spans="1:4" x14ac:dyDescent="0.25">
      <c r="A82" s="9">
        <v>45414.166666666664</v>
      </c>
      <c r="B82">
        <v>173.03</v>
      </c>
      <c r="C82">
        <f t="shared" si="12"/>
        <v>3.7299999999999898</v>
      </c>
      <c r="D82">
        <f t="shared" si="13"/>
        <v>2.1792700729467398E-2</v>
      </c>
    </row>
    <row r="83" spans="1:4" x14ac:dyDescent="0.25">
      <c r="A83" s="9">
        <v>45415.166666666664</v>
      </c>
      <c r="B83">
        <v>183.38</v>
      </c>
      <c r="C83">
        <f t="shared" si="12"/>
        <v>10.349999999999994</v>
      </c>
      <c r="D83">
        <f t="shared" si="13"/>
        <v>5.8095512753197624E-2</v>
      </c>
    </row>
    <row r="84" spans="1:4" x14ac:dyDescent="0.25">
      <c r="A84" s="9">
        <v>45418.166666666664</v>
      </c>
      <c r="B84">
        <v>181.71</v>
      </c>
      <c r="C84">
        <f t="shared" si="12"/>
        <v>-1.6699999999999875</v>
      </c>
      <c r="D84">
        <f t="shared" si="13"/>
        <v>-9.1484929607891334E-3</v>
      </c>
    </row>
    <row r="85" spans="1:4" x14ac:dyDescent="0.25">
      <c r="A85" s="9">
        <v>45419.166666666664</v>
      </c>
      <c r="B85">
        <v>182.4</v>
      </c>
      <c r="C85">
        <f t="shared" si="12"/>
        <v>0.68999999999999773</v>
      </c>
      <c r="D85">
        <f t="shared" si="13"/>
        <v>3.7900679792654901E-3</v>
      </c>
    </row>
    <row r="86" spans="1:4" x14ac:dyDescent="0.25">
      <c r="A86" s="9">
        <v>45420.166666666664</v>
      </c>
      <c r="B86">
        <v>182.74</v>
      </c>
      <c r="C86">
        <f t="shared" si="12"/>
        <v>0.34000000000000341</v>
      </c>
      <c r="D86">
        <f t="shared" si="13"/>
        <v>1.8622999302434699E-3</v>
      </c>
    </row>
    <row r="87" spans="1:4" x14ac:dyDescent="0.25">
      <c r="A87" s="9">
        <v>45421.166666666664</v>
      </c>
      <c r="B87">
        <v>184.57</v>
      </c>
      <c r="C87">
        <f t="shared" si="12"/>
        <v>1.8299999999999841</v>
      </c>
      <c r="D87">
        <f t="shared" si="13"/>
        <v>9.9644177487252465E-3</v>
      </c>
    </row>
    <row r="88" spans="1:4" x14ac:dyDescent="0.25">
      <c r="A88" s="9">
        <v>45422.166666666664</v>
      </c>
      <c r="B88">
        <v>183.05</v>
      </c>
      <c r="C88">
        <f t="shared" si="12"/>
        <v>-1.5199999999999818</v>
      </c>
      <c r="D88">
        <f t="shared" si="13"/>
        <v>-8.2694557529546277E-3</v>
      </c>
    </row>
    <row r="89" spans="1:4" x14ac:dyDescent="0.25">
      <c r="A89" s="9">
        <v>45425.166666666664</v>
      </c>
      <c r="B89">
        <v>186.28</v>
      </c>
      <c r="C89">
        <f t="shared" si="12"/>
        <v>3.2299999999999898</v>
      </c>
      <c r="D89">
        <f t="shared" si="13"/>
        <v>1.7491578547931153E-2</v>
      </c>
    </row>
    <row r="90" spans="1:4" x14ac:dyDescent="0.25">
      <c r="A90" s="9">
        <v>45426.166666666664</v>
      </c>
      <c r="B90">
        <v>187.43</v>
      </c>
      <c r="C90">
        <f t="shared" si="12"/>
        <v>1.1500000000000057</v>
      </c>
      <c r="D90">
        <f t="shared" si="13"/>
        <v>6.1545242567172895E-3</v>
      </c>
    </row>
    <row r="91" spans="1:4" x14ac:dyDescent="0.25">
      <c r="A91" s="9">
        <v>45427.166666666664</v>
      </c>
      <c r="B91">
        <v>189.72</v>
      </c>
      <c r="C91">
        <f t="shared" si="12"/>
        <v>2.289999999999992</v>
      </c>
      <c r="D91">
        <f t="shared" si="13"/>
        <v>1.2143858638487333E-2</v>
      </c>
    </row>
    <row r="92" spans="1:4" x14ac:dyDescent="0.25">
      <c r="A92" s="9">
        <v>45428.166666666664</v>
      </c>
      <c r="B92">
        <v>189.84</v>
      </c>
      <c r="C92">
        <f t="shared" si="12"/>
        <v>0.12000000000000455</v>
      </c>
      <c r="D92">
        <f t="shared" si="13"/>
        <v>6.3231111812725633E-4</v>
      </c>
    </row>
    <row r="93" spans="1:4" x14ac:dyDescent="0.25">
      <c r="A93" s="9">
        <v>45429.166666666664</v>
      </c>
      <c r="B93">
        <v>189.87</v>
      </c>
      <c r="C93">
        <f t="shared" si="12"/>
        <v>3.0000000000001137E-2</v>
      </c>
      <c r="D93">
        <f t="shared" si="13"/>
        <v>1.5801532781546361E-4</v>
      </c>
    </row>
    <row r="94" spans="1:4" x14ac:dyDescent="0.25">
      <c r="A94" s="9">
        <v>45432.166666666664</v>
      </c>
      <c r="B94">
        <v>191.04</v>
      </c>
      <c r="C94">
        <f t="shared" si="12"/>
        <v>1.1699999999999875</v>
      </c>
      <c r="D94">
        <f t="shared" si="13"/>
        <v>6.1432027489136277E-3</v>
      </c>
    </row>
    <row r="95" spans="1:4" x14ac:dyDescent="0.25">
      <c r="A95" s="9">
        <v>45433.166666666664</v>
      </c>
      <c r="B95">
        <v>192.35</v>
      </c>
      <c r="C95">
        <f t="shared" si="12"/>
        <v>1.3100000000000023</v>
      </c>
      <c r="D95">
        <f t="shared" si="13"/>
        <v>6.8337989940669263E-3</v>
      </c>
    </row>
    <row r="96" spans="1:4" x14ac:dyDescent="0.25">
      <c r="A96" s="9">
        <v>45434.166666666664</v>
      </c>
      <c r="B96">
        <v>190.9</v>
      </c>
      <c r="C96">
        <f t="shared" si="12"/>
        <v>-1.4499999999999886</v>
      </c>
      <c r="D96">
        <f t="shared" si="13"/>
        <v>-7.5668984666021327E-3</v>
      </c>
    </row>
    <row r="97" spans="1:4" x14ac:dyDescent="0.25">
      <c r="A97" s="9">
        <v>45435.166666666664</v>
      </c>
      <c r="B97">
        <v>186.88</v>
      </c>
      <c r="C97">
        <f t="shared" si="12"/>
        <v>-4.0200000000000102</v>
      </c>
      <c r="D97">
        <f t="shared" si="13"/>
        <v>-2.1283031091839801E-2</v>
      </c>
    </row>
    <row r="98" spans="1:4" x14ac:dyDescent="0.25">
      <c r="A98" s="9">
        <v>45436.166666666664</v>
      </c>
      <c r="B98">
        <v>189.98</v>
      </c>
      <c r="C98">
        <f t="shared" si="12"/>
        <v>3.0999999999999943</v>
      </c>
      <c r="D98">
        <f t="shared" si="13"/>
        <v>1.6452103822174123E-2</v>
      </c>
    </row>
    <row r="99" spans="1:4" x14ac:dyDescent="0.25">
      <c r="A99" s="9">
        <v>45440.166666666664</v>
      </c>
      <c r="B99">
        <v>189.99</v>
      </c>
      <c r="C99">
        <f t="shared" si="12"/>
        <v>1.0000000000019327E-2</v>
      </c>
      <c r="D99">
        <f t="shared" si="13"/>
        <v>5.2635734412367455E-5</v>
      </c>
    </row>
    <row r="100" spans="1:4" x14ac:dyDescent="0.25">
      <c r="A100" s="9">
        <v>45441.166666666664</v>
      </c>
      <c r="B100">
        <v>190.29</v>
      </c>
      <c r="C100">
        <f t="shared" si="12"/>
        <v>0.29999999999998295</v>
      </c>
      <c r="D100">
        <f t="shared" si="13"/>
        <v>1.5777851174667318E-3</v>
      </c>
    </row>
    <row r="101" spans="1:4" x14ac:dyDescent="0.25">
      <c r="A101" s="9">
        <v>45442.166666666664</v>
      </c>
      <c r="B101">
        <v>191.29</v>
      </c>
      <c r="C101">
        <f t="shared" si="12"/>
        <v>1</v>
      </c>
      <c r="D101">
        <f t="shared" si="13"/>
        <v>5.2413768506466675E-3</v>
      </c>
    </row>
    <row r="102" spans="1:4" x14ac:dyDescent="0.25">
      <c r="A102" s="9">
        <v>45443.166666666664</v>
      </c>
      <c r="B102">
        <v>192.25</v>
      </c>
      <c r="C102">
        <f t="shared" si="12"/>
        <v>0.96000000000000796</v>
      </c>
      <c r="D102">
        <f t="shared" si="13"/>
        <v>5.0060072211912839E-3</v>
      </c>
    </row>
    <row r="103" spans="1:4" x14ac:dyDescent="0.25">
      <c r="A103" s="9">
        <v>45446.166666666664</v>
      </c>
      <c r="B103">
        <v>194.03</v>
      </c>
      <c r="C103">
        <f t="shared" si="12"/>
        <v>1.7800000000000011</v>
      </c>
      <c r="D103">
        <f t="shared" si="13"/>
        <v>9.2161778974277301E-3</v>
      </c>
    </row>
    <row r="104" spans="1:4" x14ac:dyDescent="0.25">
      <c r="A104" s="9">
        <v>45447.166666666664</v>
      </c>
      <c r="B104">
        <v>194.35</v>
      </c>
      <c r="C104">
        <f t="shared" si="12"/>
        <v>0.31999999999999318</v>
      </c>
      <c r="D104">
        <f t="shared" si="13"/>
        <v>1.6478710150511398E-3</v>
      </c>
    </row>
    <row r="105" spans="1:4" x14ac:dyDescent="0.25">
      <c r="A105" s="9">
        <v>45448.166666666664</v>
      </c>
      <c r="B105">
        <v>195.87</v>
      </c>
      <c r="C105">
        <f t="shared" si="12"/>
        <v>1.5200000000000102</v>
      </c>
      <c r="D105">
        <f t="shared" si="13"/>
        <v>7.7905165684197843E-3</v>
      </c>
    </row>
    <row r="106" spans="1:4" x14ac:dyDescent="0.25">
      <c r="A106" s="9">
        <v>45449.166666666664</v>
      </c>
      <c r="B106">
        <v>194.48</v>
      </c>
      <c r="C106">
        <f t="shared" si="12"/>
        <v>-1.3900000000000148</v>
      </c>
      <c r="D106">
        <f t="shared" si="13"/>
        <v>-7.1218438587839971E-3</v>
      </c>
    </row>
    <row r="107" spans="1:4" x14ac:dyDescent="0.25">
      <c r="A107" s="9">
        <v>45450.166666666664</v>
      </c>
      <c r="B107">
        <v>196.89</v>
      </c>
      <c r="C107">
        <f t="shared" si="12"/>
        <v>2.4099999999999966</v>
      </c>
      <c r="D107">
        <f t="shared" si="13"/>
        <v>1.231586714587319E-2</v>
      </c>
    </row>
    <row r="108" spans="1:4" x14ac:dyDescent="0.25">
      <c r="A108" s="9">
        <v>45453.166666666664</v>
      </c>
      <c r="B108">
        <v>193.12</v>
      </c>
      <c r="C108">
        <f t="shared" si="12"/>
        <v>-3.7699999999999818</v>
      </c>
      <c r="D108">
        <f t="shared" si="13"/>
        <v>-1.9333439804519667E-2</v>
      </c>
    </row>
    <row r="109" spans="1:4" x14ac:dyDescent="0.25">
      <c r="A109" s="9">
        <v>45454.166666666664</v>
      </c>
      <c r="B109">
        <v>207.15</v>
      </c>
      <c r="C109">
        <f t="shared" si="12"/>
        <v>14.030000000000001</v>
      </c>
      <c r="D109">
        <f t="shared" si="13"/>
        <v>7.0131411174189487E-2</v>
      </c>
    </row>
    <row r="110" spans="1:4" x14ac:dyDescent="0.25">
      <c r="A110" s="9">
        <v>45455.166666666664</v>
      </c>
      <c r="B110">
        <v>213.07</v>
      </c>
      <c r="C110">
        <f t="shared" si="12"/>
        <v>5.9199999999999875</v>
      </c>
      <c r="D110">
        <f t="shared" si="13"/>
        <v>2.8177581693864077E-2</v>
      </c>
    </row>
    <row r="111" spans="1:4" x14ac:dyDescent="0.25">
      <c r="A111" s="9">
        <v>45456.166666666664</v>
      </c>
      <c r="B111">
        <v>214.24</v>
      </c>
      <c r="C111">
        <f t="shared" si="12"/>
        <v>1.1700000000000159</v>
      </c>
      <c r="D111">
        <f t="shared" si="13"/>
        <v>5.4761317255874456E-3</v>
      </c>
    </row>
    <row r="112" spans="1:4" x14ac:dyDescent="0.25">
      <c r="A112" s="9">
        <v>45457.166666666664</v>
      </c>
      <c r="B112">
        <v>212.49</v>
      </c>
      <c r="C112">
        <f t="shared" si="12"/>
        <v>-1.75</v>
      </c>
      <c r="D112">
        <f t="shared" si="13"/>
        <v>-8.2019535092213904E-3</v>
      </c>
    </row>
    <row r="113" spans="1:4" x14ac:dyDescent="0.25">
      <c r="A113" s="9">
        <v>45460.166666666664</v>
      </c>
      <c r="B113">
        <v>216.67</v>
      </c>
      <c r="C113">
        <f t="shared" si="12"/>
        <v>4.1799999999999784</v>
      </c>
      <c r="D113">
        <f t="shared" si="13"/>
        <v>1.9480530284974665E-2</v>
      </c>
    </row>
    <row r="114" spans="1:4" x14ac:dyDescent="0.25">
      <c r="A114" s="9">
        <v>45461.166666666664</v>
      </c>
      <c r="B114">
        <v>214.29</v>
      </c>
      <c r="C114">
        <f t="shared" si="12"/>
        <v>-2.3799999999999955</v>
      </c>
      <c r="D114">
        <f t="shared" si="13"/>
        <v>-1.1045220883624869E-2</v>
      </c>
    </row>
    <row r="115" spans="1:4" x14ac:dyDescent="0.25">
      <c r="A115" s="9">
        <v>45463.166666666664</v>
      </c>
      <c r="B115">
        <v>209.68</v>
      </c>
      <c r="C115">
        <f t="shared" si="12"/>
        <v>-4.6099999999999852</v>
      </c>
      <c r="D115">
        <f t="shared" si="13"/>
        <v>-2.1747678819839824E-2</v>
      </c>
    </row>
    <row r="116" spans="1:4" x14ac:dyDescent="0.25">
      <c r="A116" s="9">
        <v>45464.166666666664</v>
      </c>
      <c r="B116">
        <v>207.49</v>
      </c>
      <c r="C116">
        <f t="shared" si="12"/>
        <v>-2.1899999999999977</v>
      </c>
      <c r="D116">
        <f t="shared" si="13"/>
        <v>-1.0499413276791171E-2</v>
      </c>
    </row>
    <row r="117" spans="1:4" x14ac:dyDescent="0.25">
      <c r="A117" s="9">
        <v>45467.166666666664</v>
      </c>
      <c r="B117">
        <v>208.14</v>
      </c>
      <c r="C117">
        <f t="shared" si="12"/>
        <v>0.64999999999997726</v>
      </c>
      <c r="D117">
        <f t="shared" si="13"/>
        <v>3.1277844713533962E-3</v>
      </c>
    </row>
    <row r="118" spans="1:4" x14ac:dyDescent="0.25">
      <c r="A118" s="9">
        <v>45468.166666666664</v>
      </c>
      <c r="B118">
        <v>209.07</v>
      </c>
      <c r="C118">
        <f t="shared" si="12"/>
        <v>0.93000000000000682</v>
      </c>
      <c r="D118">
        <f t="shared" si="13"/>
        <v>4.4581939088239372E-3</v>
      </c>
    </row>
    <row r="119" spans="1:4" x14ac:dyDescent="0.25">
      <c r="A119" s="9">
        <v>45469.166666666664</v>
      </c>
      <c r="B119">
        <v>213.25</v>
      </c>
      <c r="C119">
        <f t="shared" si="12"/>
        <v>4.1800000000000068</v>
      </c>
      <c r="D119">
        <f t="shared" si="13"/>
        <v>1.9796062253251291E-2</v>
      </c>
    </row>
    <row r="120" spans="1:4" x14ac:dyDescent="0.25">
      <c r="A120" s="9">
        <v>45470.166666666664</v>
      </c>
      <c r="B120">
        <v>214.1</v>
      </c>
      <c r="C120">
        <f t="shared" si="12"/>
        <v>0.84999999999999432</v>
      </c>
      <c r="D120">
        <f t="shared" si="13"/>
        <v>3.9780092238486118E-3</v>
      </c>
    </row>
    <row r="121" spans="1:4" x14ac:dyDescent="0.25">
      <c r="A121" s="9">
        <v>45471.166666666664</v>
      </c>
      <c r="B121">
        <v>210.62</v>
      </c>
      <c r="C121">
        <f t="shared" si="12"/>
        <v>-3.4799999999999898</v>
      </c>
      <c r="D121">
        <f t="shared" si="13"/>
        <v>-1.6387633643185913E-2</v>
      </c>
    </row>
    <row r="122" spans="1:4" x14ac:dyDescent="0.25">
      <c r="A122" s="9">
        <v>45474.166666666664</v>
      </c>
      <c r="B122">
        <v>216.75</v>
      </c>
      <c r="C122">
        <f t="shared" si="12"/>
        <v>6.1299999999999955</v>
      </c>
      <c r="D122">
        <f t="shared" si="13"/>
        <v>2.868905370820015E-2</v>
      </c>
    </row>
    <row r="123" spans="1:4" x14ac:dyDescent="0.25">
      <c r="A123" s="9">
        <v>45475.166666666664</v>
      </c>
      <c r="B123">
        <v>220.27</v>
      </c>
      <c r="C123">
        <f t="shared" si="12"/>
        <v>3.5200000000000102</v>
      </c>
      <c r="D123">
        <f t="shared" si="13"/>
        <v>1.6109450935414969E-2</v>
      </c>
    </row>
    <row r="124" spans="1:4" x14ac:dyDescent="0.25">
      <c r="A124" s="9">
        <v>45476.166666666664</v>
      </c>
      <c r="B124">
        <v>221.55</v>
      </c>
      <c r="C124">
        <f t="shared" si="12"/>
        <v>1.2800000000000011</v>
      </c>
      <c r="D124">
        <f t="shared" si="13"/>
        <v>5.7942310494322798E-3</v>
      </c>
    </row>
    <row r="125" spans="1:4" x14ac:dyDescent="0.25">
      <c r="A125" s="9">
        <v>45478.166666666664</v>
      </c>
      <c r="B125">
        <v>226.34</v>
      </c>
      <c r="C125">
        <f t="shared" si="12"/>
        <v>4.789999999999992</v>
      </c>
      <c r="D125">
        <f t="shared" si="13"/>
        <v>2.1389995892297006E-2</v>
      </c>
    </row>
    <row r="126" spans="1:4" x14ac:dyDescent="0.25">
      <c r="A126" s="9">
        <v>45481.166666666664</v>
      </c>
      <c r="B126">
        <v>227.82</v>
      </c>
      <c r="C126">
        <f t="shared" si="12"/>
        <v>1.4799999999999898</v>
      </c>
      <c r="D126">
        <f t="shared" si="13"/>
        <v>6.5175499339704939E-3</v>
      </c>
    </row>
    <row r="127" spans="1:4" x14ac:dyDescent="0.25">
      <c r="A127" s="9">
        <v>45482.166666666664</v>
      </c>
      <c r="B127">
        <v>228.68</v>
      </c>
      <c r="C127">
        <f t="shared" si="12"/>
        <v>0.86000000000001364</v>
      </c>
      <c r="D127">
        <f t="shared" si="13"/>
        <v>3.7678029240046994E-3</v>
      </c>
    </row>
    <row r="128" spans="1:4" x14ac:dyDescent="0.25">
      <c r="A128" s="9">
        <v>45483.166666666664</v>
      </c>
      <c r="B128">
        <v>232.98</v>
      </c>
      <c r="C128">
        <f t="shared" si="12"/>
        <v>4.2999999999999829</v>
      </c>
      <c r="D128">
        <f t="shared" si="13"/>
        <v>1.8628966575860231E-2</v>
      </c>
    </row>
    <row r="129" spans="1:4" x14ac:dyDescent="0.25">
      <c r="A129" s="9">
        <v>45484.166666666664</v>
      </c>
      <c r="B129">
        <v>227.57</v>
      </c>
      <c r="C129">
        <f t="shared" si="12"/>
        <v>-5.4099999999999966</v>
      </c>
      <c r="D129">
        <f t="shared" si="13"/>
        <v>-2.349472960050368E-2</v>
      </c>
    </row>
    <row r="130" spans="1:4" x14ac:dyDescent="0.25">
      <c r="A130" s="9">
        <v>45485.166666666664</v>
      </c>
      <c r="B130">
        <v>230.54</v>
      </c>
      <c r="C130">
        <f t="shared" si="12"/>
        <v>2.9699999999999989</v>
      </c>
      <c r="D130">
        <f t="shared" si="13"/>
        <v>1.2966499801739235E-2</v>
      </c>
    </row>
    <row r="131" spans="1:4" x14ac:dyDescent="0.25">
      <c r="A131" s="9">
        <v>45488.166666666664</v>
      </c>
      <c r="B131">
        <v>234.4</v>
      </c>
      <c r="C131">
        <f t="shared" si="12"/>
        <v>3.8600000000000136</v>
      </c>
      <c r="D131">
        <f t="shared" si="13"/>
        <v>1.6604674529990988E-2</v>
      </c>
    </row>
    <row r="132" spans="1:4" x14ac:dyDescent="0.25">
      <c r="A132" s="9">
        <v>45489.166666666664</v>
      </c>
      <c r="B132">
        <v>234.82</v>
      </c>
      <c r="C132">
        <f t="shared" si="12"/>
        <v>0.41999999999998749</v>
      </c>
      <c r="D132">
        <f t="shared" si="13"/>
        <v>1.790205499208203E-3</v>
      </c>
    </row>
    <row r="133" spans="1:4" x14ac:dyDescent="0.25">
      <c r="A133" s="9">
        <v>45490.166666666664</v>
      </c>
      <c r="B133">
        <v>228.88</v>
      </c>
      <c r="C133">
        <f t="shared" si="12"/>
        <v>-5.9399999999999977</v>
      </c>
      <c r="D133">
        <f t="shared" si="13"/>
        <v>-2.5621414460210976E-2</v>
      </c>
    </row>
    <row r="134" spans="1:4" x14ac:dyDescent="0.25">
      <c r="A134" s="9">
        <v>45491.166666666664</v>
      </c>
      <c r="B134">
        <v>224.18</v>
      </c>
      <c r="C134">
        <f t="shared" si="12"/>
        <v>-4.6999999999999886</v>
      </c>
      <c r="D134">
        <f t="shared" si="13"/>
        <v>-2.0748548148905522E-2</v>
      </c>
    </row>
    <row r="135" spans="1:4" x14ac:dyDescent="0.25">
      <c r="A135" s="9">
        <v>45492.166666666664</v>
      </c>
      <c r="B135">
        <v>224.31</v>
      </c>
      <c r="C135">
        <f t="shared" si="12"/>
        <v>0.12999999999999545</v>
      </c>
      <c r="D135">
        <f t="shared" si="13"/>
        <v>5.7972308698451202E-4</v>
      </c>
    </row>
    <row r="136" spans="1:4" x14ac:dyDescent="0.25">
      <c r="A136" s="9">
        <v>45495.166666666664</v>
      </c>
      <c r="B136">
        <v>223.96</v>
      </c>
      <c r="C136">
        <f t="shared" ref="C136:C199" si="14">B136-B135</f>
        <v>-0.34999999999999432</v>
      </c>
      <c r="D136">
        <f t="shared" ref="D136:D199" si="15">LN(B136/B135)</f>
        <v>-1.5615591992412968E-3</v>
      </c>
    </row>
    <row r="137" spans="1:4" x14ac:dyDescent="0.25">
      <c r="A137" s="9">
        <v>45496.166666666664</v>
      </c>
      <c r="B137">
        <v>225.01</v>
      </c>
      <c r="C137">
        <f t="shared" si="14"/>
        <v>1.0499999999999829</v>
      </c>
      <c r="D137">
        <f t="shared" si="15"/>
        <v>4.6773811805469389E-3</v>
      </c>
    </row>
    <row r="138" spans="1:4" x14ac:dyDescent="0.25">
      <c r="A138" s="9">
        <v>45497.166666666664</v>
      </c>
      <c r="B138">
        <v>218.54</v>
      </c>
      <c r="C138">
        <f t="shared" si="14"/>
        <v>-6.4699999999999989</v>
      </c>
      <c r="D138">
        <f t="shared" si="15"/>
        <v>-2.917578151864024E-2</v>
      </c>
    </row>
    <row r="139" spans="1:4" x14ac:dyDescent="0.25">
      <c r="A139" s="9">
        <v>45498.166666666664</v>
      </c>
      <c r="B139">
        <v>217.49</v>
      </c>
      <c r="C139">
        <f t="shared" si="14"/>
        <v>-1.0499999999999829</v>
      </c>
      <c r="D139">
        <f t="shared" si="15"/>
        <v>-4.8161916823298888E-3</v>
      </c>
    </row>
    <row r="140" spans="1:4" x14ac:dyDescent="0.25">
      <c r="A140" s="9">
        <v>45499.166666666664</v>
      </c>
      <c r="B140">
        <v>217.96</v>
      </c>
      <c r="C140">
        <f t="shared" si="14"/>
        <v>0.46999999999999886</v>
      </c>
      <c r="D140">
        <f t="shared" si="15"/>
        <v>2.1586872546282805E-3</v>
      </c>
    </row>
    <row r="141" spans="1:4" x14ac:dyDescent="0.25">
      <c r="A141" s="9">
        <v>45502.166666666664</v>
      </c>
      <c r="B141">
        <v>218.24</v>
      </c>
      <c r="C141">
        <f t="shared" si="14"/>
        <v>0.28000000000000114</v>
      </c>
      <c r="D141">
        <f t="shared" si="15"/>
        <v>1.2838149401997857E-3</v>
      </c>
    </row>
    <row r="142" spans="1:4" x14ac:dyDescent="0.25">
      <c r="A142" s="9">
        <v>45503.166666666664</v>
      </c>
      <c r="B142">
        <v>218.8</v>
      </c>
      <c r="C142">
        <f t="shared" si="14"/>
        <v>0.56000000000000227</v>
      </c>
      <c r="D142">
        <f t="shared" si="15"/>
        <v>2.5626958927289704E-3</v>
      </c>
    </row>
    <row r="143" spans="1:4" x14ac:dyDescent="0.25">
      <c r="A143" s="9">
        <v>45504.166666666664</v>
      </c>
      <c r="B143">
        <v>222.08</v>
      </c>
      <c r="C143">
        <f t="shared" si="14"/>
        <v>3.2800000000000011</v>
      </c>
      <c r="D143">
        <f t="shared" si="15"/>
        <v>1.4879606770613507E-2</v>
      </c>
    </row>
    <row r="144" spans="1:4" x14ac:dyDescent="0.25">
      <c r="A144" s="9">
        <v>45505.166666666664</v>
      </c>
      <c r="B144">
        <v>218.36</v>
      </c>
      <c r="C144">
        <f t="shared" si="14"/>
        <v>-3.7199999999999989</v>
      </c>
      <c r="D144">
        <f t="shared" si="15"/>
        <v>-1.689260040488277E-2</v>
      </c>
    </row>
    <row r="145" spans="1:4" x14ac:dyDescent="0.25">
      <c r="A145" s="9">
        <v>45506.166666666664</v>
      </c>
      <c r="B145">
        <v>219.86</v>
      </c>
      <c r="C145">
        <f t="shared" si="14"/>
        <v>1.5</v>
      </c>
      <c r="D145">
        <f t="shared" si="15"/>
        <v>6.8459032371609137E-3</v>
      </c>
    </row>
    <row r="146" spans="1:4" x14ac:dyDescent="0.25">
      <c r="A146" s="9">
        <v>45509.166666666664</v>
      </c>
      <c r="B146">
        <v>209.27</v>
      </c>
      <c r="C146">
        <f t="shared" si="14"/>
        <v>-10.590000000000003</v>
      </c>
      <c r="D146">
        <f t="shared" si="15"/>
        <v>-4.9365695898139543E-2</v>
      </c>
    </row>
    <row r="147" spans="1:4" x14ac:dyDescent="0.25">
      <c r="A147" s="9">
        <v>45510.166666666664</v>
      </c>
      <c r="B147">
        <v>207.23</v>
      </c>
      <c r="C147">
        <f t="shared" si="14"/>
        <v>-2.0400000000000205</v>
      </c>
      <c r="D147">
        <f t="shared" si="15"/>
        <v>-9.7959967031821006E-3</v>
      </c>
    </row>
    <row r="148" spans="1:4" x14ac:dyDescent="0.25">
      <c r="A148" s="9">
        <v>45511.166666666664</v>
      </c>
      <c r="B148">
        <v>209.82</v>
      </c>
      <c r="C148">
        <f t="shared" si="14"/>
        <v>2.5900000000000034</v>
      </c>
      <c r="D148">
        <f t="shared" si="15"/>
        <v>1.2420732753943361E-2</v>
      </c>
    </row>
    <row r="149" spans="1:4" x14ac:dyDescent="0.25">
      <c r="A149" s="9">
        <v>45512.166666666664</v>
      </c>
      <c r="B149">
        <v>213.31</v>
      </c>
      <c r="C149">
        <f t="shared" si="14"/>
        <v>3.4900000000000091</v>
      </c>
      <c r="D149">
        <f t="shared" si="15"/>
        <v>1.6496486400387027E-2</v>
      </c>
    </row>
    <row r="150" spans="1:4" x14ac:dyDescent="0.25">
      <c r="A150" s="9">
        <v>45513.166666666664</v>
      </c>
      <c r="B150">
        <v>216.24</v>
      </c>
      <c r="C150">
        <f t="shared" si="14"/>
        <v>2.9300000000000068</v>
      </c>
      <c r="D150">
        <f t="shared" si="15"/>
        <v>1.3642395264465933E-2</v>
      </c>
    </row>
    <row r="151" spans="1:4" x14ac:dyDescent="0.25">
      <c r="A151" s="9">
        <v>45516.166666666664</v>
      </c>
      <c r="B151">
        <v>217.53</v>
      </c>
      <c r="C151">
        <f t="shared" si="14"/>
        <v>1.289999999999992</v>
      </c>
      <c r="D151">
        <f t="shared" si="15"/>
        <v>5.9478700834188188E-3</v>
      </c>
    </row>
    <row r="152" spans="1:4" x14ac:dyDescent="0.25">
      <c r="A152" s="9">
        <v>45517.166666666664</v>
      </c>
      <c r="B152">
        <v>221.27</v>
      </c>
      <c r="C152">
        <f t="shared" si="14"/>
        <v>3.7400000000000091</v>
      </c>
      <c r="D152">
        <f t="shared" si="15"/>
        <v>1.7046903231228767E-2</v>
      </c>
    </row>
    <row r="153" spans="1:4" x14ac:dyDescent="0.25">
      <c r="A153" s="9">
        <v>45518.166666666664</v>
      </c>
      <c r="B153">
        <v>221.72</v>
      </c>
      <c r="C153">
        <f t="shared" si="14"/>
        <v>0.44999999999998863</v>
      </c>
      <c r="D153">
        <f t="shared" si="15"/>
        <v>2.0316492687641797E-3</v>
      </c>
    </row>
    <row r="154" spans="1:4" x14ac:dyDescent="0.25">
      <c r="A154" s="9">
        <v>45519.166666666664</v>
      </c>
      <c r="B154">
        <v>224.72</v>
      </c>
      <c r="C154">
        <f t="shared" si="14"/>
        <v>3</v>
      </c>
      <c r="D154">
        <f t="shared" si="15"/>
        <v>1.3439858244384291E-2</v>
      </c>
    </row>
    <row r="155" spans="1:4" x14ac:dyDescent="0.25">
      <c r="A155" s="9">
        <v>45520.166666666664</v>
      </c>
      <c r="B155">
        <v>226.05</v>
      </c>
      <c r="C155">
        <f t="shared" si="14"/>
        <v>1.3300000000000125</v>
      </c>
      <c r="D155">
        <f t="shared" si="15"/>
        <v>5.9010309446258903E-3</v>
      </c>
    </row>
    <row r="156" spans="1:4" x14ac:dyDescent="0.25">
      <c r="A156" s="9">
        <v>45523.166666666664</v>
      </c>
      <c r="B156">
        <v>225.89</v>
      </c>
      <c r="C156">
        <f t="shared" si="14"/>
        <v>-0.16000000000002501</v>
      </c>
      <c r="D156">
        <f t="shared" si="15"/>
        <v>-7.0805862143046461E-4</v>
      </c>
    </row>
    <row r="157" spans="1:4" x14ac:dyDescent="0.25">
      <c r="A157" s="9">
        <v>45524.166666666664</v>
      </c>
      <c r="B157">
        <v>226.51</v>
      </c>
      <c r="C157">
        <f t="shared" si="14"/>
        <v>0.62000000000000455</v>
      </c>
      <c r="D157">
        <f t="shared" si="15"/>
        <v>2.7409389396927126E-3</v>
      </c>
    </row>
    <row r="158" spans="1:4" x14ac:dyDescent="0.25">
      <c r="A158" s="9">
        <v>45525.166666666664</v>
      </c>
      <c r="B158">
        <v>226.4</v>
      </c>
      <c r="C158">
        <f t="shared" si="14"/>
        <v>-0.10999999999998522</v>
      </c>
      <c r="D158">
        <f t="shared" si="15"/>
        <v>-4.8574772984859386E-4</v>
      </c>
    </row>
    <row r="159" spans="1:4" x14ac:dyDescent="0.25">
      <c r="A159" s="9">
        <v>45526.166666666664</v>
      </c>
      <c r="B159">
        <v>224.53</v>
      </c>
      <c r="C159">
        <f t="shared" si="14"/>
        <v>-1.8700000000000045</v>
      </c>
      <c r="D159">
        <f t="shared" si="15"/>
        <v>-8.2940177849183654E-3</v>
      </c>
    </row>
    <row r="160" spans="1:4" x14ac:dyDescent="0.25">
      <c r="A160" s="9">
        <v>45527.166666666664</v>
      </c>
      <c r="B160">
        <v>226.84</v>
      </c>
      <c r="C160">
        <f t="shared" si="14"/>
        <v>2.3100000000000023</v>
      </c>
      <c r="D160">
        <f t="shared" si="15"/>
        <v>1.0235594601717834E-2</v>
      </c>
    </row>
    <row r="161" spans="1:4" x14ac:dyDescent="0.25">
      <c r="A161" s="9">
        <v>45530.166666666664</v>
      </c>
      <c r="B161">
        <v>227.18</v>
      </c>
      <c r="C161">
        <f t="shared" si="14"/>
        <v>0.34000000000000341</v>
      </c>
      <c r="D161">
        <f t="shared" si="15"/>
        <v>1.497731657448228E-3</v>
      </c>
    </row>
    <row r="162" spans="1:4" x14ac:dyDescent="0.25">
      <c r="A162" s="9">
        <v>45531.166666666664</v>
      </c>
      <c r="B162">
        <v>228.03</v>
      </c>
      <c r="C162">
        <f t="shared" si="14"/>
        <v>0.84999999999999432</v>
      </c>
      <c r="D162">
        <f t="shared" si="15"/>
        <v>3.7345444427833042E-3</v>
      </c>
    </row>
    <row r="163" spans="1:4" x14ac:dyDescent="0.25">
      <c r="A163" s="9">
        <v>45532.166666666664</v>
      </c>
      <c r="B163">
        <v>226.49</v>
      </c>
      <c r="C163">
        <f t="shared" si="14"/>
        <v>-1.539999999999992</v>
      </c>
      <c r="D163">
        <f t="shared" si="15"/>
        <v>-6.7764054079900871E-3</v>
      </c>
    </row>
    <row r="164" spans="1:4" x14ac:dyDescent="0.25">
      <c r="A164" s="9">
        <v>45533.166666666664</v>
      </c>
      <c r="B164">
        <v>229.79</v>
      </c>
      <c r="C164">
        <f t="shared" si="14"/>
        <v>3.2999999999999829</v>
      </c>
      <c r="D164">
        <f t="shared" si="15"/>
        <v>1.4465054528776243E-2</v>
      </c>
    </row>
    <row r="165" spans="1:4" x14ac:dyDescent="0.25">
      <c r="A165" s="9">
        <v>45534.166666666664</v>
      </c>
      <c r="B165">
        <v>229</v>
      </c>
      <c r="C165">
        <f t="shared" si="14"/>
        <v>-0.78999999999999204</v>
      </c>
      <c r="D165">
        <f t="shared" si="15"/>
        <v>-3.4438448126052909E-3</v>
      </c>
    </row>
    <row r="166" spans="1:4" x14ac:dyDescent="0.25">
      <c r="A166" s="9">
        <v>45538.166666666664</v>
      </c>
      <c r="B166">
        <v>222.77</v>
      </c>
      <c r="C166">
        <f t="shared" si="14"/>
        <v>-6.2299999999999898</v>
      </c>
      <c r="D166">
        <f t="shared" si="15"/>
        <v>-2.7582154477457006E-2</v>
      </c>
    </row>
    <row r="167" spans="1:4" x14ac:dyDescent="0.25">
      <c r="A167" s="9">
        <v>45539.166666666664</v>
      </c>
      <c r="B167">
        <v>220.85</v>
      </c>
      <c r="C167">
        <f t="shared" si="14"/>
        <v>-1.9200000000000159</v>
      </c>
      <c r="D167">
        <f t="shared" si="15"/>
        <v>-8.6561110342471426E-3</v>
      </c>
    </row>
    <row r="168" spans="1:4" x14ac:dyDescent="0.25">
      <c r="A168" s="9">
        <v>45540.166666666664</v>
      </c>
      <c r="B168">
        <v>222.38</v>
      </c>
      <c r="C168">
        <f t="shared" si="14"/>
        <v>1.5300000000000011</v>
      </c>
      <c r="D168">
        <f t="shared" si="15"/>
        <v>6.9038922325676197E-3</v>
      </c>
    </row>
    <row r="169" spans="1:4" x14ac:dyDescent="0.25">
      <c r="A169" s="9">
        <v>45541.166666666664</v>
      </c>
      <c r="B169">
        <v>220.82</v>
      </c>
      <c r="C169">
        <f t="shared" si="14"/>
        <v>-1.5600000000000023</v>
      </c>
      <c r="D169">
        <f t="shared" si="15"/>
        <v>-7.0397402641122122E-3</v>
      </c>
    </row>
    <row r="170" spans="1:4" x14ac:dyDescent="0.25">
      <c r="A170" s="9">
        <v>45544.166666666664</v>
      </c>
      <c r="B170">
        <v>220.91</v>
      </c>
      <c r="C170">
        <f t="shared" si="14"/>
        <v>9.0000000000003411E-2</v>
      </c>
      <c r="D170">
        <f t="shared" si="15"/>
        <v>4.0748874310253498E-4</v>
      </c>
    </row>
    <row r="171" spans="1:4" x14ac:dyDescent="0.25">
      <c r="A171" s="9">
        <v>45545.166666666664</v>
      </c>
      <c r="B171">
        <v>220.11</v>
      </c>
      <c r="C171">
        <f t="shared" si="14"/>
        <v>-0.79999999999998295</v>
      </c>
      <c r="D171">
        <f t="shared" si="15"/>
        <v>-3.6279573600808664E-3</v>
      </c>
    </row>
    <row r="172" spans="1:4" x14ac:dyDescent="0.25">
      <c r="A172" s="9">
        <v>45546.166666666664</v>
      </c>
      <c r="B172">
        <v>222.66</v>
      </c>
      <c r="C172">
        <f t="shared" si="14"/>
        <v>2.5499999999999829</v>
      </c>
      <c r="D172">
        <f t="shared" si="15"/>
        <v>1.1518522906548473E-2</v>
      </c>
    </row>
    <row r="173" spans="1:4" x14ac:dyDescent="0.25">
      <c r="A173" s="9">
        <v>45547.166666666664</v>
      </c>
      <c r="B173">
        <v>222.77</v>
      </c>
      <c r="C173">
        <f t="shared" si="14"/>
        <v>0.11000000000001364</v>
      </c>
      <c r="D173">
        <f t="shared" si="15"/>
        <v>4.9390477622147076E-4</v>
      </c>
    </row>
    <row r="174" spans="1:4" x14ac:dyDescent="0.25">
      <c r="A174" s="9">
        <v>45548.166666666664</v>
      </c>
      <c r="B174">
        <v>222.5</v>
      </c>
      <c r="C174">
        <f t="shared" si="14"/>
        <v>-0.27000000000001023</v>
      </c>
      <c r="D174">
        <f t="shared" si="15"/>
        <v>-1.2127474704876769E-3</v>
      </c>
    </row>
    <row r="175" spans="1:4" x14ac:dyDescent="0.25">
      <c r="A175" s="9">
        <v>45551.166666666664</v>
      </c>
      <c r="B175">
        <v>216.32</v>
      </c>
      <c r="C175">
        <f t="shared" si="14"/>
        <v>-6.1800000000000068</v>
      </c>
      <c r="D175">
        <f t="shared" si="15"/>
        <v>-2.8168308751695719E-2</v>
      </c>
    </row>
    <row r="176" spans="1:4" x14ac:dyDescent="0.25">
      <c r="A176" s="9">
        <v>45552.166666666664</v>
      </c>
      <c r="B176">
        <v>216.79</v>
      </c>
      <c r="C176">
        <f t="shared" si="14"/>
        <v>0.46999999999999886</v>
      </c>
      <c r="D176">
        <f t="shared" si="15"/>
        <v>2.1703501858254429E-3</v>
      </c>
    </row>
    <row r="177" spans="1:4" x14ac:dyDescent="0.25">
      <c r="A177" s="9">
        <v>45553.166666666664</v>
      </c>
      <c r="B177">
        <v>220.69</v>
      </c>
      <c r="C177">
        <f t="shared" si="14"/>
        <v>3.9000000000000057</v>
      </c>
      <c r="D177">
        <f t="shared" si="15"/>
        <v>1.7829858819643829E-2</v>
      </c>
    </row>
    <row r="178" spans="1:4" x14ac:dyDescent="0.25">
      <c r="A178" s="9">
        <v>45554.166666666664</v>
      </c>
      <c r="B178">
        <v>228.87</v>
      </c>
      <c r="C178">
        <f t="shared" si="14"/>
        <v>8.1800000000000068</v>
      </c>
      <c r="D178">
        <f t="shared" si="15"/>
        <v>3.6395154910179209E-2</v>
      </c>
    </row>
    <row r="179" spans="1:4" x14ac:dyDescent="0.25">
      <c r="A179" s="9">
        <v>45555.166666666664</v>
      </c>
      <c r="B179">
        <v>228.2</v>
      </c>
      <c r="C179">
        <f t="shared" si="14"/>
        <v>-0.67000000000001592</v>
      </c>
      <c r="D179">
        <f t="shared" si="15"/>
        <v>-2.9317193422724623E-3</v>
      </c>
    </row>
    <row r="180" spans="1:4" x14ac:dyDescent="0.25">
      <c r="A180" s="9">
        <v>45558.166666666664</v>
      </c>
      <c r="B180">
        <v>226.47</v>
      </c>
      <c r="C180">
        <f t="shared" si="14"/>
        <v>-1.7299999999999898</v>
      </c>
      <c r="D180">
        <f t="shared" si="15"/>
        <v>-7.6099516083320351E-3</v>
      </c>
    </row>
    <row r="181" spans="1:4" x14ac:dyDescent="0.25">
      <c r="A181" s="9">
        <v>45559.166666666664</v>
      </c>
      <c r="B181">
        <v>227.37</v>
      </c>
      <c r="C181">
        <f t="shared" si="14"/>
        <v>0.90000000000000568</v>
      </c>
      <c r="D181">
        <f t="shared" si="15"/>
        <v>3.9661606724042875E-3</v>
      </c>
    </row>
    <row r="182" spans="1:4" x14ac:dyDescent="0.25">
      <c r="A182" s="9">
        <v>45560.166666666664</v>
      </c>
      <c r="B182">
        <v>226.37</v>
      </c>
      <c r="C182">
        <f t="shared" si="14"/>
        <v>-1</v>
      </c>
      <c r="D182">
        <f t="shared" si="15"/>
        <v>-4.407817777012997E-3</v>
      </c>
    </row>
    <row r="183" spans="1:4" x14ac:dyDescent="0.25">
      <c r="A183" s="9">
        <v>45561.166666666664</v>
      </c>
      <c r="B183">
        <v>227.52</v>
      </c>
      <c r="C183">
        <f t="shared" si="14"/>
        <v>1.1500000000000057</v>
      </c>
      <c r="D183">
        <f t="shared" si="15"/>
        <v>5.0673178998415468E-3</v>
      </c>
    </row>
    <row r="184" spans="1:4" x14ac:dyDescent="0.25">
      <c r="A184" s="9">
        <v>45562.166666666664</v>
      </c>
      <c r="B184">
        <v>227.79</v>
      </c>
      <c r="C184">
        <f t="shared" si="14"/>
        <v>0.26999999999998181</v>
      </c>
      <c r="D184">
        <f t="shared" si="15"/>
        <v>1.1860052783758518E-3</v>
      </c>
    </row>
    <row r="185" spans="1:4" x14ac:dyDescent="0.25">
      <c r="A185" s="9">
        <v>45565.166666666664</v>
      </c>
      <c r="B185">
        <v>233</v>
      </c>
      <c r="C185">
        <f t="shared" si="14"/>
        <v>5.210000000000008</v>
      </c>
      <c r="D185">
        <f t="shared" si="15"/>
        <v>2.2614301672448562E-2</v>
      </c>
    </row>
    <row r="186" spans="1:4" x14ac:dyDescent="0.25">
      <c r="A186" s="9">
        <v>45566.166666666664</v>
      </c>
      <c r="B186">
        <v>226.21</v>
      </c>
      <c r="C186">
        <f t="shared" si="14"/>
        <v>-6.789999999999992</v>
      </c>
      <c r="D186">
        <f t="shared" si="15"/>
        <v>-2.9574682195956357E-2</v>
      </c>
    </row>
    <row r="187" spans="1:4" x14ac:dyDescent="0.25">
      <c r="A187" s="9">
        <v>45567.166666666664</v>
      </c>
      <c r="B187">
        <v>226.78</v>
      </c>
      <c r="C187">
        <f t="shared" si="14"/>
        <v>0.56999999999999318</v>
      </c>
      <c r="D187">
        <f t="shared" si="15"/>
        <v>2.5166131739495158E-3</v>
      </c>
    </row>
    <row r="188" spans="1:4" x14ac:dyDescent="0.25">
      <c r="A188" s="9">
        <v>45568.166666666664</v>
      </c>
      <c r="B188">
        <v>225.67</v>
      </c>
      <c r="C188">
        <f t="shared" si="14"/>
        <v>-1.1100000000000136</v>
      </c>
      <c r="D188">
        <f t="shared" si="15"/>
        <v>-4.9066293598749146E-3</v>
      </c>
    </row>
    <row r="189" spans="1:4" x14ac:dyDescent="0.25">
      <c r="A189" s="9">
        <v>45569.166666666664</v>
      </c>
      <c r="B189">
        <v>226.8</v>
      </c>
      <c r="C189">
        <f t="shared" si="14"/>
        <v>1.1300000000000239</v>
      </c>
      <c r="D189">
        <f t="shared" si="15"/>
        <v>4.9948166697781288E-3</v>
      </c>
    </row>
    <row r="190" spans="1:4" x14ac:dyDescent="0.25">
      <c r="A190" s="9">
        <v>45572.166666666664</v>
      </c>
      <c r="B190">
        <v>221.69</v>
      </c>
      <c r="C190">
        <f t="shared" si="14"/>
        <v>-5.1100000000000136</v>
      </c>
      <c r="D190">
        <f t="shared" si="15"/>
        <v>-2.2788562247735331E-2</v>
      </c>
    </row>
    <row r="191" spans="1:4" x14ac:dyDescent="0.25">
      <c r="A191" s="9">
        <v>45573.166666666664</v>
      </c>
      <c r="B191">
        <v>225.77</v>
      </c>
      <c r="C191">
        <f t="shared" si="14"/>
        <v>4.0800000000000125</v>
      </c>
      <c r="D191">
        <f t="shared" si="15"/>
        <v>1.8236772344019592E-2</v>
      </c>
    </row>
    <row r="192" spans="1:4" x14ac:dyDescent="0.25">
      <c r="A192" s="9">
        <v>45574.166666666664</v>
      </c>
      <c r="B192">
        <v>229.54</v>
      </c>
      <c r="C192">
        <f t="shared" si="14"/>
        <v>3.7699999999999818</v>
      </c>
      <c r="D192">
        <f t="shared" si="15"/>
        <v>1.6560524302640989E-2</v>
      </c>
    </row>
    <row r="193" spans="1:4" x14ac:dyDescent="0.25">
      <c r="A193" s="9">
        <v>45575.166666666664</v>
      </c>
      <c r="B193">
        <v>229.04</v>
      </c>
      <c r="C193">
        <f t="shared" si="14"/>
        <v>-0.5</v>
      </c>
      <c r="D193">
        <f t="shared" si="15"/>
        <v>-2.1806454626626935E-3</v>
      </c>
    </row>
    <row r="194" spans="1:4" x14ac:dyDescent="0.25">
      <c r="A194" s="9">
        <v>45576.166666666664</v>
      </c>
      <c r="B194">
        <v>227.55</v>
      </c>
      <c r="C194">
        <f t="shared" si="14"/>
        <v>-1.4899999999999807</v>
      </c>
      <c r="D194">
        <f t="shared" si="15"/>
        <v>-6.5266663272085766E-3</v>
      </c>
    </row>
    <row r="195" spans="1:4" x14ac:dyDescent="0.25">
      <c r="A195" s="9">
        <v>45579.166666666664</v>
      </c>
      <c r="B195">
        <v>231.3</v>
      </c>
      <c r="C195">
        <f t="shared" si="14"/>
        <v>3.75</v>
      </c>
      <c r="D195">
        <f t="shared" si="15"/>
        <v>1.6345574774742577E-2</v>
      </c>
    </row>
    <row r="196" spans="1:4" x14ac:dyDescent="0.25">
      <c r="A196" s="9">
        <v>45580.166666666664</v>
      </c>
      <c r="B196">
        <v>233.85</v>
      </c>
      <c r="C196">
        <f t="shared" si="14"/>
        <v>2.5499999999999829</v>
      </c>
      <c r="D196">
        <f t="shared" si="15"/>
        <v>1.0964314934501682E-2</v>
      </c>
    </row>
    <row r="197" spans="1:4" x14ac:dyDescent="0.25">
      <c r="A197" s="9">
        <v>45581.166666666664</v>
      </c>
      <c r="B197">
        <v>231.78</v>
      </c>
      <c r="C197">
        <f t="shared" si="14"/>
        <v>-2.0699999999999932</v>
      </c>
      <c r="D197">
        <f t="shared" si="15"/>
        <v>-8.8912382656501972E-3</v>
      </c>
    </row>
    <row r="198" spans="1:4" x14ac:dyDescent="0.25">
      <c r="A198" s="9">
        <v>45582.166666666664</v>
      </c>
      <c r="B198">
        <v>232.15</v>
      </c>
      <c r="C198">
        <f t="shared" si="14"/>
        <v>0.37000000000000455</v>
      </c>
      <c r="D198">
        <f t="shared" si="15"/>
        <v>1.5950685596858294E-3</v>
      </c>
    </row>
    <row r="199" spans="1:4" x14ac:dyDescent="0.25">
      <c r="A199" s="9">
        <v>45583.166666666664</v>
      </c>
      <c r="B199">
        <v>235</v>
      </c>
      <c r="C199">
        <f t="shared" si="14"/>
        <v>2.8499999999999943</v>
      </c>
      <c r="D199">
        <f t="shared" si="15"/>
        <v>1.2201799678228265E-2</v>
      </c>
    </row>
    <row r="200" spans="1:4" x14ac:dyDescent="0.25">
      <c r="A200" s="9">
        <v>45586.166666666664</v>
      </c>
      <c r="B200">
        <v>236.48</v>
      </c>
      <c r="C200">
        <f t="shared" ref="C200:C263" si="16">B200-B199</f>
        <v>1.4799999999999898</v>
      </c>
      <c r="D200">
        <f t="shared" ref="D200:D263" si="17">LN(B200/B199)</f>
        <v>6.278123615677908E-3</v>
      </c>
    </row>
    <row r="201" spans="1:4" x14ac:dyDescent="0.25">
      <c r="A201" s="9">
        <v>45587.166666666664</v>
      </c>
      <c r="B201">
        <v>235.86</v>
      </c>
      <c r="C201">
        <f t="shared" si="16"/>
        <v>-0.61999999999997613</v>
      </c>
      <c r="D201">
        <f t="shared" si="17"/>
        <v>-2.625229098012868E-3</v>
      </c>
    </row>
    <row r="202" spans="1:4" x14ac:dyDescent="0.25">
      <c r="A202" s="9">
        <v>45588.166666666664</v>
      </c>
      <c r="B202">
        <v>230.76</v>
      </c>
      <c r="C202">
        <f t="shared" si="16"/>
        <v>-5.1000000000000227</v>
      </c>
      <c r="D202">
        <f t="shared" si="17"/>
        <v>-2.1860199273135369E-2</v>
      </c>
    </row>
    <row r="203" spans="1:4" x14ac:dyDescent="0.25">
      <c r="A203" s="9">
        <v>45589.166666666664</v>
      </c>
      <c r="B203">
        <v>230.57</v>
      </c>
      <c r="C203">
        <f t="shared" si="16"/>
        <v>-0.18999999999999773</v>
      </c>
      <c r="D203">
        <f t="shared" si="17"/>
        <v>-8.2370542016678883E-4</v>
      </c>
    </row>
    <row r="204" spans="1:4" x14ac:dyDescent="0.25">
      <c r="A204" s="9">
        <v>45590.166666666664</v>
      </c>
      <c r="B204">
        <v>231.41</v>
      </c>
      <c r="C204">
        <f t="shared" si="16"/>
        <v>0.84000000000000341</v>
      </c>
      <c r="D204">
        <f t="shared" si="17"/>
        <v>3.6365250690583951E-3</v>
      </c>
    </row>
    <row r="205" spans="1:4" x14ac:dyDescent="0.25">
      <c r="A205" s="9">
        <v>45593.166666666664</v>
      </c>
      <c r="B205">
        <v>233.4</v>
      </c>
      <c r="C205">
        <f t="shared" si="16"/>
        <v>1.9900000000000091</v>
      </c>
      <c r="D205">
        <f t="shared" si="17"/>
        <v>8.5626908148752033E-3</v>
      </c>
    </row>
    <row r="206" spans="1:4" x14ac:dyDescent="0.25">
      <c r="A206" s="9">
        <v>45594.166666666664</v>
      </c>
      <c r="B206">
        <v>233.67</v>
      </c>
      <c r="C206">
        <f t="shared" si="16"/>
        <v>0.26999999999998181</v>
      </c>
      <c r="D206">
        <f t="shared" si="17"/>
        <v>1.1561437475111353E-3</v>
      </c>
    </row>
    <row r="207" spans="1:4" x14ac:dyDescent="0.25">
      <c r="A207" s="9">
        <v>45595.166666666664</v>
      </c>
      <c r="B207">
        <v>230.1</v>
      </c>
      <c r="C207">
        <f t="shared" si="16"/>
        <v>-3.5699999999999932</v>
      </c>
      <c r="D207">
        <f t="shared" si="17"/>
        <v>-1.5395866558646653E-2</v>
      </c>
    </row>
    <row r="208" spans="1:4" x14ac:dyDescent="0.25">
      <c r="A208" s="9">
        <v>45596.166666666664</v>
      </c>
      <c r="B208">
        <v>225.91</v>
      </c>
      <c r="C208">
        <f t="shared" si="16"/>
        <v>-4.1899999999999977</v>
      </c>
      <c r="D208">
        <f t="shared" si="17"/>
        <v>-1.8377307172189244E-2</v>
      </c>
    </row>
    <row r="209" spans="1:4" x14ac:dyDescent="0.25">
      <c r="A209" s="9">
        <v>45597.166666666664</v>
      </c>
      <c r="B209">
        <v>222.91</v>
      </c>
      <c r="C209">
        <f t="shared" si="16"/>
        <v>-3</v>
      </c>
      <c r="D209">
        <f t="shared" si="17"/>
        <v>-1.3368587316289905E-2</v>
      </c>
    </row>
    <row r="210" spans="1:4" x14ac:dyDescent="0.25">
      <c r="A210" s="9">
        <v>45600.208333333336</v>
      </c>
      <c r="B210">
        <v>222.01</v>
      </c>
      <c r="C210">
        <f t="shared" si="16"/>
        <v>-0.90000000000000568</v>
      </c>
      <c r="D210">
        <f t="shared" si="17"/>
        <v>-4.0456766500141109E-3</v>
      </c>
    </row>
    <row r="211" spans="1:4" x14ac:dyDescent="0.25">
      <c r="A211" s="9">
        <v>45601.208333333336</v>
      </c>
      <c r="B211">
        <v>223.45</v>
      </c>
      <c r="C211">
        <f t="shared" si="16"/>
        <v>1.4399999999999977</v>
      </c>
      <c r="D211">
        <f t="shared" si="17"/>
        <v>6.4652494766336294E-3</v>
      </c>
    </row>
    <row r="212" spans="1:4" x14ac:dyDescent="0.25">
      <c r="A212" s="9">
        <v>45602.208333333336</v>
      </c>
      <c r="B212">
        <v>222.72</v>
      </c>
      <c r="C212">
        <f t="shared" si="16"/>
        <v>-0.72999999999998977</v>
      </c>
      <c r="D212">
        <f t="shared" si="17"/>
        <v>-3.2722982334056835E-3</v>
      </c>
    </row>
    <row r="213" spans="1:4" x14ac:dyDescent="0.25">
      <c r="A213" s="9">
        <v>45603.208333333336</v>
      </c>
      <c r="B213">
        <v>227.48</v>
      </c>
      <c r="C213">
        <f t="shared" si="16"/>
        <v>4.7599999999999909</v>
      </c>
      <c r="D213">
        <f t="shared" si="17"/>
        <v>2.1146945292544149E-2</v>
      </c>
    </row>
    <row r="214" spans="1:4" x14ac:dyDescent="0.25">
      <c r="A214" s="9">
        <v>45604.208333333336</v>
      </c>
      <c r="B214">
        <v>226.96</v>
      </c>
      <c r="C214">
        <f t="shared" si="16"/>
        <v>-0.51999999999998181</v>
      </c>
      <c r="D214">
        <f t="shared" si="17"/>
        <v>-2.2885319380029265E-3</v>
      </c>
    </row>
    <row r="215" spans="1:4" x14ac:dyDescent="0.25">
      <c r="A215" s="9">
        <v>45607.208333333336</v>
      </c>
      <c r="B215">
        <v>224.23</v>
      </c>
      <c r="C215">
        <f t="shared" si="16"/>
        <v>-2.7300000000000182</v>
      </c>
      <c r="D215">
        <f t="shared" si="17"/>
        <v>-1.2101479715156712E-2</v>
      </c>
    </row>
    <row r="216" spans="1:4" x14ac:dyDescent="0.25">
      <c r="A216" s="9">
        <v>45608.208333333336</v>
      </c>
      <c r="B216">
        <v>224.23</v>
      </c>
      <c r="C216">
        <f t="shared" si="16"/>
        <v>0</v>
      </c>
      <c r="D216">
        <f t="shared" si="17"/>
        <v>0</v>
      </c>
    </row>
    <row r="217" spans="1:4" x14ac:dyDescent="0.25">
      <c r="A217" s="9">
        <v>45609.208333333336</v>
      </c>
      <c r="B217">
        <v>225.12</v>
      </c>
      <c r="C217">
        <f t="shared" si="16"/>
        <v>0.89000000000001478</v>
      </c>
      <c r="D217">
        <f t="shared" si="17"/>
        <v>3.9612825806397481E-3</v>
      </c>
    </row>
    <row r="218" spans="1:4" x14ac:dyDescent="0.25">
      <c r="A218" s="9">
        <v>45610.208333333336</v>
      </c>
      <c r="B218">
        <v>228.22</v>
      </c>
      <c r="C218">
        <f t="shared" si="16"/>
        <v>3.0999999999999943</v>
      </c>
      <c r="D218">
        <f t="shared" si="17"/>
        <v>1.3676482640454679E-2</v>
      </c>
    </row>
    <row r="219" spans="1:4" x14ac:dyDescent="0.25">
      <c r="A219" s="9">
        <v>45611.208333333336</v>
      </c>
      <c r="B219">
        <v>225</v>
      </c>
      <c r="C219">
        <f t="shared" si="16"/>
        <v>-3.2199999999999989</v>
      </c>
      <c r="D219">
        <f t="shared" si="17"/>
        <v>-1.4209673802113448E-2</v>
      </c>
    </row>
    <row r="220" spans="1:4" x14ac:dyDescent="0.25">
      <c r="A220" s="9">
        <v>45614.208333333336</v>
      </c>
      <c r="B220">
        <v>228.02</v>
      </c>
      <c r="C220">
        <f t="shared" si="16"/>
        <v>3.0200000000000102</v>
      </c>
      <c r="D220">
        <f t="shared" si="17"/>
        <v>1.3332942201153587E-2</v>
      </c>
    </row>
    <row r="221" spans="1:4" x14ac:dyDescent="0.25">
      <c r="A221" s="9">
        <v>45615.208333333336</v>
      </c>
      <c r="B221">
        <v>228.28</v>
      </c>
      <c r="C221">
        <f t="shared" si="16"/>
        <v>0.25999999999999091</v>
      </c>
      <c r="D221">
        <f t="shared" si="17"/>
        <v>1.1396012629335743E-3</v>
      </c>
    </row>
    <row r="222" spans="1:4" x14ac:dyDescent="0.25">
      <c r="A222" s="9">
        <v>45616.208333333336</v>
      </c>
      <c r="B222">
        <v>229</v>
      </c>
      <c r="C222">
        <f t="shared" si="16"/>
        <v>0.71999999999999886</v>
      </c>
      <c r="D222">
        <f t="shared" si="17"/>
        <v>3.1490578857323766E-3</v>
      </c>
    </row>
    <row r="223" spans="1:4" x14ac:dyDescent="0.25">
      <c r="A223" s="9">
        <v>45617.208333333336</v>
      </c>
      <c r="B223">
        <v>228.52</v>
      </c>
      <c r="C223">
        <f t="shared" si="16"/>
        <v>-0.47999999999998977</v>
      </c>
      <c r="D223">
        <f t="shared" si="17"/>
        <v>-2.0982696979778065E-3</v>
      </c>
    </row>
    <row r="224" spans="1:4" x14ac:dyDescent="0.25">
      <c r="A224" s="9">
        <v>45618.208333333336</v>
      </c>
      <c r="B224">
        <v>229.87</v>
      </c>
      <c r="C224">
        <f t="shared" si="16"/>
        <v>1.3499999999999943</v>
      </c>
      <c r="D224">
        <f t="shared" si="17"/>
        <v>5.890197880063815E-3</v>
      </c>
    </row>
    <row r="225" spans="1:4" x14ac:dyDescent="0.25">
      <c r="A225" s="9">
        <v>45621.208333333336</v>
      </c>
      <c r="B225">
        <v>232.87</v>
      </c>
      <c r="C225">
        <f t="shared" si="16"/>
        <v>3</v>
      </c>
      <c r="D225">
        <f t="shared" si="17"/>
        <v>1.2966426208818584E-2</v>
      </c>
    </row>
    <row r="226" spans="1:4" x14ac:dyDescent="0.25">
      <c r="A226" s="9">
        <v>45622.208333333336</v>
      </c>
      <c r="B226">
        <v>235.06</v>
      </c>
      <c r="C226">
        <f t="shared" si="16"/>
        <v>2.1899999999999977</v>
      </c>
      <c r="D226">
        <f t="shared" si="17"/>
        <v>9.3604427595636724E-3</v>
      </c>
    </row>
    <row r="227" spans="1:4" x14ac:dyDescent="0.25">
      <c r="A227" s="9">
        <v>45623.208333333336</v>
      </c>
      <c r="B227">
        <v>234.93</v>
      </c>
      <c r="C227">
        <f t="shared" si="16"/>
        <v>-0.12999999999999545</v>
      </c>
      <c r="D227">
        <f t="shared" si="17"/>
        <v>-5.5320327375206512E-4</v>
      </c>
    </row>
    <row r="228" spans="1:4" x14ac:dyDescent="0.25">
      <c r="A228" s="9">
        <v>45625.208333333336</v>
      </c>
      <c r="B228">
        <v>237.33</v>
      </c>
      <c r="C228">
        <f t="shared" si="16"/>
        <v>2.4000000000000057</v>
      </c>
      <c r="D228">
        <f t="shared" si="17"/>
        <v>1.0163980270458799E-2</v>
      </c>
    </row>
    <row r="229" spans="1:4" x14ac:dyDescent="0.25">
      <c r="A229" s="9">
        <v>45628.208333333336</v>
      </c>
      <c r="B229">
        <v>239.59</v>
      </c>
      <c r="C229">
        <f t="shared" si="16"/>
        <v>2.2599999999999909</v>
      </c>
      <c r="D229">
        <f t="shared" si="17"/>
        <v>9.477551441854002E-3</v>
      </c>
    </row>
    <row r="230" spans="1:4" x14ac:dyDescent="0.25">
      <c r="A230" s="9">
        <v>45629.208333333336</v>
      </c>
      <c r="B230">
        <v>242.65</v>
      </c>
      <c r="C230">
        <f t="shared" si="16"/>
        <v>3.0600000000000023</v>
      </c>
      <c r="D230">
        <f t="shared" si="17"/>
        <v>1.269094670795666E-2</v>
      </c>
    </row>
    <row r="231" spans="1:4" x14ac:dyDescent="0.25">
      <c r="A231" s="9">
        <v>45630.208333333336</v>
      </c>
      <c r="B231">
        <v>243.01</v>
      </c>
      <c r="C231">
        <f t="shared" si="16"/>
        <v>0.35999999999998522</v>
      </c>
      <c r="D231">
        <f t="shared" si="17"/>
        <v>1.4825189059665656E-3</v>
      </c>
    </row>
    <row r="232" spans="1:4" x14ac:dyDescent="0.25">
      <c r="A232" s="9">
        <v>45631.208333333336</v>
      </c>
      <c r="B232">
        <v>243.04</v>
      </c>
      <c r="C232">
        <f t="shared" si="16"/>
        <v>3.0000000000001137E-2</v>
      </c>
      <c r="D232">
        <f t="shared" si="17"/>
        <v>1.2344409027086238E-4</v>
      </c>
    </row>
    <row r="233" spans="1:4" x14ac:dyDescent="0.25">
      <c r="A233" s="9">
        <v>45632.208333333336</v>
      </c>
      <c r="B233">
        <v>242.84</v>
      </c>
      <c r="C233">
        <f t="shared" si="16"/>
        <v>-0.19999999999998863</v>
      </c>
      <c r="D233">
        <f t="shared" si="17"/>
        <v>-8.2324858522934052E-4</v>
      </c>
    </row>
    <row r="234" spans="1:4" x14ac:dyDescent="0.25">
      <c r="A234" s="9">
        <v>45635.208333333336</v>
      </c>
      <c r="B234">
        <v>246.75</v>
      </c>
      <c r="C234">
        <f t="shared" si="16"/>
        <v>3.9099999999999966</v>
      </c>
      <c r="D234">
        <f t="shared" si="17"/>
        <v>1.5972888051357558E-2</v>
      </c>
    </row>
    <row r="235" spans="1:4" x14ac:dyDescent="0.25">
      <c r="A235" s="9">
        <v>45636.208333333336</v>
      </c>
      <c r="B235">
        <v>247.77</v>
      </c>
      <c r="C235">
        <f t="shared" si="16"/>
        <v>1.0200000000000102</v>
      </c>
      <c r="D235">
        <f t="shared" si="17"/>
        <v>4.1252181771443009E-3</v>
      </c>
    </row>
    <row r="236" spans="1:4" x14ac:dyDescent="0.25">
      <c r="A236" s="9">
        <v>45637.208333333336</v>
      </c>
      <c r="B236">
        <v>246.49</v>
      </c>
      <c r="C236">
        <f t="shared" si="16"/>
        <v>-1.2800000000000011</v>
      </c>
      <c r="D236">
        <f t="shared" si="17"/>
        <v>-5.1794717822105452E-3</v>
      </c>
    </row>
    <row r="237" spans="1:4" x14ac:dyDescent="0.25">
      <c r="A237" s="9">
        <v>45638.208333333336</v>
      </c>
      <c r="B237">
        <v>247.96</v>
      </c>
      <c r="C237">
        <f t="shared" si="16"/>
        <v>1.4699999999999989</v>
      </c>
      <c r="D237">
        <f t="shared" si="17"/>
        <v>5.9460181251939897E-3</v>
      </c>
    </row>
    <row r="238" spans="1:4" x14ac:dyDescent="0.25">
      <c r="A238" s="9">
        <v>45639.208333333336</v>
      </c>
      <c r="B238">
        <v>248.13</v>
      </c>
      <c r="C238">
        <f t="shared" si="16"/>
        <v>0.16999999999998749</v>
      </c>
      <c r="D238">
        <f t="shared" si="17"/>
        <v>6.8535953820605803E-4</v>
      </c>
    </row>
    <row r="239" spans="1:4" x14ac:dyDescent="0.25">
      <c r="A239" s="9">
        <v>45642.208333333336</v>
      </c>
      <c r="B239">
        <v>251.04</v>
      </c>
      <c r="C239">
        <f t="shared" si="16"/>
        <v>2.9099999999999966</v>
      </c>
      <c r="D239">
        <f t="shared" si="17"/>
        <v>1.1659486612797755E-2</v>
      </c>
    </row>
    <row r="240" spans="1:4" x14ac:dyDescent="0.25">
      <c r="A240" s="9">
        <v>45643.208333333336</v>
      </c>
      <c r="B240">
        <v>253.48</v>
      </c>
      <c r="C240">
        <f t="shared" si="16"/>
        <v>2.4399999999999977</v>
      </c>
      <c r="D240">
        <f t="shared" si="17"/>
        <v>9.6726354705936723E-3</v>
      </c>
    </row>
    <row r="241" spans="1:4" x14ac:dyDescent="0.25">
      <c r="A241" s="9">
        <v>45644.208333333336</v>
      </c>
      <c r="B241">
        <v>248.05</v>
      </c>
      <c r="C241">
        <f t="shared" si="16"/>
        <v>-5.4299999999999784</v>
      </c>
      <c r="D241">
        <f t="shared" si="17"/>
        <v>-2.1654585708258262E-2</v>
      </c>
    </row>
    <row r="242" spans="1:4" x14ac:dyDescent="0.25">
      <c r="A242" s="9">
        <v>45645.208333333336</v>
      </c>
      <c r="B242">
        <v>249.79</v>
      </c>
      <c r="C242">
        <f t="shared" si="16"/>
        <v>1.7399999999999807</v>
      </c>
      <c r="D242">
        <f t="shared" si="17"/>
        <v>6.9902261174959015E-3</v>
      </c>
    </row>
    <row r="243" spans="1:4" x14ac:dyDescent="0.25">
      <c r="A243" s="9">
        <v>45646.208333333336</v>
      </c>
      <c r="B243">
        <v>254.49</v>
      </c>
      <c r="C243">
        <f t="shared" si="16"/>
        <v>4.7000000000000171</v>
      </c>
      <c r="D243">
        <f t="shared" si="17"/>
        <v>1.8640977623199214E-2</v>
      </c>
    </row>
    <row r="244" spans="1:4" x14ac:dyDescent="0.25">
      <c r="A244" s="9">
        <v>45649.208333333336</v>
      </c>
      <c r="B244">
        <v>255.27</v>
      </c>
      <c r="C244">
        <f t="shared" si="16"/>
        <v>0.78000000000000114</v>
      </c>
      <c r="D244">
        <f t="shared" si="17"/>
        <v>3.0602660418225774E-3</v>
      </c>
    </row>
    <row r="245" spans="1:4" x14ac:dyDescent="0.25">
      <c r="A245" s="9">
        <v>45650.208333333336</v>
      </c>
      <c r="B245">
        <v>258.2</v>
      </c>
      <c r="C245">
        <f t="shared" si="16"/>
        <v>2.9299999999999784</v>
      </c>
      <c r="D245">
        <f t="shared" si="17"/>
        <v>1.1412669882966294E-2</v>
      </c>
    </row>
    <row r="246" spans="1:4" x14ac:dyDescent="0.25">
      <c r="A246" s="9">
        <v>45652.208333333336</v>
      </c>
      <c r="B246">
        <v>259.02</v>
      </c>
      <c r="C246">
        <f t="shared" si="16"/>
        <v>0.81999999999999318</v>
      </c>
      <c r="D246">
        <f t="shared" si="17"/>
        <v>3.1708003828989626E-3</v>
      </c>
    </row>
    <row r="247" spans="1:4" x14ac:dyDescent="0.25">
      <c r="A247" s="9">
        <v>45653.208333333336</v>
      </c>
      <c r="B247">
        <v>255.59</v>
      </c>
      <c r="C247">
        <f t="shared" si="16"/>
        <v>-3.4299999999999784</v>
      </c>
      <c r="D247">
        <f t="shared" si="17"/>
        <v>-1.3330680688083499E-2</v>
      </c>
    </row>
    <row r="248" spans="1:4" x14ac:dyDescent="0.25">
      <c r="A248" s="9">
        <v>45656.208333333336</v>
      </c>
      <c r="B248">
        <v>252.2</v>
      </c>
      <c r="C248">
        <f t="shared" si="16"/>
        <v>-3.3900000000000148</v>
      </c>
      <c r="D248">
        <f t="shared" si="17"/>
        <v>-1.3352174576538492E-2</v>
      </c>
    </row>
    <row r="249" spans="1:4" x14ac:dyDescent="0.25">
      <c r="A249" s="9">
        <v>45657.208333333336</v>
      </c>
      <c r="B249">
        <v>250.42</v>
      </c>
      <c r="C249">
        <f t="shared" si="16"/>
        <v>-1.7800000000000011</v>
      </c>
      <c r="D249">
        <f t="shared" si="17"/>
        <v>-7.0829152900175382E-3</v>
      </c>
    </row>
    <row r="250" spans="1:4" x14ac:dyDescent="0.25">
      <c r="A250" s="9">
        <v>45659.208333333336</v>
      </c>
      <c r="B250">
        <v>243.85</v>
      </c>
      <c r="C250">
        <f t="shared" si="16"/>
        <v>-6.5699999999999932</v>
      </c>
      <c r="D250">
        <f t="shared" si="17"/>
        <v>-2.6586226084739983E-2</v>
      </c>
    </row>
    <row r="251" spans="1:4" x14ac:dyDescent="0.25">
      <c r="A251" s="9">
        <v>45660.208333333336</v>
      </c>
      <c r="B251">
        <v>243.36</v>
      </c>
      <c r="C251">
        <f t="shared" si="16"/>
        <v>-0.48999999999998067</v>
      </c>
      <c r="D251">
        <f t="shared" si="17"/>
        <v>-2.0114536450788353E-3</v>
      </c>
    </row>
    <row r="252" spans="1:4" x14ac:dyDescent="0.25">
      <c r="A252" s="9">
        <v>45663.208333333336</v>
      </c>
      <c r="B252">
        <v>245</v>
      </c>
      <c r="C252">
        <f t="shared" si="16"/>
        <v>1.6399999999999864</v>
      </c>
      <c r="D252">
        <f t="shared" si="17"/>
        <v>6.7163820337442027E-3</v>
      </c>
    </row>
    <row r="253" spans="1:4" x14ac:dyDescent="0.25">
      <c r="A253" s="9">
        <v>45664.208333333336</v>
      </c>
      <c r="B253">
        <v>242.21</v>
      </c>
      <c r="C253">
        <f t="shared" si="16"/>
        <v>-2.789999999999992</v>
      </c>
      <c r="D253">
        <f t="shared" si="17"/>
        <v>-1.1453092086491822E-2</v>
      </c>
    </row>
    <row r="254" spans="1:4" x14ac:dyDescent="0.25">
      <c r="A254" s="9">
        <v>45665.208333333336</v>
      </c>
      <c r="B254">
        <v>242.7</v>
      </c>
      <c r="C254">
        <f t="shared" si="16"/>
        <v>0.48999999999998067</v>
      </c>
      <c r="D254">
        <f t="shared" si="17"/>
        <v>2.0209942743203797E-3</v>
      </c>
    </row>
    <row r="255" spans="1:4" x14ac:dyDescent="0.25">
      <c r="A255" s="9">
        <v>45667.208333333336</v>
      </c>
      <c r="B255">
        <v>236.85</v>
      </c>
      <c r="C255">
        <f t="shared" si="16"/>
        <v>-5.8499999999999943</v>
      </c>
      <c r="D255">
        <f t="shared" si="17"/>
        <v>-2.4399083362794845E-2</v>
      </c>
    </row>
    <row r="256" spans="1:4" x14ac:dyDescent="0.25">
      <c r="A256" s="9">
        <v>45670.208333333336</v>
      </c>
      <c r="B256">
        <v>234.4</v>
      </c>
      <c r="C256">
        <f t="shared" si="16"/>
        <v>-2.4499999999999886</v>
      </c>
      <c r="D256">
        <f t="shared" si="17"/>
        <v>-1.0397971666903203E-2</v>
      </c>
    </row>
    <row r="257" spans="1:4" x14ac:dyDescent="0.25">
      <c r="A257" s="9">
        <v>45671.208333333336</v>
      </c>
      <c r="B257">
        <v>233.28</v>
      </c>
      <c r="C257">
        <f t="shared" si="16"/>
        <v>-1.1200000000000045</v>
      </c>
      <c r="D257">
        <f t="shared" si="17"/>
        <v>-4.7896088825642048E-3</v>
      </c>
    </row>
    <row r="258" spans="1:4" x14ac:dyDescent="0.25">
      <c r="A258" s="9">
        <v>45672.208333333336</v>
      </c>
      <c r="B258">
        <v>237.87</v>
      </c>
      <c r="C258">
        <f t="shared" si="16"/>
        <v>4.5900000000000034</v>
      </c>
      <c r="D258">
        <f t="shared" si="17"/>
        <v>1.9484857132124001E-2</v>
      </c>
    </row>
    <row r="259" spans="1:4" x14ac:dyDescent="0.25">
      <c r="A259" s="9">
        <v>45673.208333333336</v>
      </c>
      <c r="B259">
        <v>228.26</v>
      </c>
      <c r="C259">
        <f t="shared" si="16"/>
        <v>-9.6100000000000136</v>
      </c>
      <c r="D259">
        <f t="shared" si="17"/>
        <v>-4.1238975826963314E-2</v>
      </c>
    </row>
    <row r="260" spans="1:4" x14ac:dyDescent="0.25">
      <c r="A260" s="9">
        <v>45674.208333333336</v>
      </c>
      <c r="B260">
        <v>229.98</v>
      </c>
      <c r="C260">
        <f t="shared" si="16"/>
        <v>1.7199999999999989</v>
      </c>
      <c r="D260">
        <f t="shared" si="17"/>
        <v>7.5070184950648353E-3</v>
      </c>
    </row>
    <row r="261" spans="1:4" x14ac:dyDescent="0.25">
      <c r="A261" s="9">
        <v>45678.208333333336</v>
      </c>
      <c r="B261">
        <v>222.64</v>
      </c>
      <c r="C261">
        <f t="shared" si="16"/>
        <v>-7.3400000000000034</v>
      </c>
      <c r="D261">
        <f t="shared" si="17"/>
        <v>-3.2436231402883438E-2</v>
      </c>
    </row>
    <row r="262" spans="1:4" x14ac:dyDescent="0.25">
      <c r="A262" s="9">
        <v>45679.208333333336</v>
      </c>
      <c r="B262">
        <v>223.83</v>
      </c>
      <c r="C262">
        <f t="shared" si="16"/>
        <v>1.1900000000000261</v>
      </c>
      <c r="D262">
        <f t="shared" si="17"/>
        <v>5.3307179338975266E-3</v>
      </c>
    </row>
    <row r="263" spans="1:4" x14ac:dyDescent="0.25">
      <c r="A263" s="9">
        <v>45680.208333333336</v>
      </c>
      <c r="B263">
        <v>223.66</v>
      </c>
      <c r="C263">
        <f t="shared" si="16"/>
        <v>-0.17000000000001592</v>
      </c>
      <c r="D263">
        <f t="shared" si="17"/>
        <v>-7.5979355149053557E-4</v>
      </c>
    </row>
    <row r="264" spans="1:4" x14ac:dyDescent="0.25">
      <c r="A264" s="9">
        <v>45681.208333333336</v>
      </c>
      <c r="B264">
        <v>222.78</v>
      </c>
      <c r="C264">
        <f t="shared" ref="C264:C327" si="18">B264-B263</f>
        <v>-0.87999999999999545</v>
      </c>
      <c r="D264">
        <f t="shared" ref="D264:D327" si="19">LN(B264/B263)</f>
        <v>-3.9423041829985839E-3</v>
      </c>
    </row>
    <row r="265" spans="1:4" x14ac:dyDescent="0.25">
      <c r="A265" s="9">
        <v>45684.208333333336</v>
      </c>
      <c r="B265">
        <v>229.86</v>
      </c>
      <c r="C265">
        <f t="shared" si="18"/>
        <v>7.0800000000000125</v>
      </c>
      <c r="D265">
        <f t="shared" si="19"/>
        <v>3.1285690523568978E-2</v>
      </c>
    </row>
    <row r="266" spans="1:4" x14ac:dyDescent="0.25">
      <c r="A266" s="9">
        <v>45685.208333333336</v>
      </c>
      <c r="B266">
        <v>238.26</v>
      </c>
      <c r="C266">
        <f t="shared" si="18"/>
        <v>8.3999999999999773</v>
      </c>
      <c r="D266">
        <f t="shared" si="19"/>
        <v>3.5892086430602384E-2</v>
      </c>
    </row>
    <row r="267" spans="1:4" x14ac:dyDescent="0.25">
      <c r="A267" s="9">
        <v>45686.208333333336</v>
      </c>
      <c r="B267">
        <v>239.36</v>
      </c>
      <c r="C267">
        <f t="shared" si="18"/>
        <v>1.1000000000000227</v>
      </c>
      <c r="D267">
        <f t="shared" si="19"/>
        <v>4.6061804148975023E-3</v>
      </c>
    </row>
    <row r="268" spans="1:4" x14ac:dyDescent="0.25">
      <c r="A268" s="9">
        <v>45687.208333333336</v>
      </c>
      <c r="B268">
        <v>237.59</v>
      </c>
      <c r="C268">
        <f t="shared" si="18"/>
        <v>-1.7700000000000102</v>
      </c>
      <c r="D268">
        <f t="shared" si="19"/>
        <v>-7.4221957254156003E-3</v>
      </c>
    </row>
    <row r="269" spans="1:4" x14ac:dyDescent="0.25">
      <c r="A269" s="9">
        <v>45688.208333333336</v>
      </c>
      <c r="B269">
        <v>236</v>
      </c>
      <c r="C269">
        <f t="shared" si="18"/>
        <v>-1.5900000000000034</v>
      </c>
      <c r="D269">
        <f t="shared" si="19"/>
        <v>-6.714694035086833E-3</v>
      </c>
    </row>
    <row r="270" spans="1:4" x14ac:dyDescent="0.25">
      <c r="A270" s="9">
        <v>45691.208333333336</v>
      </c>
      <c r="B270">
        <v>228.01</v>
      </c>
      <c r="C270">
        <f t="shared" si="18"/>
        <v>-7.9900000000000091</v>
      </c>
      <c r="D270">
        <f t="shared" si="19"/>
        <v>-3.4442317383852845E-2</v>
      </c>
    </row>
    <row r="271" spans="1:4" x14ac:dyDescent="0.25">
      <c r="A271" s="9">
        <v>45692.208333333336</v>
      </c>
      <c r="B271">
        <v>232.8</v>
      </c>
      <c r="C271">
        <f t="shared" si="18"/>
        <v>4.7900000000000205</v>
      </c>
      <c r="D271">
        <f t="shared" si="19"/>
        <v>2.0790228215525564E-2</v>
      </c>
    </row>
    <row r="272" spans="1:4" x14ac:dyDescent="0.25">
      <c r="A272" s="9">
        <v>45693.208333333336</v>
      </c>
      <c r="B272">
        <v>232.47</v>
      </c>
      <c r="C272">
        <f t="shared" si="18"/>
        <v>-0.33000000000001251</v>
      </c>
      <c r="D272">
        <f t="shared" si="19"/>
        <v>-1.4185314133143574E-3</v>
      </c>
    </row>
    <row r="273" spans="1:4" x14ac:dyDescent="0.25">
      <c r="A273" s="9">
        <v>45694.208333333336</v>
      </c>
      <c r="B273">
        <v>233.22</v>
      </c>
      <c r="C273">
        <f t="shared" si="18"/>
        <v>0.75</v>
      </c>
      <c r="D273">
        <f t="shared" si="19"/>
        <v>3.2210296482183117E-3</v>
      </c>
    </row>
    <row r="274" spans="1:4" x14ac:dyDescent="0.25">
      <c r="A274" s="9">
        <v>45695.208333333336</v>
      </c>
      <c r="B274">
        <v>227.63</v>
      </c>
      <c r="C274">
        <f t="shared" si="18"/>
        <v>-5.5900000000000034</v>
      </c>
      <c r="D274">
        <f t="shared" si="19"/>
        <v>-2.4260710332889599E-2</v>
      </c>
    </row>
    <row r="275" spans="1:4" x14ac:dyDescent="0.25">
      <c r="A275" s="9">
        <v>45698.208333333336</v>
      </c>
      <c r="B275">
        <v>227.65</v>
      </c>
      <c r="C275">
        <f t="shared" si="18"/>
        <v>2.0000000000010232E-2</v>
      </c>
      <c r="D275">
        <f t="shared" si="19"/>
        <v>8.7858021493861051E-5</v>
      </c>
    </row>
    <row r="276" spans="1:4" x14ac:dyDescent="0.25">
      <c r="A276" s="9">
        <v>45699.208333333336</v>
      </c>
      <c r="B276">
        <v>232.62</v>
      </c>
      <c r="C276">
        <f t="shared" si="18"/>
        <v>4.9699999999999989</v>
      </c>
      <c r="D276">
        <f t="shared" si="19"/>
        <v>2.1596859130101596E-2</v>
      </c>
    </row>
    <row r="277" spans="1:4" x14ac:dyDescent="0.25">
      <c r="A277" s="9">
        <v>45700.208333333336</v>
      </c>
      <c r="B277">
        <v>236.87</v>
      </c>
      <c r="C277">
        <f t="shared" si="18"/>
        <v>4.25</v>
      </c>
      <c r="D277">
        <f t="shared" si="19"/>
        <v>1.810524652359782E-2</v>
      </c>
    </row>
    <row r="278" spans="1:4" x14ac:dyDescent="0.25">
      <c r="A278" s="9">
        <v>45701.208333333336</v>
      </c>
      <c r="B278">
        <v>241.53</v>
      </c>
      <c r="C278">
        <f t="shared" si="18"/>
        <v>4.6599999999999966</v>
      </c>
      <c r="D278">
        <f t="shared" si="19"/>
        <v>1.9482221545508639E-2</v>
      </c>
    </row>
    <row r="279" spans="1:4" x14ac:dyDescent="0.25">
      <c r="A279" s="9">
        <v>45702.208333333336</v>
      </c>
      <c r="B279">
        <v>244.6</v>
      </c>
      <c r="C279">
        <f t="shared" si="18"/>
        <v>3.0699999999999932</v>
      </c>
      <c r="D279">
        <f t="shared" si="19"/>
        <v>1.2630534273072785E-2</v>
      </c>
    </row>
    <row r="280" spans="1:4" x14ac:dyDescent="0.25">
      <c r="A280" s="9">
        <v>45706.208333333336</v>
      </c>
      <c r="B280">
        <v>244.47</v>
      </c>
      <c r="C280">
        <f t="shared" si="18"/>
        <v>-0.12999999999999545</v>
      </c>
      <c r="D280">
        <f t="shared" si="19"/>
        <v>-5.3162125283384893E-4</v>
      </c>
    </row>
    <row r="281" spans="1:4" x14ac:dyDescent="0.25">
      <c r="A281" s="9">
        <v>45707.208333333336</v>
      </c>
      <c r="B281">
        <v>244.87</v>
      </c>
      <c r="C281">
        <f t="shared" si="18"/>
        <v>0.40000000000000568</v>
      </c>
      <c r="D281">
        <f t="shared" si="19"/>
        <v>1.6348554750960618E-3</v>
      </c>
    </row>
    <row r="282" spans="1:4" x14ac:dyDescent="0.25">
      <c r="A282" s="9">
        <v>45708.208333333336</v>
      </c>
      <c r="B282">
        <v>245.83</v>
      </c>
      <c r="C282">
        <f t="shared" si="18"/>
        <v>0.96000000000000796</v>
      </c>
      <c r="D282">
        <f t="shared" si="19"/>
        <v>3.9127826565687213E-3</v>
      </c>
    </row>
    <row r="283" spans="1:4" x14ac:dyDescent="0.25">
      <c r="A283" s="9">
        <v>45709.208333333336</v>
      </c>
      <c r="B283">
        <v>245.55</v>
      </c>
      <c r="C283">
        <f t="shared" si="18"/>
        <v>-0.28000000000000114</v>
      </c>
      <c r="D283">
        <f t="shared" si="19"/>
        <v>-1.1396476466492649E-3</v>
      </c>
    </row>
    <row r="284" spans="1:4" x14ac:dyDescent="0.25">
      <c r="A284" s="9">
        <v>45712.208333333336</v>
      </c>
      <c r="B284">
        <v>247.1</v>
      </c>
      <c r="C284">
        <f t="shared" si="18"/>
        <v>1.5499999999999829</v>
      </c>
      <c r="D284">
        <f t="shared" si="19"/>
        <v>6.2925205093107527E-3</v>
      </c>
    </row>
    <row r="285" spans="1:4" x14ac:dyDescent="0.25">
      <c r="A285" s="9">
        <v>45713.208333333336</v>
      </c>
      <c r="B285">
        <v>247.04</v>
      </c>
      <c r="C285">
        <f t="shared" si="18"/>
        <v>-6.0000000000002274E-2</v>
      </c>
      <c r="D285">
        <f t="shared" si="19"/>
        <v>-2.4284615815310331E-4</v>
      </c>
    </row>
    <row r="286" spans="1:4" x14ac:dyDescent="0.25">
      <c r="A286" s="9">
        <v>45714.208333333336</v>
      </c>
      <c r="B286">
        <v>240.36</v>
      </c>
      <c r="C286">
        <f t="shared" si="18"/>
        <v>-6.6799999999999784</v>
      </c>
      <c r="D286">
        <f t="shared" si="19"/>
        <v>-2.7412467370684025E-2</v>
      </c>
    </row>
    <row r="287" spans="1:4" x14ac:dyDescent="0.25">
      <c r="A287" s="9">
        <v>45715.208333333336</v>
      </c>
      <c r="B287">
        <v>237.3</v>
      </c>
      <c r="C287">
        <f t="shared" si="18"/>
        <v>-3.0600000000000023</v>
      </c>
      <c r="D287">
        <f t="shared" si="19"/>
        <v>-1.2812636024009335E-2</v>
      </c>
    </row>
    <row r="288" spans="1:4" x14ac:dyDescent="0.25">
      <c r="A288" s="9">
        <v>45716.208333333336</v>
      </c>
      <c r="B288">
        <v>241.84</v>
      </c>
      <c r="C288">
        <f t="shared" si="18"/>
        <v>4.539999999999992</v>
      </c>
      <c r="D288">
        <f t="shared" si="19"/>
        <v>1.8951187029484631E-2</v>
      </c>
    </row>
    <row r="289" spans="1:4" x14ac:dyDescent="0.25">
      <c r="A289" s="9">
        <v>45719.208333333336</v>
      </c>
      <c r="B289">
        <v>238.03</v>
      </c>
      <c r="C289">
        <f t="shared" si="18"/>
        <v>-3.8100000000000023</v>
      </c>
      <c r="D289">
        <f t="shared" si="19"/>
        <v>-1.5879634323246551E-2</v>
      </c>
    </row>
    <row r="290" spans="1:4" x14ac:dyDescent="0.25">
      <c r="A290" s="9">
        <v>45720.208333333336</v>
      </c>
      <c r="B290">
        <v>235.93</v>
      </c>
      <c r="C290">
        <f t="shared" si="18"/>
        <v>-2.0999999999999943</v>
      </c>
      <c r="D290">
        <f t="shared" si="19"/>
        <v>-8.8615652893341244E-3</v>
      </c>
    </row>
    <row r="291" spans="1:4" x14ac:dyDescent="0.25">
      <c r="A291" s="9">
        <v>45721.208333333336</v>
      </c>
      <c r="B291">
        <v>235.74</v>
      </c>
      <c r="C291">
        <f t="shared" si="18"/>
        <v>-0.18999999999999773</v>
      </c>
      <c r="D291">
        <f t="shared" si="19"/>
        <v>-8.0564806019855866E-4</v>
      </c>
    </row>
    <row r="292" spans="1:4" x14ac:dyDescent="0.25">
      <c r="A292" s="9">
        <v>45722.208333333336</v>
      </c>
      <c r="B292">
        <v>235.33</v>
      </c>
      <c r="C292">
        <f t="shared" si="18"/>
        <v>-0.40999999999999659</v>
      </c>
      <c r="D292">
        <f t="shared" si="19"/>
        <v>-1.740718379554715E-3</v>
      </c>
    </row>
    <row r="293" spans="1:4" x14ac:dyDescent="0.25">
      <c r="A293" s="9">
        <v>45723.208333333336</v>
      </c>
      <c r="B293">
        <v>239.07</v>
      </c>
      <c r="C293">
        <f t="shared" si="18"/>
        <v>3.7399999999999807</v>
      </c>
      <c r="D293">
        <f t="shared" si="19"/>
        <v>1.5767611658897701E-2</v>
      </c>
    </row>
    <row r="294" spans="1:4" x14ac:dyDescent="0.25">
      <c r="A294" s="9">
        <v>45726.166666666664</v>
      </c>
      <c r="B294">
        <v>227.48</v>
      </c>
      <c r="C294">
        <f t="shared" si="18"/>
        <v>-11.590000000000003</v>
      </c>
      <c r="D294">
        <f t="shared" si="19"/>
        <v>-4.9694073639167571E-2</v>
      </c>
    </row>
    <row r="295" spans="1:4" x14ac:dyDescent="0.25">
      <c r="A295" s="9">
        <v>45727.166666666664</v>
      </c>
      <c r="B295">
        <v>220.84</v>
      </c>
      <c r="C295">
        <f t="shared" si="18"/>
        <v>-6.6399999999999864</v>
      </c>
      <c r="D295">
        <f t="shared" si="19"/>
        <v>-2.9623865022754978E-2</v>
      </c>
    </row>
    <row r="296" spans="1:4" x14ac:dyDescent="0.25">
      <c r="A296" s="9">
        <v>45728.166666666664</v>
      </c>
      <c r="B296">
        <v>216.98</v>
      </c>
      <c r="C296">
        <f t="shared" si="18"/>
        <v>-3.8600000000000136</v>
      </c>
      <c r="D296">
        <f t="shared" si="19"/>
        <v>-1.7633274021539299E-2</v>
      </c>
    </row>
    <row r="297" spans="1:4" x14ac:dyDescent="0.25">
      <c r="A297" s="9">
        <v>45729.166666666664</v>
      </c>
      <c r="B297">
        <v>209.68</v>
      </c>
      <c r="C297">
        <f t="shared" si="18"/>
        <v>-7.2999999999999829</v>
      </c>
      <c r="D297">
        <f t="shared" si="19"/>
        <v>-3.4222624379153584E-2</v>
      </c>
    </row>
    <row r="298" spans="1:4" x14ac:dyDescent="0.25">
      <c r="A298" s="9">
        <v>45730.166666666664</v>
      </c>
      <c r="B298">
        <v>213.49</v>
      </c>
      <c r="C298">
        <f t="shared" si="18"/>
        <v>3.8100000000000023</v>
      </c>
      <c r="D298">
        <f t="shared" si="19"/>
        <v>1.8007434149081746E-2</v>
      </c>
    </row>
    <row r="299" spans="1:4" x14ac:dyDescent="0.25">
      <c r="A299" s="9">
        <v>45733.166666666664</v>
      </c>
      <c r="B299">
        <v>214</v>
      </c>
      <c r="C299">
        <f t="shared" si="18"/>
        <v>0.50999999999999091</v>
      </c>
      <c r="D299">
        <f t="shared" si="19"/>
        <v>2.3860218576188547E-3</v>
      </c>
    </row>
    <row r="300" spans="1:4" x14ac:dyDescent="0.25">
      <c r="A300" s="9">
        <v>45734.166666666664</v>
      </c>
      <c r="B300">
        <v>212.69</v>
      </c>
      <c r="C300">
        <f t="shared" si="18"/>
        <v>-1.3100000000000023</v>
      </c>
      <c r="D300">
        <f t="shared" si="19"/>
        <v>-6.1403084953978448E-3</v>
      </c>
    </row>
    <row r="301" spans="1:4" x14ac:dyDescent="0.25">
      <c r="A301" s="9">
        <v>45735.166666666664</v>
      </c>
      <c r="B301">
        <v>215.24</v>
      </c>
      <c r="C301">
        <f t="shared" si="18"/>
        <v>2.5500000000000114</v>
      </c>
      <c r="D301">
        <f t="shared" si="19"/>
        <v>1.1917978094765389E-2</v>
      </c>
    </row>
    <row r="302" spans="1:4" x14ac:dyDescent="0.25">
      <c r="A302" s="9">
        <v>45736.166666666664</v>
      </c>
      <c r="B302">
        <v>214.1</v>
      </c>
      <c r="C302">
        <f t="shared" si="18"/>
        <v>-1.1400000000000148</v>
      </c>
      <c r="D302">
        <f t="shared" si="19"/>
        <v>-5.3104890255818429E-3</v>
      </c>
    </row>
    <row r="303" spans="1:4" x14ac:dyDescent="0.25">
      <c r="A303" s="9">
        <v>45737.166666666664</v>
      </c>
      <c r="B303">
        <v>218.27</v>
      </c>
      <c r="C303">
        <f t="shared" si="18"/>
        <v>4.1700000000000159</v>
      </c>
      <c r="D303">
        <f t="shared" si="19"/>
        <v>1.9289632955349155E-2</v>
      </c>
    </row>
    <row r="304" spans="1:4" x14ac:dyDescent="0.25">
      <c r="A304" s="9">
        <v>45740.166666666664</v>
      </c>
      <c r="B304">
        <v>220.73</v>
      </c>
      <c r="C304">
        <f t="shared" si="18"/>
        <v>2.4599999999999795</v>
      </c>
      <c r="D304">
        <f t="shared" si="19"/>
        <v>1.1207406602134005E-2</v>
      </c>
    </row>
    <row r="305" spans="1:4" x14ac:dyDescent="0.25">
      <c r="A305" s="9">
        <v>45741.166666666664</v>
      </c>
      <c r="B305">
        <v>223.75</v>
      </c>
      <c r="C305">
        <f t="shared" si="18"/>
        <v>3.0200000000000102</v>
      </c>
      <c r="D305">
        <f t="shared" si="19"/>
        <v>1.3589122001844327E-2</v>
      </c>
    </row>
    <row r="306" spans="1:4" x14ac:dyDescent="0.25">
      <c r="A306" s="9">
        <v>45742.166666666664</v>
      </c>
      <c r="B306">
        <v>221.53</v>
      </c>
      <c r="C306">
        <f t="shared" si="18"/>
        <v>-2.2199999999999989</v>
      </c>
      <c r="D306">
        <f t="shared" si="19"/>
        <v>-9.9713366603807335E-3</v>
      </c>
    </row>
    <row r="307" spans="1:4" x14ac:dyDescent="0.25">
      <c r="A307" s="9">
        <v>45743.166666666664</v>
      </c>
      <c r="B307">
        <v>223.85</v>
      </c>
      <c r="C307">
        <f t="shared" si="18"/>
        <v>2.3199999999999932</v>
      </c>
      <c r="D307">
        <f t="shared" si="19"/>
        <v>1.041816419239041E-2</v>
      </c>
    </row>
    <row r="308" spans="1:4" x14ac:dyDescent="0.25">
      <c r="A308" s="9">
        <v>45744.166666666664</v>
      </c>
      <c r="B308">
        <v>217.9</v>
      </c>
      <c r="C308">
        <f t="shared" si="18"/>
        <v>-5.9499999999999886</v>
      </c>
      <c r="D308">
        <f t="shared" si="19"/>
        <v>-2.693994273640031E-2</v>
      </c>
    </row>
    <row r="309" spans="1:4" x14ac:dyDescent="0.25">
      <c r="A309" s="9">
        <v>45747.166666666664</v>
      </c>
      <c r="B309">
        <v>222.13</v>
      </c>
      <c r="C309">
        <f t="shared" si="18"/>
        <v>4.2299999999999898</v>
      </c>
      <c r="D309">
        <f t="shared" si="19"/>
        <v>1.9226554118956955E-2</v>
      </c>
    </row>
    <row r="310" spans="1:4" x14ac:dyDescent="0.25">
      <c r="A310" s="9">
        <v>45748.166666666664</v>
      </c>
      <c r="B310">
        <v>223.19</v>
      </c>
      <c r="C310">
        <f t="shared" si="18"/>
        <v>1.0600000000000023</v>
      </c>
      <c r="D310">
        <f t="shared" si="19"/>
        <v>4.7606305665627204E-3</v>
      </c>
    </row>
    <row r="311" spans="1:4" x14ac:dyDescent="0.25">
      <c r="A311" s="9">
        <v>45749.166666666664</v>
      </c>
      <c r="B311">
        <v>223.89</v>
      </c>
      <c r="C311">
        <f t="shared" si="18"/>
        <v>0.69999999999998863</v>
      </c>
      <c r="D311">
        <f t="shared" si="19"/>
        <v>3.1314331753118378E-3</v>
      </c>
    </row>
    <row r="312" spans="1:4" x14ac:dyDescent="0.25">
      <c r="A312" s="9">
        <v>45750.166666666664</v>
      </c>
      <c r="B312">
        <v>203.19</v>
      </c>
      <c r="C312">
        <f t="shared" si="18"/>
        <v>-20.699999999999989</v>
      </c>
      <c r="D312">
        <f t="shared" si="19"/>
        <v>-9.7013357916483689E-2</v>
      </c>
    </row>
    <row r="313" spans="1:4" x14ac:dyDescent="0.25">
      <c r="A313" s="9">
        <v>45751.166666666664</v>
      </c>
      <c r="B313">
        <v>188.38</v>
      </c>
      <c r="C313">
        <f t="shared" si="18"/>
        <v>-14.810000000000002</v>
      </c>
      <c r="D313">
        <f t="shared" si="19"/>
        <v>-7.5680302500250957E-2</v>
      </c>
    </row>
    <row r="314" spans="1:4" x14ac:dyDescent="0.25">
      <c r="A314" s="9">
        <v>45754.166666666664</v>
      </c>
      <c r="B314">
        <v>181.46</v>
      </c>
      <c r="C314">
        <f t="shared" si="18"/>
        <v>-6.9199999999999875</v>
      </c>
      <c r="D314">
        <f t="shared" si="19"/>
        <v>-3.7425955653188146E-2</v>
      </c>
    </row>
    <row r="315" spans="1:4" x14ac:dyDescent="0.25">
      <c r="A315" s="9">
        <v>45755.166666666664</v>
      </c>
      <c r="B315">
        <v>172.42</v>
      </c>
      <c r="C315">
        <f t="shared" si="18"/>
        <v>-9.0400000000000205</v>
      </c>
      <c r="D315">
        <f t="shared" si="19"/>
        <v>-5.1101882959704026E-2</v>
      </c>
    </row>
    <row r="316" spans="1:4" x14ac:dyDescent="0.25">
      <c r="A316" s="9">
        <v>45756.166666666664</v>
      </c>
      <c r="B316">
        <v>198.85</v>
      </c>
      <c r="C316">
        <f t="shared" si="18"/>
        <v>26.430000000000007</v>
      </c>
      <c r="D316">
        <f t="shared" si="19"/>
        <v>0.14261741087192081</v>
      </c>
    </row>
    <row r="317" spans="1:4" x14ac:dyDescent="0.25">
      <c r="A317" s="9">
        <v>45757.166666666664</v>
      </c>
      <c r="B317">
        <v>190.42</v>
      </c>
      <c r="C317">
        <f t="shared" si="18"/>
        <v>-8.4300000000000068</v>
      </c>
      <c r="D317">
        <f t="shared" si="19"/>
        <v>-4.3318612796154309E-2</v>
      </c>
    </row>
    <row r="318" spans="1:4" x14ac:dyDescent="0.25">
      <c r="A318" s="9">
        <v>45758.166666666664</v>
      </c>
      <c r="B318">
        <v>198.15</v>
      </c>
      <c r="C318">
        <f t="shared" si="18"/>
        <v>7.7300000000000182</v>
      </c>
      <c r="D318">
        <f t="shared" si="19"/>
        <v>3.9792160778898779E-2</v>
      </c>
    </row>
    <row r="319" spans="1:4" x14ac:dyDescent="0.25">
      <c r="A319" s="9">
        <v>45761.166666666664</v>
      </c>
      <c r="B319">
        <v>202.52</v>
      </c>
      <c r="C319">
        <f t="shared" si="18"/>
        <v>4.3700000000000045</v>
      </c>
      <c r="D319">
        <f t="shared" si="19"/>
        <v>2.1814327465264516E-2</v>
      </c>
    </row>
    <row r="320" spans="1:4" x14ac:dyDescent="0.25">
      <c r="A320" s="9">
        <v>45762.166666666664</v>
      </c>
      <c r="B320">
        <v>202.14</v>
      </c>
      <c r="C320">
        <f t="shared" si="18"/>
        <v>-0.38000000000002387</v>
      </c>
      <c r="D320">
        <f t="shared" si="19"/>
        <v>-1.8781204551920384E-3</v>
      </c>
    </row>
    <row r="321" spans="1:4" x14ac:dyDescent="0.25">
      <c r="A321" s="9">
        <v>45763.166666666664</v>
      </c>
      <c r="B321">
        <v>194.27</v>
      </c>
      <c r="C321">
        <f t="shared" si="18"/>
        <v>-7.8699999999999761</v>
      </c>
      <c r="D321">
        <f t="shared" si="19"/>
        <v>-3.9711582595827098E-2</v>
      </c>
    </row>
    <row r="322" spans="1:4" x14ac:dyDescent="0.25">
      <c r="A322" s="9">
        <v>45764.166666666664</v>
      </c>
      <c r="B322">
        <v>196.98</v>
      </c>
      <c r="C322">
        <f t="shared" si="18"/>
        <v>2.7099999999999795</v>
      </c>
      <c r="D322">
        <f t="shared" si="19"/>
        <v>1.385325669086682E-2</v>
      </c>
    </row>
    <row r="323" spans="1:4" x14ac:dyDescent="0.25">
      <c r="A323" s="9">
        <v>45768.166666666664</v>
      </c>
      <c r="B323">
        <v>193.16</v>
      </c>
      <c r="C323">
        <f t="shared" si="18"/>
        <v>-3.8199999999999932</v>
      </c>
      <c r="D323">
        <f t="shared" si="19"/>
        <v>-1.9583339736215177E-2</v>
      </c>
    </row>
    <row r="324" spans="1:4" x14ac:dyDescent="0.25">
      <c r="A324" s="9">
        <v>45769.166666666664</v>
      </c>
      <c r="B324">
        <v>199.74</v>
      </c>
      <c r="C324">
        <f t="shared" si="18"/>
        <v>6.5800000000000125</v>
      </c>
      <c r="D324">
        <f t="shared" si="19"/>
        <v>3.3497659809647508E-2</v>
      </c>
    </row>
    <row r="325" spans="1:4" x14ac:dyDescent="0.25">
      <c r="A325" s="9">
        <v>45770.166666666664</v>
      </c>
      <c r="B325">
        <v>204.6</v>
      </c>
      <c r="C325">
        <f t="shared" si="18"/>
        <v>4.8599999999999852</v>
      </c>
      <c r="D325">
        <f t="shared" si="19"/>
        <v>2.4040332702537383E-2</v>
      </c>
    </row>
    <row r="326" spans="1:4" x14ac:dyDescent="0.25">
      <c r="A326" s="9">
        <v>45771.166666666664</v>
      </c>
      <c r="B326">
        <v>208.37</v>
      </c>
      <c r="C326">
        <f t="shared" si="18"/>
        <v>3.7700000000000102</v>
      </c>
      <c r="D326">
        <f t="shared" si="19"/>
        <v>1.8258492064582833E-2</v>
      </c>
    </row>
    <row r="327" spans="1:4" x14ac:dyDescent="0.25">
      <c r="A327" s="9">
        <v>45772.166666666664</v>
      </c>
      <c r="B327">
        <v>209.28</v>
      </c>
      <c r="C327">
        <f t="shared" si="18"/>
        <v>0.90999999999999659</v>
      </c>
      <c r="D327">
        <f t="shared" si="19"/>
        <v>4.3577226867250411E-3</v>
      </c>
    </row>
    <row r="328" spans="1:4" x14ac:dyDescent="0.25">
      <c r="A328" s="9">
        <v>45775.166666666664</v>
      </c>
      <c r="B328">
        <v>210.14</v>
      </c>
      <c r="C328">
        <f t="shared" ref="C328:C391" si="20">B328-B327</f>
        <v>0.85999999999998522</v>
      </c>
      <c r="D328">
        <f t="shared" ref="D328:D391" si="21">LN(B328/B327)</f>
        <v>4.1009069917952523E-3</v>
      </c>
    </row>
    <row r="329" spans="1:4" x14ac:dyDescent="0.25">
      <c r="A329" s="9">
        <v>45776.166666666664</v>
      </c>
      <c r="B329">
        <v>211.21</v>
      </c>
      <c r="C329">
        <f t="shared" si="20"/>
        <v>1.0700000000000216</v>
      </c>
      <c r="D329">
        <f t="shared" si="21"/>
        <v>5.0789239354215587E-3</v>
      </c>
    </row>
    <row r="330" spans="1:4" x14ac:dyDescent="0.25">
      <c r="A330" s="9">
        <v>45777.166666666664</v>
      </c>
      <c r="B330">
        <v>212.5</v>
      </c>
      <c r="C330">
        <f t="shared" si="20"/>
        <v>1.289999999999992</v>
      </c>
      <c r="D330">
        <f t="shared" si="21"/>
        <v>6.0890891684208118E-3</v>
      </c>
    </row>
    <row r="331" spans="1:4" x14ac:dyDescent="0.25">
      <c r="A331" s="9">
        <v>45778.166666666664</v>
      </c>
      <c r="B331">
        <v>213.32</v>
      </c>
      <c r="C331">
        <f t="shared" si="20"/>
        <v>0.81999999999999318</v>
      </c>
      <c r="D331">
        <f t="shared" si="21"/>
        <v>3.8513973679298731E-3</v>
      </c>
    </row>
    <row r="332" spans="1:4" x14ac:dyDescent="0.25">
      <c r="A332" s="9">
        <v>45779.166666666664</v>
      </c>
      <c r="B332">
        <v>205.35</v>
      </c>
      <c r="C332">
        <f t="shared" si="20"/>
        <v>-7.9699999999999989</v>
      </c>
      <c r="D332">
        <f t="shared" si="21"/>
        <v>-3.8077545329833914E-2</v>
      </c>
    </row>
    <row r="333" spans="1:4" x14ac:dyDescent="0.25">
      <c r="A333" s="9">
        <v>45782.166666666664</v>
      </c>
      <c r="B333">
        <v>198.89</v>
      </c>
      <c r="C333">
        <f t="shared" si="20"/>
        <v>-6.460000000000008</v>
      </c>
      <c r="D333">
        <f t="shared" si="21"/>
        <v>-3.19639323274125E-2</v>
      </c>
    </row>
    <row r="334" spans="1:4" x14ac:dyDescent="0.25">
      <c r="A334" s="9">
        <v>45783.166666666664</v>
      </c>
      <c r="B334">
        <v>198.51</v>
      </c>
      <c r="C334">
        <f t="shared" si="20"/>
        <v>-0.37999999999999545</v>
      </c>
      <c r="D334">
        <f t="shared" si="21"/>
        <v>-1.9124313830772783E-3</v>
      </c>
    </row>
    <row r="335" spans="1:4" x14ac:dyDescent="0.25">
      <c r="A335" s="9">
        <v>45784.166666666664</v>
      </c>
      <c r="B335">
        <v>196.25</v>
      </c>
      <c r="C335">
        <f t="shared" si="20"/>
        <v>-2.2599999999999909</v>
      </c>
      <c r="D335">
        <f t="shared" si="21"/>
        <v>-1.1450120029559962E-2</v>
      </c>
    </row>
    <row r="336" spans="1:4" x14ac:dyDescent="0.25">
      <c r="A336" s="9">
        <v>45785.166666666664</v>
      </c>
      <c r="B336">
        <v>197.49</v>
      </c>
      <c r="C336">
        <f t="shared" si="20"/>
        <v>1.2400000000000091</v>
      </c>
      <c r="D336">
        <f t="shared" si="21"/>
        <v>6.298593485377273E-3</v>
      </c>
    </row>
    <row r="337" spans="1:4" x14ac:dyDescent="0.25">
      <c r="A337" s="9">
        <v>45786.166666666664</v>
      </c>
      <c r="B337">
        <v>198.53</v>
      </c>
      <c r="C337">
        <f t="shared" si="20"/>
        <v>1.039999999999992</v>
      </c>
      <c r="D337">
        <f t="shared" si="21"/>
        <v>5.2522720610924155E-3</v>
      </c>
    </row>
    <row r="338" spans="1:4" x14ac:dyDescent="0.25">
      <c r="A338" s="9">
        <v>45789.166666666664</v>
      </c>
      <c r="B338">
        <v>210.79</v>
      </c>
      <c r="C338">
        <f t="shared" si="20"/>
        <v>12.259999999999991</v>
      </c>
      <c r="D338">
        <f t="shared" si="21"/>
        <v>5.9922155002815725E-2</v>
      </c>
    </row>
    <row r="339" spans="1:4" x14ac:dyDescent="0.25">
      <c r="A339" s="9">
        <v>45790.166666666664</v>
      </c>
      <c r="B339">
        <v>212.93</v>
      </c>
      <c r="C339">
        <f t="shared" si="20"/>
        <v>2.1400000000000148</v>
      </c>
      <c r="D339">
        <f t="shared" si="21"/>
        <v>1.0101095986503919E-2</v>
      </c>
    </row>
    <row r="340" spans="1:4" x14ac:dyDescent="0.25">
      <c r="A340" s="9">
        <v>45791.166666666664</v>
      </c>
      <c r="B340">
        <v>212.33</v>
      </c>
      <c r="C340">
        <f t="shared" si="20"/>
        <v>-0.59999999999999432</v>
      </c>
      <c r="D340">
        <f t="shared" si="21"/>
        <v>-2.8218050046047607E-3</v>
      </c>
    </row>
    <row r="341" spans="1:4" x14ac:dyDescent="0.25">
      <c r="A341" s="9">
        <v>45792.166666666664</v>
      </c>
      <c r="B341">
        <v>211.45</v>
      </c>
      <c r="C341">
        <f t="shared" si="20"/>
        <v>-0.88000000000002387</v>
      </c>
      <c r="D341">
        <f t="shared" si="21"/>
        <v>-4.1531042752048983E-3</v>
      </c>
    </row>
    <row r="342" spans="1:4" x14ac:dyDescent="0.25">
      <c r="A342" s="9">
        <v>45793.166666666664</v>
      </c>
      <c r="B342">
        <v>211.26</v>
      </c>
      <c r="C342">
        <f t="shared" si="20"/>
        <v>-0.18999999999999773</v>
      </c>
      <c r="D342">
        <f t="shared" si="21"/>
        <v>-8.9896152348143657E-4</v>
      </c>
    </row>
    <row r="343" spans="1:4" x14ac:dyDescent="0.25">
      <c r="A343" s="9">
        <v>45796.166666666664</v>
      </c>
      <c r="B343">
        <v>208.78</v>
      </c>
      <c r="C343">
        <f t="shared" si="20"/>
        <v>-2.4799999999999898</v>
      </c>
      <c r="D343">
        <f t="shared" si="21"/>
        <v>-1.1808536414863721E-2</v>
      </c>
    </row>
    <row r="344" spans="1:4" x14ac:dyDescent="0.25">
      <c r="A344" s="9">
        <v>45797.166666666664</v>
      </c>
      <c r="B344">
        <v>206.86</v>
      </c>
      <c r="C344">
        <f t="shared" si="20"/>
        <v>-1.9199999999999875</v>
      </c>
      <c r="D344">
        <f t="shared" si="21"/>
        <v>-9.2388300304947473E-3</v>
      </c>
    </row>
    <row r="345" spans="1:4" x14ac:dyDescent="0.25">
      <c r="A345" s="9">
        <v>45798.166666666664</v>
      </c>
      <c r="B345">
        <v>202.09</v>
      </c>
      <c r="C345">
        <f t="shared" si="20"/>
        <v>-4.7700000000000102</v>
      </c>
      <c r="D345">
        <f t="shared" si="21"/>
        <v>-2.3329093219500632E-2</v>
      </c>
    </row>
    <row r="346" spans="1:4" x14ac:dyDescent="0.25">
      <c r="A346" s="9">
        <v>45799.166666666664</v>
      </c>
      <c r="B346">
        <v>201.36</v>
      </c>
      <c r="C346">
        <f t="shared" si="20"/>
        <v>-0.72999999999998977</v>
      </c>
      <c r="D346">
        <f t="shared" si="21"/>
        <v>-3.6187919030965495E-3</v>
      </c>
    </row>
    <row r="347" spans="1:4" x14ac:dyDescent="0.25">
      <c r="A347" s="9">
        <v>45800.166666666664</v>
      </c>
      <c r="B347">
        <v>195.27</v>
      </c>
      <c r="C347">
        <f t="shared" si="20"/>
        <v>-6.0900000000000034</v>
      </c>
      <c r="D347">
        <f t="shared" si="21"/>
        <v>-3.0711134574654807E-2</v>
      </c>
    </row>
    <row r="348" spans="1:4" x14ac:dyDescent="0.25">
      <c r="A348" s="9">
        <v>45804.166666666664</v>
      </c>
      <c r="B348">
        <v>200.21</v>
      </c>
      <c r="C348">
        <f t="shared" si="20"/>
        <v>4.9399999999999977</v>
      </c>
      <c r="D348">
        <f t="shared" si="21"/>
        <v>2.4983599431202347E-2</v>
      </c>
    </row>
    <row r="349" spans="1:4" x14ac:dyDescent="0.25">
      <c r="A349" s="9">
        <v>45805.166666666664</v>
      </c>
      <c r="B349">
        <v>200.42</v>
      </c>
      <c r="C349">
        <f t="shared" si="20"/>
        <v>0.20999999999997954</v>
      </c>
      <c r="D349">
        <f t="shared" si="21"/>
        <v>1.0483489465745394E-3</v>
      </c>
    </row>
    <row r="350" spans="1:4" x14ac:dyDescent="0.25">
      <c r="A350" s="9">
        <v>45806.166666666664</v>
      </c>
      <c r="B350">
        <v>199.95</v>
      </c>
      <c r="C350">
        <f t="shared" si="20"/>
        <v>-0.46999999999999886</v>
      </c>
      <c r="D350">
        <f t="shared" si="21"/>
        <v>-2.3478293373554809E-3</v>
      </c>
    </row>
    <row r="351" spans="1:4" x14ac:dyDescent="0.25">
      <c r="A351" s="9">
        <v>45807.166666666664</v>
      </c>
      <c r="B351">
        <v>200.85</v>
      </c>
      <c r="C351">
        <f t="shared" si="20"/>
        <v>0.90000000000000568</v>
      </c>
      <c r="D351">
        <f t="shared" si="21"/>
        <v>4.4910255124638023E-3</v>
      </c>
    </row>
    <row r="352" spans="1:4" x14ac:dyDescent="0.25">
      <c r="A352" s="9">
        <v>45810.166666666664</v>
      </c>
      <c r="B352">
        <v>201.7</v>
      </c>
      <c r="C352">
        <f t="shared" si="20"/>
        <v>0.84999999999999432</v>
      </c>
      <c r="D352">
        <f t="shared" si="21"/>
        <v>4.2230841548747573E-3</v>
      </c>
    </row>
    <row r="353" spans="1:4" x14ac:dyDescent="0.25">
      <c r="A353" s="9">
        <v>45811.166666666664</v>
      </c>
      <c r="B353">
        <v>203.27</v>
      </c>
      <c r="C353">
        <f t="shared" si="20"/>
        <v>1.5700000000000216</v>
      </c>
      <c r="D353">
        <f t="shared" si="21"/>
        <v>7.7536996107045722E-3</v>
      </c>
    </row>
    <row r="354" spans="1:4" x14ac:dyDescent="0.25">
      <c r="A354" s="9">
        <v>45812.166666666664</v>
      </c>
      <c r="B354">
        <v>202.82</v>
      </c>
      <c r="C354">
        <f t="shared" si="20"/>
        <v>-0.45000000000001705</v>
      </c>
      <c r="D354">
        <f t="shared" si="21"/>
        <v>-2.2162583870203399E-3</v>
      </c>
    </row>
    <row r="355" spans="1:4" x14ac:dyDescent="0.25">
      <c r="A355" s="9">
        <v>45813.166666666664</v>
      </c>
      <c r="B355">
        <v>200.63</v>
      </c>
      <c r="C355">
        <f t="shared" si="20"/>
        <v>-2.1899999999999977</v>
      </c>
      <c r="D355">
        <f t="shared" si="21"/>
        <v>-1.085647049174078E-2</v>
      </c>
    </row>
    <row r="356" spans="1:4" x14ac:dyDescent="0.25">
      <c r="A356" s="9">
        <v>45814.166666666664</v>
      </c>
      <c r="B356">
        <v>203.92</v>
      </c>
      <c r="C356">
        <f t="shared" si="20"/>
        <v>3.289999999999992</v>
      </c>
      <c r="D356">
        <f t="shared" si="21"/>
        <v>1.6265344375750522E-2</v>
      </c>
    </row>
    <row r="357" spans="1:4" x14ac:dyDescent="0.25">
      <c r="A357" s="9">
        <v>45817.166666666664</v>
      </c>
      <c r="B357">
        <v>201.45</v>
      </c>
      <c r="C357">
        <f t="shared" si="20"/>
        <v>-2.4699999999999989</v>
      </c>
      <c r="D357">
        <f t="shared" si="21"/>
        <v>-1.2186548430503737E-2</v>
      </c>
    </row>
    <row r="358" spans="1:4" x14ac:dyDescent="0.25">
      <c r="A358" s="9">
        <v>45818.166666666664</v>
      </c>
      <c r="B358">
        <v>202.67</v>
      </c>
      <c r="C358">
        <f t="shared" si="20"/>
        <v>1.2199999999999989</v>
      </c>
      <c r="D358">
        <f t="shared" si="21"/>
        <v>6.0378288938655912E-3</v>
      </c>
    </row>
    <row r="359" spans="1:4" x14ac:dyDescent="0.25">
      <c r="A359" s="9">
        <v>45819.166666666664</v>
      </c>
      <c r="B359">
        <v>198.78</v>
      </c>
      <c r="C359">
        <f t="shared" si="20"/>
        <v>-3.8899999999999864</v>
      </c>
      <c r="D359">
        <f t="shared" si="21"/>
        <v>-1.9380354991362321E-2</v>
      </c>
    </row>
    <row r="360" spans="1:4" x14ac:dyDescent="0.25">
      <c r="A360" s="9">
        <v>45820.166666666664</v>
      </c>
      <c r="B360">
        <v>199.2</v>
      </c>
      <c r="C360">
        <f t="shared" si="20"/>
        <v>0.41999999999998749</v>
      </c>
      <c r="D360">
        <f t="shared" si="21"/>
        <v>2.1106596106382439E-3</v>
      </c>
    </row>
    <row r="361" spans="1:4" x14ac:dyDescent="0.25">
      <c r="A361" s="9">
        <v>45821.166666666664</v>
      </c>
      <c r="B361">
        <v>196.45</v>
      </c>
      <c r="C361">
        <f t="shared" si="20"/>
        <v>-2.75</v>
      </c>
      <c r="D361">
        <f t="shared" si="21"/>
        <v>-1.3901399146029038E-2</v>
      </c>
    </row>
    <row r="362" spans="1:4" x14ac:dyDescent="0.25">
      <c r="A362" s="9">
        <v>45824.166666666664</v>
      </c>
      <c r="B362">
        <v>198.42</v>
      </c>
      <c r="C362">
        <f t="shared" si="20"/>
        <v>1.9699999999999989</v>
      </c>
      <c r="D362">
        <f t="shared" si="21"/>
        <v>9.9780502172876224E-3</v>
      </c>
    </row>
    <row r="363" spans="1:4" x14ac:dyDescent="0.25">
      <c r="A363" s="9">
        <v>45825.166666666664</v>
      </c>
      <c r="B363">
        <v>195.64</v>
      </c>
      <c r="C363">
        <f t="shared" si="20"/>
        <v>-2.7800000000000011</v>
      </c>
      <c r="D363">
        <f t="shared" si="21"/>
        <v>-1.4109760550600002E-2</v>
      </c>
    </row>
    <row r="364" spans="1:4" x14ac:dyDescent="0.25">
      <c r="A364" s="9">
        <v>45826.166666666664</v>
      </c>
      <c r="B364">
        <v>196.58</v>
      </c>
      <c r="C364">
        <f t="shared" si="20"/>
        <v>0.94000000000002615</v>
      </c>
      <c r="D364">
        <f t="shared" si="21"/>
        <v>4.7932374673270439E-3</v>
      </c>
    </row>
    <row r="365" spans="1:4" x14ac:dyDescent="0.25">
      <c r="A365" s="9">
        <v>45828.166666666664</v>
      </c>
      <c r="B365">
        <v>201</v>
      </c>
      <c r="C365">
        <f t="shared" si="20"/>
        <v>4.4199999999999875</v>
      </c>
      <c r="D365">
        <f t="shared" si="21"/>
        <v>2.2235434920592347E-2</v>
      </c>
    </row>
    <row r="366" spans="1:4" x14ac:dyDescent="0.25">
      <c r="A366" s="9">
        <v>45831.166666666664</v>
      </c>
      <c r="B366">
        <v>201.5</v>
      </c>
      <c r="C366">
        <f t="shared" si="20"/>
        <v>0.5</v>
      </c>
      <c r="D366">
        <f t="shared" si="21"/>
        <v>2.4844733276619658E-3</v>
      </c>
    </row>
    <row r="367" spans="1:4" x14ac:dyDescent="0.25">
      <c r="A367" s="9">
        <v>45832.166666666664</v>
      </c>
      <c r="B367">
        <v>200.3</v>
      </c>
      <c r="C367">
        <f t="shared" si="20"/>
        <v>-1.1999999999999886</v>
      </c>
      <c r="D367">
        <f t="shared" si="21"/>
        <v>-5.9731387149650926E-3</v>
      </c>
    </row>
    <row r="368" spans="1:4" x14ac:dyDescent="0.25">
      <c r="A368" s="9">
        <v>45833.166666666664</v>
      </c>
      <c r="B368">
        <v>201.56</v>
      </c>
      <c r="C368">
        <f t="shared" si="20"/>
        <v>1.2599999999999909</v>
      </c>
      <c r="D368">
        <f t="shared" si="21"/>
        <v>6.2708611406248112E-3</v>
      </c>
    </row>
    <row r="369" spans="1:4" x14ac:dyDescent="0.25">
      <c r="A369" s="9">
        <v>45834.166666666664</v>
      </c>
      <c r="B369">
        <v>201</v>
      </c>
      <c r="C369">
        <f t="shared" si="20"/>
        <v>-0.56000000000000227</v>
      </c>
      <c r="D369">
        <f t="shared" si="21"/>
        <v>-2.782195753321553E-3</v>
      </c>
    </row>
    <row r="370" spans="1:4" x14ac:dyDescent="0.25">
      <c r="A370" s="9">
        <v>45835.166666666664</v>
      </c>
      <c r="B370">
        <v>201.08</v>
      </c>
      <c r="C370">
        <f t="shared" si="20"/>
        <v>8.0000000000012506E-2</v>
      </c>
      <c r="D370">
        <f t="shared" si="21"/>
        <v>3.9793076529873232E-4</v>
      </c>
    </row>
    <row r="371" spans="1:4" x14ac:dyDescent="0.25">
      <c r="A371" s="9">
        <v>45838.166666666664</v>
      </c>
      <c r="B371">
        <v>205.17</v>
      </c>
      <c r="C371">
        <f t="shared" si="20"/>
        <v>4.089999999999975</v>
      </c>
      <c r="D371">
        <f t="shared" si="21"/>
        <v>2.0136064953739752E-2</v>
      </c>
    </row>
    <row r="372" spans="1:4" x14ac:dyDescent="0.25">
      <c r="A372" s="9">
        <v>45839.166666666664</v>
      </c>
      <c r="B372">
        <v>207.82</v>
      </c>
      <c r="C372">
        <f t="shared" si="20"/>
        <v>2.6500000000000057</v>
      </c>
      <c r="D372">
        <f t="shared" si="21"/>
        <v>1.2833416646386379E-2</v>
      </c>
    </row>
    <row r="373" spans="1:4" x14ac:dyDescent="0.25">
      <c r="A373" s="9">
        <v>45840.166666666664</v>
      </c>
      <c r="B373">
        <v>212.44</v>
      </c>
      <c r="C373">
        <f t="shared" si="20"/>
        <v>4.6200000000000045</v>
      </c>
      <c r="D373">
        <f t="shared" si="21"/>
        <v>2.1987275129697868E-2</v>
      </c>
    </row>
    <row r="374" spans="1:4" x14ac:dyDescent="0.25">
      <c r="A374" s="9">
        <v>45841.166666666664</v>
      </c>
      <c r="B374">
        <v>213.55</v>
      </c>
      <c r="C374">
        <f t="shared" si="20"/>
        <v>1.1100000000000136</v>
      </c>
      <c r="D374">
        <f t="shared" si="21"/>
        <v>5.2114017332771934E-3</v>
      </c>
    </row>
    <row r="375" spans="1:4" x14ac:dyDescent="0.25">
      <c r="A375" s="9">
        <v>45845.166666666664</v>
      </c>
      <c r="B375">
        <v>209.95</v>
      </c>
      <c r="C375">
        <f t="shared" si="20"/>
        <v>-3.6000000000000227</v>
      </c>
      <c r="D375">
        <f t="shared" si="21"/>
        <v>-1.7001590157273334E-2</v>
      </c>
    </row>
    <row r="376" spans="1:4" x14ac:dyDescent="0.25">
      <c r="A376" s="9">
        <v>45846.166666666664</v>
      </c>
      <c r="B376">
        <v>210.01</v>
      </c>
      <c r="C376">
        <f t="shared" si="20"/>
        <v>6.0000000000002274E-2</v>
      </c>
      <c r="D376">
        <f t="shared" si="21"/>
        <v>2.8574150113462317E-4</v>
      </c>
    </row>
    <row r="377" spans="1:4" x14ac:dyDescent="0.25">
      <c r="A377" s="9">
        <v>45847.166666666664</v>
      </c>
      <c r="B377">
        <v>211.14</v>
      </c>
      <c r="C377">
        <f t="shared" si="20"/>
        <v>1.1299999999999955</v>
      </c>
      <c r="D377">
        <f t="shared" si="21"/>
        <v>5.3662719302117997E-3</v>
      </c>
    </row>
    <row r="378" spans="1:4" x14ac:dyDescent="0.25">
      <c r="A378" s="9">
        <v>45848.166666666664</v>
      </c>
      <c r="B378">
        <v>212.41</v>
      </c>
      <c r="C378">
        <f t="shared" si="20"/>
        <v>1.2700000000000102</v>
      </c>
      <c r="D378">
        <f t="shared" si="21"/>
        <v>5.9969486772448706E-3</v>
      </c>
    </row>
    <row r="379" spans="1:4" x14ac:dyDescent="0.25">
      <c r="A379" s="9">
        <v>45849.166666666664</v>
      </c>
      <c r="B379">
        <v>211.16</v>
      </c>
      <c r="C379">
        <f t="shared" si="20"/>
        <v>-1.25</v>
      </c>
      <c r="D379">
        <f t="shared" si="21"/>
        <v>-5.902229283378157E-3</v>
      </c>
    </row>
    <row r="380" spans="1:4" x14ac:dyDescent="0.25">
      <c r="A380" s="9">
        <v>45852.166666666664</v>
      </c>
      <c r="B380">
        <v>208.62</v>
      </c>
      <c r="C380">
        <f t="shared" si="20"/>
        <v>-2.539999999999992</v>
      </c>
      <c r="D380">
        <f t="shared" si="21"/>
        <v>-1.210172470759039E-2</v>
      </c>
    </row>
    <row r="381" spans="1:4" x14ac:dyDescent="0.25">
      <c r="A381" s="9">
        <v>45853.166666666664</v>
      </c>
      <c r="B381">
        <v>209.11</v>
      </c>
      <c r="C381">
        <f t="shared" si="20"/>
        <v>0.49000000000000909</v>
      </c>
      <c r="D381">
        <f t="shared" si="21"/>
        <v>2.3460140508832585E-3</v>
      </c>
    </row>
    <row r="382" spans="1:4" x14ac:dyDescent="0.25">
      <c r="A382" s="9">
        <v>45854.166666666664</v>
      </c>
      <c r="B382">
        <v>210.16</v>
      </c>
      <c r="C382">
        <f t="shared" si="20"/>
        <v>1.0499999999999829</v>
      </c>
      <c r="D382">
        <f t="shared" si="21"/>
        <v>5.0087160785759338E-3</v>
      </c>
    </row>
    <row r="383" spans="1:4" x14ac:dyDescent="0.25">
      <c r="A383" s="9">
        <v>45855.166666666664</v>
      </c>
      <c r="B383">
        <v>210.02</v>
      </c>
      <c r="C383">
        <f t="shared" si="20"/>
        <v>-0.13999999999998636</v>
      </c>
      <c r="D383">
        <f t="shared" si="21"/>
        <v>-6.6638109943707117E-4</v>
      </c>
    </row>
    <row r="384" spans="1:4" x14ac:dyDescent="0.25">
      <c r="A384" s="9">
        <v>45856.166666666664</v>
      </c>
      <c r="B384">
        <v>211.18</v>
      </c>
      <c r="C384">
        <f t="shared" si="20"/>
        <v>1.1599999999999966</v>
      </c>
      <c r="D384">
        <f t="shared" si="21"/>
        <v>5.5080861005209316E-3</v>
      </c>
    </row>
    <row r="385" spans="1:4" x14ac:dyDescent="0.25">
      <c r="A385" s="9">
        <v>45859.166666666664</v>
      </c>
      <c r="B385">
        <v>212.48</v>
      </c>
      <c r="C385">
        <f t="shared" si="20"/>
        <v>1.2999999999999829</v>
      </c>
      <c r="D385">
        <f t="shared" si="21"/>
        <v>6.1370159097006195E-3</v>
      </c>
    </row>
    <row r="386" spans="1:4" x14ac:dyDescent="0.25">
      <c r="A386" s="9">
        <v>45860.166666666664</v>
      </c>
      <c r="B386">
        <v>214.4</v>
      </c>
      <c r="C386">
        <f t="shared" si="20"/>
        <v>1.9200000000000159</v>
      </c>
      <c r="D386">
        <f t="shared" si="21"/>
        <v>8.9955629085780031E-3</v>
      </c>
    </row>
    <row r="387" spans="1:4" x14ac:dyDescent="0.25">
      <c r="A387" s="9">
        <v>45861.166666666664</v>
      </c>
      <c r="B387">
        <v>214.15</v>
      </c>
      <c r="C387">
        <f t="shared" si="20"/>
        <v>-0.25</v>
      </c>
      <c r="D387">
        <f t="shared" si="21"/>
        <v>-1.1667251352669031E-3</v>
      </c>
    </row>
    <row r="388" spans="1:4" x14ac:dyDescent="0.25">
      <c r="A388" s="9">
        <v>45862.166666666664</v>
      </c>
      <c r="B388">
        <v>213.76</v>
      </c>
      <c r="C388">
        <f t="shared" si="20"/>
        <v>-0.39000000000001478</v>
      </c>
      <c r="D388">
        <f t="shared" si="21"/>
        <v>-1.8228137130991598E-3</v>
      </c>
    </row>
    <row r="389" spans="1:4" x14ac:dyDescent="0.25">
      <c r="A389" s="9">
        <v>45863.166666666664</v>
      </c>
      <c r="B389">
        <v>213.88</v>
      </c>
      <c r="C389">
        <f t="shared" si="20"/>
        <v>0.12000000000000455</v>
      </c>
      <c r="D389">
        <f t="shared" si="21"/>
        <v>5.6121973225001546E-4</v>
      </c>
    </row>
    <row r="390" spans="1:4" x14ac:dyDescent="0.25">
      <c r="A390" s="9">
        <v>45866.166666666664</v>
      </c>
      <c r="B390">
        <v>214.05</v>
      </c>
      <c r="C390">
        <f t="shared" si="20"/>
        <v>0.17000000000001592</v>
      </c>
      <c r="D390">
        <f t="shared" si="21"/>
        <v>7.9452251042439034E-4</v>
      </c>
    </row>
    <row r="391" spans="1:4" x14ac:dyDescent="0.25">
      <c r="A391" s="9">
        <v>45867.166666666664</v>
      </c>
      <c r="B391">
        <v>211.27</v>
      </c>
      <c r="C391">
        <f t="shared" si="20"/>
        <v>-2.7800000000000011</v>
      </c>
      <c r="D391">
        <f t="shared" si="21"/>
        <v>-1.3072696278811793E-2</v>
      </c>
    </row>
    <row r="392" spans="1:4" x14ac:dyDescent="0.25">
      <c r="A392" s="9">
        <v>45868.166666666664</v>
      </c>
      <c r="B392">
        <v>209.05</v>
      </c>
      <c r="C392">
        <f t="shared" ref="C392:C455" si="22">B392-B391</f>
        <v>-2.2199999999999989</v>
      </c>
      <c r="D392">
        <f t="shared" ref="D392:D455" si="23">LN(B392/B391)</f>
        <v>-1.0563478509569259E-2</v>
      </c>
    </row>
    <row r="393" spans="1:4" x14ac:dyDescent="0.25">
      <c r="A393" s="9">
        <v>45869.166666666664</v>
      </c>
      <c r="B393">
        <v>207.57</v>
      </c>
      <c r="C393">
        <f t="shared" si="22"/>
        <v>-1.4800000000000182</v>
      </c>
      <c r="D393">
        <f t="shared" si="23"/>
        <v>-7.104825623744683E-3</v>
      </c>
    </row>
    <row r="394" spans="1:4" x14ac:dyDescent="0.25">
      <c r="A394" s="9">
        <v>45870.166666666664</v>
      </c>
      <c r="B394">
        <v>202.38</v>
      </c>
      <c r="C394">
        <f t="shared" si="22"/>
        <v>-5.1899999999999977</v>
      </c>
      <c r="D394">
        <f t="shared" si="23"/>
        <v>-2.5321513877215478E-2</v>
      </c>
    </row>
    <row r="395" spans="1:4" x14ac:dyDescent="0.25">
      <c r="A395" s="9">
        <v>45873.166666666664</v>
      </c>
      <c r="B395">
        <v>203.35</v>
      </c>
      <c r="C395">
        <f t="shared" si="22"/>
        <v>0.96999999999999886</v>
      </c>
      <c r="D395">
        <f t="shared" si="23"/>
        <v>4.7815140516196241E-3</v>
      </c>
    </row>
    <row r="396" spans="1:4" x14ac:dyDescent="0.25">
      <c r="A396" s="9">
        <v>45874.166666666664</v>
      </c>
      <c r="B396">
        <v>202.92</v>
      </c>
      <c r="C396">
        <f t="shared" si="22"/>
        <v>-0.43000000000000682</v>
      </c>
      <c r="D396">
        <f t="shared" si="23"/>
        <v>-2.1168196547443788E-3</v>
      </c>
    </row>
    <row r="397" spans="1:4" x14ac:dyDescent="0.25">
      <c r="A397" s="9">
        <v>45875.166666666664</v>
      </c>
      <c r="B397">
        <v>213.25</v>
      </c>
      <c r="C397">
        <f t="shared" si="22"/>
        <v>10.330000000000013</v>
      </c>
      <c r="D397">
        <f t="shared" si="23"/>
        <v>4.9653373673299327E-2</v>
      </c>
    </row>
    <row r="398" spans="1:4" x14ac:dyDescent="0.25">
      <c r="A398" s="9">
        <v>45876.166666666664</v>
      </c>
      <c r="B398">
        <v>220.03</v>
      </c>
      <c r="C398">
        <f t="shared" si="22"/>
        <v>6.7800000000000011</v>
      </c>
      <c r="D398">
        <f t="shared" si="23"/>
        <v>3.1298714320261108E-2</v>
      </c>
    </row>
    <row r="399" spans="1:4" x14ac:dyDescent="0.25">
      <c r="A399" s="9">
        <v>45877.166666666664</v>
      </c>
      <c r="B399">
        <v>229.35</v>
      </c>
      <c r="C399">
        <f t="shared" si="22"/>
        <v>9.3199999999999932</v>
      </c>
      <c r="D399">
        <f t="shared" si="23"/>
        <v>4.1485320351131408E-2</v>
      </c>
    </row>
    <row r="400" spans="1:4" x14ac:dyDescent="0.25">
      <c r="A400" s="9">
        <v>45880.166666666664</v>
      </c>
      <c r="B400">
        <v>227.18</v>
      </c>
      <c r="C400">
        <f t="shared" si="22"/>
        <v>-2.1699999999999875</v>
      </c>
      <c r="D400">
        <f t="shared" si="23"/>
        <v>-9.506566239905357E-3</v>
      </c>
    </row>
    <row r="401" spans="1:4" x14ac:dyDescent="0.25">
      <c r="A401" s="9">
        <v>45881.166666666664</v>
      </c>
      <c r="B401">
        <v>229.65</v>
      </c>
      <c r="C401">
        <f t="shared" si="22"/>
        <v>2.4699999999999989</v>
      </c>
      <c r="D401">
        <f t="shared" si="23"/>
        <v>1.0813755968526953E-2</v>
      </c>
    </row>
    <row r="402" spans="1:4" x14ac:dyDescent="0.25">
      <c r="A402" s="9">
        <v>45882.166666666664</v>
      </c>
      <c r="B402">
        <v>233.33</v>
      </c>
      <c r="C402">
        <f t="shared" si="22"/>
        <v>3.6800000000000068</v>
      </c>
      <c r="D402">
        <f t="shared" si="23"/>
        <v>1.5897349787165019E-2</v>
      </c>
    </row>
    <row r="403" spans="1:4" x14ac:dyDescent="0.25">
      <c r="A403" s="9">
        <v>45883.166666666664</v>
      </c>
      <c r="B403">
        <v>232.78</v>
      </c>
      <c r="C403">
        <f t="shared" si="22"/>
        <v>-0.55000000000001137</v>
      </c>
      <c r="D403">
        <f t="shared" si="23"/>
        <v>-2.3599590451372499E-3</v>
      </c>
    </row>
    <row r="404" spans="1:4" x14ac:dyDescent="0.25">
      <c r="A404" s="9">
        <v>45884.166666666664</v>
      </c>
      <c r="B404">
        <v>231.59</v>
      </c>
      <c r="C404">
        <f t="shared" si="22"/>
        <v>-1.1899999999999977</v>
      </c>
      <c r="D404">
        <f t="shared" si="23"/>
        <v>-5.1252346401009499E-3</v>
      </c>
    </row>
    <row r="405" spans="1:4" x14ac:dyDescent="0.25">
      <c r="A405" s="9">
        <v>45887.166666666664</v>
      </c>
      <c r="B405">
        <v>230.89</v>
      </c>
      <c r="C405">
        <f t="shared" si="22"/>
        <v>-0.70000000000001705</v>
      </c>
      <c r="D405">
        <f t="shared" si="23"/>
        <v>-3.0271602428172274E-3</v>
      </c>
    </row>
    <row r="406" spans="1:4" x14ac:dyDescent="0.25">
      <c r="A406" s="9">
        <v>45888.166666666664</v>
      </c>
      <c r="B406">
        <v>230.56</v>
      </c>
      <c r="C406">
        <f t="shared" si="22"/>
        <v>-0.32999999999998408</v>
      </c>
      <c r="D406">
        <f t="shared" si="23"/>
        <v>-1.430274379700124E-3</v>
      </c>
    </row>
    <row r="407" spans="1:4" x14ac:dyDescent="0.25">
      <c r="A407" s="9">
        <v>45889.166666666664</v>
      </c>
      <c r="B407">
        <v>226.01</v>
      </c>
      <c r="C407">
        <f t="shared" si="22"/>
        <v>-4.5500000000000114</v>
      </c>
      <c r="D407">
        <f t="shared" si="23"/>
        <v>-1.9931886170219938E-2</v>
      </c>
    </row>
    <row r="408" spans="1:4" x14ac:dyDescent="0.25">
      <c r="A408" s="9">
        <v>45890.166666666664</v>
      </c>
      <c r="B408">
        <v>224.9</v>
      </c>
      <c r="C408">
        <f t="shared" si="22"/>
        <v>-1.1099999999999852</v>
      </c>
      <c r="D408">
        <f t="shared" si="23"/>
        <v>-4.9233871157219602E-3</v>
      </c>
    </row>
    <row r="409" spans="1:4" x14ac:dyDescent="0.25">
      <c r="A409" s="9">
        <v>45891.166666666664</v>
      </c>
      <c r="B409">
        <v>227.76</v>
      </c>
      <c r="C409">
        <f t="shared" si="22"/>
        <v>2.8599999999999852</v>
      </c>
      <c r="D409">
        <f t="shared" si="23"/>
        <v>1.2636584004512057E-2</v>
      </c>
    </row>
    <row r="410" spans="1:4" x14ac:dyDescent="0.25">
      <c r="A410" s="9">
        <v>45894.166666666664</v>
      </c>
      <c r="B410">
        <v>227.16</v>
      </c>
      <c r="C410">
        <f t="shared" si="22"/>
        <v>-0.59999999999999432</v>
      </c>
      <c r="D410">
        <f t="shared" si="23"/>
        <v>-2.6378279605502935E-3</v>
      </c>
    </row>
    <row r="411" spans="1:4" x14ac:dyDescent="0.25">
      <c r="A411" s="9">
        <v>45895.166666666664</v>
      </c>
      <c r="B411">
        <v>229.31</v>
      </c>
      <c r="C411">
        <f t="shared" si="22"/>
        <v>2.1500000000000057</v>
      </c>
      <c r="D411">
        <f t="shared" si="23"/>
        <v>9.4201848936647913E-3</v>
      </c>
    </row>
    <row r="412" spans="1:4" x14ac:dyDescent="0.25">
      <c r="A412" s="9">
        <v>45896.166666666664</v>
      </c>
      <c r="B412">
        <v>230.49</v>
      </c>
      <c r="C412">
        <f t="shared" si="22"/>
        <v>1.1800000000000068</v>
      </c>
      <c r="D412">
        <f t="shared" si="23"/>
        <v>5.1326776447566114E-3</v>
      </c>
    </row>
    <row r="413" spans="1:4" x14ac:dyDescent="0.25">
      <c r="A413" s="9">
        <v>45897.166666666664</v>
      </c>
      <c r="B413">
        <v>232.56</v>
      </c>
      <c r="C413">
        <f t="shared" si="22"/>
        <v>2.0699999999999932</v>
      </c>
      <c r="D413">
        <f t="shared" si="23"/>
        <v>8.9407787029671757E-3</v>
      </c>
    </row>
    <row r="414" spans="1:4" x14ac:dyDescent="0.25">
      <c r="A414" s="9">
        <v>45898.166666666664</v>
      </c>
      <c r="B414">
        <v>232.14</v>
      </c>
      <c r="C414">
        <f t="shared" si="22"/>
        <v>-0.42000000000001592</v>
      </c>
      <c r="D414">
        <f t="shared" si="23"/>
        <v>-1.8076183101439452E-3</v>
      </c>
    </row>
    <row r="415" spans="1:4" x14ac:dyDescent="0.25">
      <c r="A415" s="9">
        <v>45902.166666666664</v>
      </c>
      <c r="B415">
        <v>229.72</v>
      </c>
      <c r="C415">
        <f t="shared" si="22"/>
        <v>-2.4199999999999875</v>
      </c>
      <c r="D415">
        <f t="shared" si="23"/>
        <v>-1.0479461944380755E-2</v>
      </c>
    </row>
    <row r="416" spans="1:4" x14ac:dyDescent="0.25">
      <c r="A416" s="9">
        <v>45903.166666666664</v>
      </c>
      <c r="B416">
        <v>238.47</v>
      </c>
      <c r="C416">
        <f t="shared" si="22"/>
        <v>8.75</v>
      </c>
      <c r="D416">
        <f t="shared" si="23"/>
        <v>3.738234025703522E-2</v>
      </c>
    </row>
    <row r="417" spans="1:4" x14ac:dyDescent="0.25">
      <c r="A417" s="9">
        <v>45904.166666666664</v>
      </c>
      <c r="B417">
        <v>239.78</v>
      </c>
      <c r="C417">
        <f t="shared" si="22"/>
        <v>1.3100000000000023</v>
      </c>
      <c r="D417">
        <f t="shared" si="23"/>
        <v>5.4783200263767082E-3</v>
      </c>
    </row>
    <row r="418" spans="1:4" x14ac:dyDescent="0.25">
      <c r="A418" s="9">
        <v>45905.166666666664</v>
      </c>
      <c r="B418">
        <v>239.69</v>
      </c>
      <c r="C418">
        <f t="shared" si="22"/>
        <v>-9.0000000000003411E-2</v>
      </c>
      <c r="D418">
        <f t="shared" si="23"/>
        <v>-3.7541452460853166E-4</v>
      </c>
    </row>
    <row r="419" spans="1:4" x14ac:dyDescent="0.25">
      <c r="A419" s="9">
        <v>45908.166666666664</v>
      </c>
      <c r="B419">
        <v>237.88</v>
      </c>
      <c r="C419">
        <f t="shared" si="22"/>
        <v>-1.8100000000000023</v>
      </c>
      <c r="D419">
        <f t="shared" si="23"/>
        <v>-7.5800769165061304E-3</v>
      </c>
    </row>
    <row r="420" spans="1:4" x14ac:dyDescent="0.25">
      <c r="A420" s="9">
        <v>45909.166666666664</v>
      </c>
      <c r="B420">
        <v>234.35</v>
      </c>
      <c r="C420">
        <f t="shared" si="22"/>
        <v>-3.5300000000000011</v>
      </c>
      <c r="D420">
        <f t="shared" si="23"/>
        <v>-1.4950620469677826E-2</v>
      </c>
    </row>
    <row r="421" spans="1:4" x14ac:dyDescent="0.25">
      <c r="A421" s="9">
        <v>45910.166666666664</v>
      </c>
      <c r="B421">
        <v>226.79</v>
      </c>
      <c r="C421">
        <f t="shared" si="22"/>
        <v>-7.5600000000000023</v>
      </c>
      <c r="D421">
        <f t="shared" si="23"/>
        <v>-3.2791245197944616E-2</v>
      </c>
    </row>
    <row r="422" spans="1:4" x14ac:dyDescent="0.25">
      <c r="A422" s="9">
        <v>45911.166666666664</v>
      </c>
      <c r="B422">
        <v>230.03</v>
      </c>
      <c r="C422">
        <f t="shared" si="22"/>
        <v>3.2400000000000091</v>
      </c>
      <c r="D422">
        <f t="shared" si="23"/>
        <v>1.4185256029157005E-2</v>
      </c>
    </row>
    <row r="423" spans="1:4" x14ac:dyDescent="0.25">
      <c r="A423" s="9">
        <v>45912.166666666664</v>
      </c>
      <c r="B423">
        <v>234.07</v>
      </c>
      <c r="C423">
        <f t="shared" si="22"/>
        <v>4.039999999999992</v>
      </c>
      <c r="D423">
        <f t="shared" si="23"/>
        <v>1.7410480721885509E-2</v>
      </c>
    </row>
    <row r="424" spans="1:4" x14ac:dyDescent="0.25">
      <c r="A424" s="9">
        <v>45915.166666666664</v>
      </c>
      <c r="B424">
        <v>236.7</v>
      </c>
      <c r="C424">
        <f t="shared" si="22"/>
        <v>2.6299999999999955</v>
      </c>
      <c r="D424">
        <f t="shared" si="23"/>
        <v>1.1173300598125255E-2</v>
      </c>
    </row>
    <row r="425" spans="1:4" x14ac:dyDescent="0.25">
      <c r="A425" s="9">
        <v>45916.166666666664</v>
      </c>
      <c r="B425">
        <v>238.15</v>
      </c>
      <c r="C425">
        <f t="shared" si="22"/>
        <v>1.4500000000000171</v>
      </c>
      <c r="D425">
        <f t="shared" si="23"/>
        <v>6.1072107269313034E-3</v>
      </c>
    </row>
    <row r="426" spans="1:4" x14ac:dyDescent="0.25">
      <c r="A426" s="9">
        <v>45917.166666666664</v>
      </c>
      <c r="B426">
        <v>238.99</v>
      </c>
      <c r="C426">
        <f t="shared" si="22"/>
        <v>0.84000000000000341</v>
      </c>
      <c r="D426">
        <f t="shared" si="23"/>
        <v>3.5209828050978467E-3</v>
      </c>
    </row>
    <row r="427" spans="1:4" x14ac:dyDescent="0.25">
      <c r="A427" s="9">
        <v>45918.166666666664</v>
      </c>
      <c r="B427">
        <v>237.88</v>
      </c>
      <c r="C427">
        <f t="shared" si="22"/>
        <v>-1.1100000000000136</v>
      </c>
      <c r="D427">
        <f t="shared" si="23"/>
        <v>-4.6553652135744661E-3</v>
      </c>
    </row>
    <row r="428" spans="1:4" x14ac:dyDescent="0.25">
      <c r="A428" s="9">
        <v>45919.166666666664</v>
      </c>
      <c r="B428">
        <v>245.5</v>
      </c>
      <c r="C428">
        <f t="shared" si="22"/>
        <v>7.6200000000000045</v>
      </c>
      <c r="D428">
        <f t="shared" si="23"/>
        <v>3.1530602396182335E-2</v>
      </c>
    </row>
    <row r="429" spans="1:4" x14ac:dyDescent="0.25">
      <c r="A429" s="9">
        <v>45922.166666666664</v>
      </c>
      <c r="B429">
        <v>256.08</v>
      </c>
      <c r="C429">
        <f t="shared" si="22"/>
        <v>10.579999999999984</v>
      </c>
      <c r="D429">
        <f t="shared" si="23"/>
        <v>4.2192948427032299E-2</v>
      </c>
    </row>
    <row r="430" spans="1:4" x14ac:dyDescent="0.25">
      <c r="A430" s="9">
        <v>45923.166666666664</v>
      </c>
      <c r="B430">
        <v>254.43</v>
      </c>
      <c r="C430">
        <f t="shared" si="22"/>
        <v>-1.6499999999999773</v>
      </c>
      <c r="D430">
        <f t="shared" si="23"/>
        <v>-6.4641466198891257E-3</v>
      </c>
    </row>
    <row r="431" spans="1:4" x14ac:dyDescent="0.25">
      <c r="A431" s="9">
        <v>45924.166666666664</v>
      </c>
      <c r="B431">
        <v>252.31</v>
      </c>
      <c r="C431">
        <f t="shared" si="22"/>
        <v>-2.1200000000000045</v>
      </c>
      <c r="D431">
        <f t="shared" si="23"/>
        <v>-8.367258825429779E-3</v>
      </c>
    </row>
    <row r="432" spans="1:4" x14ac:dyDescent="0.25">
      <c r="A432" s="9">
        <v>45925.166666666664</v>
      </c>
      <c r="B432">
        <v>256.87</v>
      </c>
      <c r="C432">
        <f t="shared" si="22"/>
        <v>4.5600000000000023</v>
      </c>
      <c r="D432">
        <f t="shared" si="23"/>
        <v>1.7911630124575698E-2</v>
      </c>
    </row>
    <row r="433" spans="1:4" x14ac:dyDescent="0.25">
      <c r="A433" s="9">
        <v>45926.166666666664</v>
      </c>
      <c r="B433">
        <v>255.46</v>
      </c>
      <c r="C433">
        <f t="shared" si="22"/>
        <v>-1.4099999999999966</v>
      </c>
      <c r="D433">
        <f t="shared" si="23"/>
        <v>-5.5042787262334567E-3</v>
      </c>
    </row>
    <row r="434" spans="1:4" x14ac:dyDescent="0.25">
      <c r="A434" s="9">
        <v>45929.166666666664</v>
      </c>
      <c r="B434">
        <v>254.43</v>
      </c>
      <c r="C434">
        <f t="shared" si="22"/>
        <v>-1.0300000000000011</v>
      </c>
      <c r="D434">
        <f t="shared" si="23"/>
        <v>-4.040092572912473E-3</v>
      </c>
    </row>
    <row r="435" spans="1:4" x14ac:dyDescent="0.25">
      <c r="A435" s="9">
        <v>45930.166666666664</v>
      </c>
      <c r="B435">
        <v>254.63</v>
      </c>
      <c r="C435">
        <f t="shared" si="22"/>
        <v>0.19999999999998863</v>
      </c>
      <c r="D435">
        <f t="shared" si="23"/>
        <v>7.8576203312136412E-4</v>
      </c>
    </row>
    <row r="436" spans="1:4" x14ac:dyDescent="0.25">
      <c r="A436" s="9">
        <v>45931.166666666664</v>
      </c>
      <c r="B436">
        <v>255.45</v>
      </c>
      <c r="C436">
        <f t="shared" si="22"/>
        <v>0.81999999999999318</v>
      </c>
      <c r="D436">
        <f t="shared" si="23"/>
        <v>3.2151847019672259E-3</v>
      </c>
    </row>
    <row r="437" spans="1:4" x14ac:dyDescent="0.25">
      <c r="A437" s="9">
        <v>45932.166666666664</v>
      </c>
      <c r="B437">
        <v>257.13</v>
      </c>
      <c r="C437">
        <f t="shared" si="22"/>
        <v>1.6800000000000068</v>
      </c>
      <c r="D437">
        <f t="shared" si="23"/>
        <v>6.555097802094065E-3</v>
      </c>
    </row>
    <row r="438" spans="1:4" x14ac:dyDescent="0.25">
      <c r="A438" s="9">
        <v>45933.166666666664</v>
      </c>
      <c r="B438">
        <v>258.02</v>
      </c>
      <c r="C438">
        <f t="shared" si="22"/>
        <v>0.88999999999998636</v>
      </c>
      <c r="D438">
        <f t="shared" si="23"/>
        <v>3.4553077180894433E-3</v>
      </c>
    </row>
    <row r="439" spans="1:4" x14ac:dyDescent="0.25">
      <c r="A439" s="9">
        <v>45936.166666666664</v>
      </c>
      <c r="B439">
        <v>256.69</v>
      </c>
      <c r="C439">
        <f t="shared" si="22"/>
        <v>-1.3299999999999841</v>
      </c>
      <c r="D439">
        <f t="shared" si="23"/>
        <v>-5.1679701584425612E-3</v>
      </c>
    </row>
    <row r="440" spans="1:4" x14ac:dyDescent="0.25">
      <c r="A440" s="9">
        <v>45937.166666666664</v>
      </c>
      <c r="B440">
        <v>256.48</v>
      </c>
      <c r="C440">
        <f t="shared" si="22"/>
        <v>-0.20999999999997954</v>
      </c>
      <c r="D440">
        <f t="shared" si="23"/>
        <v>-8.1844227730499413E-4</v>
      </c>
    </row>
    <row r="441" spans="1:4" x14ac:dyDescent="0.25">
      <c r="A441" s="9">
        <v>45938.166666666664</v>
      </c>
      <c r="B441">
        <v>258.06</v>
      </c>
      <c r="C441">
        <f t="shared" si="22"/>
        <v>1.5799999999999841</v>
      </c>
      <c r="D441">
        <f t="shared" si="23"/>
        <v>6.1414271624570778E-3</v>
      </c>
    </row>
    <row r="442" spans="1:4" x14ac:dyDescent="0.25">
      <c r="A442" s="9">
        <v>45939.166666666664</v>
      </c>
      <c r="B442">
        <v>254.04</v>
      </c>
      <c r="C442">
        <f t="shared" si="22"/>
        <v>-4.0200000000000102</v>
      </c>
      <c r="D442">
        <f t="shared" si="23"/>
        <v>-1.5700381088925939E-2</v>
      </c>
    </row>
    <row r="443" spans="1:4" x14ac:dyDescent="0.25">
      <c r="A443" s="9">
        <v>45940.166666666664</v>
      </c>
      <c r="B443">
        <v>245.27</v>
      </c>
      <c r="C443">
        <f t="shared" si="22"/>
        <v>-8.7699999999999818</v>
      </c>
      <c r="D443">
        <f t="shared" si="23"/>
        <v>-3.5132090374928697E-2</v>
      </c>
    </row>
    <row r="444" spans="1:4" x14ac:dyDescent="0.25">
      <c r="A444" s="9">
        <v>45943.166666666664</v>
      </c>
      <c r="B444">
        <v>247.66</v>
      </c>
      <c r="C444">
        <f t="shared" si="22"/>
        <v>2.3899999999999864</v>
      </c>
      <c r="D444">
        <f t="shared" si="23"/>
        <v>9.6971932271071818E-3</v>
      </c>
    </row>
    <row r="445" spans="1:4" x14ac:dyDescent="0.25">
      <c r="A445" s="9">
        <v>45944.166666666664</v>
      </c>
      <c r="B445">
        <v>247.77</v>
      </c>
      <c r="C445">
        <f t="shared" si="22"/>
        <v>0.11000000000001364</v>
      </c>
      <c r="D445">
        <f t="shared" si="23"/>
        <v>4.440587037828413E-4</v>
      </c>
    </row>
    <row r="446" spans="1:4" x14ac:dyDescent="0.25">
      <c r="A446" s="9">
        <v>45945.166666666664</v>
      </c>
      <c r="B446">
        <v>249.34</v>
      </c>
      <c r="C446">
        <f t="shared" si="22"/>
        <v>1.5699999999999932</v>
      </c>
      <c r="D446">
        <f t="shared" si="23"/>
        <v>6.3165304260936386E-3</v>
      </c>
    </row>
    <row r="447" spans="1:4" x14ac:dyDescent="0.25">
      <c r="A447" s="9">
        <v>45946.166666666664</v>
      </c>
      <c r="B447">
        <v>247.45</v>
      </c>
      <c r="C447">
        <f t="shared" si="22"/>
        <v>-1.8900000000000148</v>
      </c>
      <c r="D447">
        <f t="shared" si="23"/>
        <v>-7.6088855189339194E-3</v>
      </c>
    </row>
    <row r="448" spans="1:4" x14ac:dyDescent="0.25">
      <c r="A448" s="9">
        <v>45947.166666666664</v>
      </c>
      <c r="B448">
        <v>252.29</v>
      </c>
      <c r="C448">
        <f t="shared" si="22"/>
        <v>4.8400000000000034</v>
      </c>
      <c r="D448">
        <f t="shared" si="23"/>
        <v>1.9370678108879068E-2</v>
      </c>
    </row>
    <row r="449" spans="1:4" x14ac:dyDescent="0.25">
      <c r="A449" s="9">
        <v>45950.166666666664</v>
      </c>
      <c r="B449">
        <v>262.24</v>
      </c>
      <c r="C449">
        <f t="shared" si="22"/>
        <v>9.9500000000000171</v>
      </c>
      <c r="D449">
        <f t="shared" si="23"/>
        <v>3.8680895488745502E-2</v>
      </c>
    </row>
    <row r="450" spans="1:4" x14ac:dyDescent="0.25">
      <c r="A450" s="9">
        <v>45951.166666666664</v>
      </c>
      <c r="B450">
        <v>262.77</v>
      </c>
      <c r="C450">
        <f t="shared" si="22"/>
        <v>0.52999999999997272</v>
      </c>
      <c r="D450">
        <f t="shared" si="23"/>
        <v>2.0190098475877521E-3</v>
      </c>
    </row>
    <row r="451" spans="1:4" x14ac:dyDescent="0.25">
      <c r="A451" s="9">
        <v>45952.166666666664</v>
      </c>
      <c r="B451">
        <v>258.45</v>
      </c>
      <c r="C451">
        <f t="shared" si="22"/>
        <v>-4.3199999999999932</v>
      </c>
      <c r="D451">
        <f t="shared" si="23"/>
        <v>-1.6576873201058953E-2</v>
      </c>
    </row>
    <row r="452" spans="1:4" x14ac:dyDescent="0.25">
      <c r="A452" s="9">
        <v>45953.166666666664</v>
      </c>
      <c r="B452">
        <v>259.58</v>
      </c>
      <c r="C452">
        <f t="shared" si="22"/>
        <v>1.1299999999999955</v>
      </c>
      <c r="D452">
        <f t="shared" si="23"/>
        <v>4.3626886175645412E-3</v>
      </c>
    </row>
    <row r="453" spans="1:4" x14ac:dyDescent="0.25">
      <c r="A453" s="9">
        <v>45954.166666666664</v>
      </c>
      <c r="B453">
        <v>262.82</v>
      </c>
      <c r="C453">
        <f t="shared" si="22"/>
        <v>3.2400000000000091</v>
      </c>
      <c r="D453">
        <f t="shared" si="23"/>
        <v>1.2404446955879033E-2</v>
      </c>
    </row>
    <row r="454" spans="1:4" x14ac:dyDescent="0.25">
      <c r="A454" s="9">
        <v>45957.166666666664</v>
      </c>
      <c r="B454">
        <v>268.81</v>
      </c>
      <c r="C454">
        <f t="shared" si="22"/>
        <v>5.9900000000000091</v>
      </c>
      <c r="D454">
        <f t="shared" si="23"/>
        <v>2.2535423122463517E-2</v>
      </c>
    </row>
    <row r="455" spans="1:4" x14ac:dyDescent="0.25">
      <c r="A455" s="9">
        <v>45958.166666666664</v>
      </c>
      <c r="B455">
        <v>269</v>
      </c>
      <c r="C455">
        <f t="shared" si="22"/>
        <v>0.18999999999999773</v>
      </c>
      <c r="D455">
        <f t="shared" si="23"/>
        <v>7.0656926388370416E-4</v>
      </c>
    </row>
    <row r="456" spans="1:4" x14ac:dyDescent="0.25">
      <c r="A456" s="9">
        <v>45959.166666666664</v>
      </c>
      <c r="B456">
        <v>269.7</v>
      </c>
      <c r="C456">
        <f t="shared" ref="C456:C508" si="24">B456-B455</f>
        <v>0.69999999999998863</v>
      </c>
      <c r="D456">
        <f t="shared" ref="D456:D508" si="25">LN(B456/B455)</f>
        <v>2.5988505438451492E-3</v>
      </c>
    </row>
    <row r="457" spans="1:4" x14ac:dyDescent="0.25">
      <c r="A457" s="9">
        <v>45960.166666666664</v>
      </c>
      <c r="B457">
        <v>271.39999999999998</v>
      </c>
      <c r="C457">
        <f t="shared" si="24"/>
        <v>1.6999999999999886</v>
      </c>
      <c r="D457">
        <f t="shared" si="25"/>
        <v>6.2835172550845036E-3</v>
      </c>
    </row>
    <row r="458" spans="1:4" x14ac:dyDescent="0.25">
      <c r="A458" s="9">
        <v>45961.166666666664</v>
      </c>
      <c r="B458">
        <v>270.37</v>
      </c>
      <c r="C458">
        <f t="shared" si="24"/>
        <v>-1.0299999999999727</v>
      </c>
      <c r="D458">
        <f t="shared" si="25"/>
        <v>-3.8023561325672382E-3</v>
      </c>
    </row>
    <row r="459" spans="1:4" x14ac:dyDescent="0.25">
      <c r="A459" s="9">
        <v>45964.208333333336</v>
      </c>
      <c r="B459">
        <v>269.05</v>
      </c>
      <c r="C459">
        <f t="shared" si="24"/>
        <v>-1.3199999999999932</v>
      </c>
      <c r="D459">
        <f t="shared" si="25"/>
        <v>-4.8941553327728152E-3</v>
      </c>
    </row>
    <row r="460" spans="1:4" x14ac:dyDescent="0.25">
      <c r="A460" s="9">
        <v>45965.208333333336</v>
      </c>
      <c r="B460">
        <v>270.04000000000002</v>
      </c>
      <c r="C460">
        <f t="shared" si="24"/>
        <v>0.99000000000000909</v>
      </c>
      <c r="D460">
        <f t="shared" si="25"/>
        <v>3.6728602382412124E-3</v>
      </c>
    </row>
    <row r="461" spans="1:4" x14ac:dyDescent="0.25">
      <c r="A461" s="9">
        <v>45966.208333333336</v>
      </c>
      <c r="B461">
        <v>270.14</v>
      </c>
      <c r="C461">
        <f t="shared" si="24"/>
        <v>9.9999999999965894E-2</v>
      </c>
      <c r="D461">
        <f t="shared" si="25"/>
        <v>3.7024695894810876E-4</v>
      </c>
    </row>
    <row r="462" spans="1:4" x14ac:dyDescent="0.25">
      <c r="A462" s="9">
        <v>45967.208333333336</v>
      </c>
      <c r="B462">
        <v>269.77</v>
      </c>
      <c r="C462">
        <f t="shared" si="24"/>
        <v>-0.37000000000000455</v>
      </c>
      <c r="D462">
        <f t="shared" si="25"/>
        <v>-1.3705990180649203E-3</v>
      </c>
    </row>
    <row r="463" spans="1:4" x14ac:dyDescent="0.25">
      <c r="A463" s="9">
        <v>45968.208333333336</v>
      </c>
      <c r="B463">
        <v>268.47000000000003</v>
      </c>
      <c r="C463">
        <f t="shared" si="24"/>
        <v>-1.2999999999999545</v>
      </c>
      <c r="D463">
        <f t="shared" si="25"/>
        <v>-4.8305682516764535E-3</v>
      </c>
    </row>
    <row r="464" spans="1:4" x14ac:dyDescent="0.25">
      <c r="A464" s="9">
        <v>45971.208333333336</v>
      </c>
      <c r="B464">
        <v>269.43</v>
      </c>
      <c r="C464">
        <f t="shared" si="24"/>
        <v>0.95999999999997954</v>
      </c>
      <c r="D464">
        <f t="shared" si="25"/>
        <v>3.5694404880914532E-3</v>
      </c>
    </row>
    <row r="465" spans="1:4" x14ac:dyDescent="0.25">
      <c r="A465" s="9">
        <v>45972.208333333336</v>
      </c>
      <c r="B465">
        <v>275.25</v>
      </c>
      <c r="C465">
        <f t="shared" si="24"/>
        <v>5.8199999999999932</v>
      </c>
      <c r="D465">
        <f t="shared" si="25"/>
        <v>2.1371159251821259E-2</v>
      </c>
    </row>
    <row r="466" spans="1:4" x14ac:dyDescent="0.25">
      <c r="A466" s="9">
        <v>45973.208333333336</v>
      </c>
      <c r="B466">
        <v>273.47000000000003</v>
      </c>
      <c r="C466">
        <f t="shared" si="24"/>
        <v>-1.7799999999999727</v>
      </c>
      <c r="D466">
        <f t="shared" si="25"/>
        <v>-6.4878489709490634E-3</v>
      </c>
    </row>
    <row r="467" spans="1:4" x14ac:dyDescent="0.25">
      <c r="A467" s="9">
        <v>45974.208333333336</v>
      </c>
      <c r="B467">
        <v>272.95</v>
      </c>
      <c r="C467">
        <f t="shared" si="24"/>
        <v>-0.52000000000003865</v>
      </c>
      <c r="D467">
        <f t="shared" si="25"/>
        <v>-1.903298404073698E-3</v>
      </c>
    </row>
    <row r="468" spans="1:4" x14ac:dyDescent="0.25">
      <c r="A468" s="9">
        <v>45975.208333333336</v>
      </c>
      <c r="B468">
        <v>272.41000000000003</v>
      </c>
      <c r="C468">
        <f t="shared" si="24"/>
        <v>-0.53999999999996362</v>
      </c>
      <c r="D468">
        <f t="shared" si="25"/>
        <v>-1.9803439067010314E-3</v>
      </c>
    </row>
    <row r="469" spans="1:4" x14ac:dyDescent="0.25">
      <c r="A469" s="9">
        <v>45978.208333333336</v>
      </c>
      <c r="B469">
        <v>267.45999999999998</v>
      </c>
      <c r="C469">
        <f t="shared" si="24"/>
        <v>-4.9500000000000455</v>
      </c>
      <c r="D469">
        <f t="shared" si="25"/>
        <v>-1.8338261876415136E-2</v>
      </c>
    </row>
    <row r="470" spans="1:4" x14ac:dyDescent="0.25">
      <c r="A470" s="9">
        <v>45979.208333333336</v>
      </c>
      <c r="B470">
        <v>267.44</v>
      </c>
      <c r="C470">
        <f t="shared" si="24"/>
        <v>-1.999999999998181E-2</v>
      </c>
      <c r="D470">
        <f t="shared" si="25"/>
        <v>-7.4780332807222467E-5</v>
      </c>
    </row>
    <row r="471" spans="1:4" x14ac:dyDescent="0.25">
      <c r="A471" s="9">
        <v>45980.208333333336</v>
      </c>
      <c r="B471">
        <v>268.56</v>
      </c>
      <c r="C471">
        <f t="shared" si="24"/>
        <v>1.1200000000000045</v>
      </c>
      <c r="D471">
        <f t="shared" si="25"/>
        <v>4.1791105599363393E-3</v>
      </c>
    </row>
    <row r="472" spans="1:4" x14ac:dyDescent="0.25">
      <c r="A472" s="9">
        <v>45981.208333333336</v>
      </c>
      <c r="B472">
        <v>266.25</v>
      </c>
      <c r="C472">
        <f t="shared" si="24"/>
        <v>-2.3100000000000023</v>
      </c>
      <c r="D472">
        <f t="shared" si="25"/>
        <v>-8.6386356481446304E-3</v>
      </c>
    </row>
    <row r="473" spans="1:4" x14ac:dyDescent="0.25">
      <c r="A473" s="9">
        <v>45982.208333333336</v>
      </c>
      <c r="B473">
        <v>271.49</v>
      </c>
      <c r="C473">
        <f t="shared" si="24"/>
        <v>5.2400000000000091</v>
      </c>
      <c r="D473">
        <f t="shared" si="25"/>
        <v>1.9489589259502289E-2</v>
      </c>
    </row>
    <row r="474" spans="1:4" x14ac:dyDescent="0.25">
      <c r="A474" s="9">
        <v>45985.208333333336</v>
      </c>
      <c r="B474">
        <v>275.92</v>
      </c>
      <c r="C474">
        <f t="shared" si="24"/>
        <v>4.4300000000000068</v>
      </c>
      <c r="D474">
        <f t="shared" si="25"/>
        <v>1.6185662345448357E-2</v>
      </c>
    </row>
    <row r="475" spans="1:4" x14ac:dyDescent="0.25">
      <c r="A475" s="9">
        <v>45986.208333333336</v>
      </c>
      <c r="B475">
        <v>276.97000000000003</v>
      </c>
      <c r="C475">
        <f t="shared" si="24"/>
        <v>1.0500000000000114</v>
      </c>
      <c r="D475">
        <f t="shared" si="25"/>
        <v>3.7982284444352779E-3</v>
      </c>
    </row>
    <row r="476" spans="1:4" x14ac:dyDescent="0.25">
      <c r="A476" s="9">
        <v>45987.208333333336</v>
      </c>
      <c r="B476">
        <v>277.55</v>
      </c>
      <c r="C476">
        <f t="shared" si="24"/>
        <v>0.57999999999998408</v>
      </c>
      <c r="D476">
        <f t="shared" si="25"/>
        <v>2.0919000631496021E-3</v>
      </c>
    </row>
    <row r="477" spans="1:4" x14ac:dyDescent="0.25">
      <c r="A477" s="9">
        <v>45989.208333333336</v>
      </c>
      <c r="B477">
        <v>278.85000000000002</v>
      </c>
      <c r="C477">
        <f t="shared" si="24"/>
        <v>1.3000000000000114</v>
      </c>
      <c r="D477">
        <f t="shared" si="25"/>
        <v>4.6729056993924231E-3</v>
      </c>
    </row>
    <row r="478" spans="1:4" x14ac:dyDescent="0.25">
      <c r="A478" s="9">
        <v>45992.208333333336</v>
      </c>
      <c r="B478">
        <v>283.10000000000002</v>
      </c>
      <c r="C478">
        <f t="shared" si="24"/>
        <v>4.25</v>
      </c>
      <c r="D478">
        <f t="shared" si="25"/>
        <v>1.512618928229114E-2</v>
      </c>
    </row>
    <row r="479" spans="1:4" x14ac:dyDescent="0.25">
      <c r="A479" s="9">
        <v>45993.208333333336</v>
      </c>
      <c r="B479">
        <v>286.19</v>
      </c>
      <c r="C479">
        <f t="shared" si="24"/>
        <v>3.089999999999975</v>
      </c>
      <c r="D479">
        <f t="shared" si="25"/>
        <v>1.0855733793081178E-2</v>
      </c>
    </row>
    <row r="480" spans="1:4" x14ac:dyDescent="0.25">
      <c r="A480" s="9">
        <v>45994.208333333336</v>
      </c>
      <c r="B480">
        <v>284.14999999999998</v>
      </c>
      <c r="C480">
        <f t="shared" si="24"/>
        <v>-2.0400000000000205</v>
      </c>
      <c r="D480">
        <f t="shared" si="25"/>
        <v>-7.1536581678047408E-3</v>
      </c>
    </row>
    <row r="481" spans="1:4" x14ac:dyDescent="0.25">
      <c r="A481" s="9">
        <v>45995.208333333336</v>
      </c>
      <c r="B481">
        <v>280.7</v>
      </c>
      <c r="C481">
        <f t="shared" si="24"/>
        <v>-3.4499999999999886</v>
      </c>
      <c r="D481">
        <f t="shared" si="25"/>
        <v>-1.221578437529367E-2</v>
      </c>
    </row>
    <row r="482" spans="1:4" x14ac:dyDescent="0.25">
      <c r="A482" s="9">
        <v>45996.208333333336</v>
      </c>
      <c r="B482">
        <v>278.77999999999997</v>
      </c>
      <c r="C482">
        <f t="shared" si="24"/>
        <v>-1.9200000000000159</v>
      </c>
      <c r="D482">
        <f t="shared" si="25"/>
        <v>-6.863543066096575E-3</v>
      </c>
    </row>
    <row r="483" spans="1:4" x14ac:dyDescent="0.25">
      <c r="A483" s="9">
        <v>45999.208333333336</v>
      </c>
      <c r="B483">
        <v>277.89</v>
      </c>
      <c r="C483">
        <f t="shared" si="24"/>
        <v>-0.88999999999998636</v>
      </c>
      <c r="D483">
        <f t="shared" si="25"/>
        <v>-3.1975883676944017E-3</v>
      </c>
    </row>
    <row r="484" spans="1:4" x14ac:dyDescent="0.25">
      <c r="A484" s="9">
        <v>46000.208333333336</v>
      </c>
      <c r="B484">
        <v>277.18</v>
      </c>
      <c r="C484">
        <f t="shared" si="24"/>
        <v>-0.70999999999997954</v>
      </c>
      <c r="D484">
        <f t="shared" si="25"/>
        <v>-2.5582372933893359E-3</v>
      </c>
    </row>
    <row r="485" spans="1:4" x14ac:dyDescent="0.25">
      <c r="A485" s="9">
        <v>46001.208333333336</v>
      </c>
      <c r="B485">
        <v>278.77999999999997</v>
      </c>
      <c r="C485">
        <f t="shared" si="24"/>
        <v>1.5999999999999659</v>
      </c>
      <c r="D485">
        <f t="shared" si="25"/>
        <v>5.7558256610836991E-3</v>
      </c>
    </row>
    <row r="486" spans="1:4" x14ac:dyDescent="0.25">
      <c r="A486" s="9">
        <v>46002.208333333336</v>
      </c>
      <c r="B486">
        <v>278.02999999999997</v>
      </c>
      <c r="C486">
        <f t="shared" si="24"/>
        <v>-0.75</v>
      </c>
      <c r="D486">
        <f t="shared" si="25"/>
        <v>-2.6939187642996787E-3</v>
      </c>
    </row>
    <row r="487" spans="1:4" x14ac:dyDescent="0.25">
      <c r="A487" s="9">
        <v>46003.208333333336</v>
      </c>
      <c r="B487">
        <v>278.27999999999997</v>
      </c>
      <c r="C487">
        <f t="shared" si="24"/>
        <v>0.25</v>
      </c>
      <c r="D487">
        <f t="shared" si="25"/>
        <v>8.9877951799999299E-4</v>
      </c>
    </row>
    <row r="488" spans="1:4" x14ac:dyDescent="0.25">
      <c r="A488" s="9">
        <v>46006.208333333336</v>
      </c>
      <c r="B488">
        <v>274.11</v>
      </c>
      <c r="C488">
        <f t="shared" si="24"/>
        <v>-4.1699999999999591</v>
      </c>
      <c r="D488">
        <f t="shared" si="25"/>
        <v>-1.509831537680152E-2</v>
      </c>
    </row>
    <row r="489" spans="1:4" x14ac:dyDescent="0.25">
      <c r="A489" s="9">
        <v>46007.208333333336</v>
      </c>
      <c r="B489">
        <v>274.61</v>
      </c>
      <c r="C489">
        <f t="shared" si="24"/>
        <v>0.5</v>
      </c>
      <c r="D489">
        <f t="shared" si="25"/>
        <v>1.8224235981354902E-3</v>
      </c>
    </row>
    <row r="490" spans="1:4" x14ac:dyDescent="0.25">
      <c r="A490" s="9">
        <v>46008.208333333336</v>
      </c>
      <c r="B490">
        <v>271.83999999999997</v>
      </c>
      <c r="C490">
        <f t="shared" si="24"/>
        <v>-2.7700000000000387</v>
      </c>
      <c r="D490">
        <f t="shared" si="25"/>
        <v>-1.013825135315272E-2</v>
      </c>
    </row>
    <row r="491" spans="1:4" x14ac:dyDescent="0.25">
      <c r="A491" s="9">
        <v>46009.208333333336</v>
      </c>
      <c r="B491">
        <v>272.19</v>
      </c>
      <c r="C491">
        <f t="shared" si="24"/>
        <v>0.35000000000002274</v>
      </c>
      <c r="D491">
        <f t="shared" si="25"/>
        <v>1.2866939260253387E-3</v>
      </c>
    </row>
    <row r="492" spans="1:4" x14ac:dyDescent="0.25">
      <c r="A492" s="9">
        <v>46010.208333333336</v>
      </c>
      <c r="B492">
        <v>273.67</v>
      </c>
      <c r="C492">
        <f t="shared" si="24"/>
        <v>1.4800000000000182</v>
      </c>
      <c r="D492">
        <f t="shared" si="25"/>
        <v>5.4226491284583497E-3</v>
      </c>
    </row>
    <row r="493" spans="1:4" x14ac:dyDescent="0.25">
      <c r="A493" s="9">
        <v>46013.208333333336</v>
      </c>
      <c r="B493">
        <v>270.97000000000003</v>
      </c>
      <c r="C493">
        <f t="shared" si="24"/>
        <v>-2.6999999999999886</v>
      </c>
      <c r="D493">
        <f t="shared" si="25"/>
        <v>-9.9148873332354798E-3</v>
      </c>
    </row>
    <row r="494" spans="1:4" x14ac:dyDescent="0.25">
      <c r="A494" s="9">
        <v>46014.208333333336</v>
      </c>
      <c r="B494">
        <v>272.36</v>
      </c>
      <c r="C494">
        <f t="shared" si="24"/>
        <v>1.3899999999999864</v>
      </c>
      <c r="D494">
        <f t="shared" si="25"/>
        <v>5.116606969895846E-3</v>
      </c>
    </row>
    <row r="495" spans="1:4" x14ac:dyDescent="0.25">
      <c r="A495" s="9">
        <v>46015.208333333336</v>
      </c>
      <c r="B495">
        <v>273.81</v>
      </c>
      <c r="C495">
        <f t="shared" si="24"/>
        <v>1.4499999999999886</v>
      </c>
      <c r="D495">
        <f t="shared" si="25"/>
        <v>5.3097145821295851E-3</v>
      </c>
    </row>
    <row r="496" spans="1:4" x14ac:dyDescent="0.25">
      <c r="A496" s="9">
        <v>46017.208333333336</v>
      </c>
      <c r="B496">
        <v>273.39999999999998</v>
      </c>
      <c r="C496">
        <f t="shared" si="24"/>
        <v>-0.41000000000002501</v>
      </c>
      <c r="D496">
        <f t="shared" si="25"/>
        <v>-1.4985109070465431E-3</v>
      </c>
    </row>
    <row r="497" spans="1:4" x14ac:dyDescent="0.25">
      <c r="A497" s="9">
        <v>46020.208333333336</v>
      </c>
      <c r="B497">
        <v>273.76</v>
      </c>
      <c r="C497">
        <f t="shared" si="24"/>
        <v>0.36000000000001364</v>
      </c>
      <c r="D497">
        <f t="shared" si="25"/>
        <v>1.3158858540342575E-3</v>
      </c>
    </row>
    <row r="498" spans="1:4" x14ac:dyDescent="0.25">
      <c r="A498" s="9">
        <v>46021.208333333336</v>
      </c>
      <c r="B498">
        <v>273.08</v>
      </c>
      <c r="C498">
        <f t="shared" si="24"/>
        <v>-0.68000000000000682</v>
      </c>
      <c r="D498">
        <f t="shared" si="25"/>
        <v>-2.4870175938038587E-3</v>
      </c>
    </row>
    <row r="499" spans="1:4" x14ac:dyDescent="0.25">
      <c r="A499" s="9">
        <v>46022.208333333336</v>
      </c>
      <c r="B499">
        <v>271.86</v>
      </c>
      <c r="C499">
        <f t="shared" si="24"/>
        <v>-1.2199999999999704</v>
      </c>
      <c r="D499">
        <f t="shared" si="25"/>
        <v>-4.4775646429776467E-3</v>
      </c>
    </row>
    <row r="500" spans="1:4" x14ac:dyDescent="0.25">
      <c r="A500" s="9">
        <v>46024.208333333336</v>
      </c>
      <c r="B500">
        <v>271.01</v>
      </c>
      <c r="C500">
        <f t="shared" si="24"/>
        <v>-0.85000000000002274</v>
      </c>
      <c r="D500">
        <f t="shared" si="25"/>
        <v>-3.1315073391992238E-3</v>
      </c>
    </row>
    <row r="501" spans="1:4" x14ac:dyDescent="0.25">
      <c r="A501" s="9">
        <v>46027.208333333336</v>
      </c>
      <c r="B501">
        <v>267.26</v>
      </c>
      <c r="C501">
        <f t="shared" si="24"/>
        <v>-3.75</v>
      </c>
      <c r="D501">
        <f t="shared" si="25"/>
        <v>-1.3933753214987847E-2</v>
      </c>
    </row>
    <row r="502" spans="1:4" x14ac:dyDescent="0.25">
      <c r="A502" s="9">
        <v>46028.208333333336</v>
      </c>
      <c r="B502">
        <v>262.36</v>
      </c>
      <c r="C502">
        <f t="shared" si="24"/>
        <v>-4.8999999999999773</v>
      </c>
      <c r="D502">
        <f t="shared" si="25"/>
        <v>-1.8504360927380031E-2</v>
      </c>
    </row>
    <row r="503" spans="1:4" x14ac:dyDescent="0.25">
      <c r="A503" s="9">
        <v>46029.208333333336</v>
      </c>
      <c r="B503">
        <v>260.33</v>
      </c>
      <c r="C503">
        <f t="shared" si="24"/>
        <v>-2.0300000000000296</v>
      </c>
      <c r="D503">
        <f t="shared" si="25"/>
        <v>-7.7675494332428621E-3</v>
      </c>
    </row>
    <row r="504" spans="1:4" x14ac:dyDescent="0.25">
      <c r="A504" s="9">
        <v>46030.208333333336</v>
      </c>
      <c r="B504">
        <v>259.04000000000002</v>
      </c>
      <c r="C504">
        <f t="shared" si="24"/>
        <v>-1.2899999999999636</v>
      </c>
      <c r="D504">
        <f t="shared" si="25"/>
        <v>-4.9675670629667958E-3</v>
      </c>
    </row>
    <row r="505" spans="1:4" x14ac:dyDescent="0.25">
      <c r="A505" s="9">
        <v>46031.208333333336</v>
      </c>
      <c r="B505">
        <v>259.37</v>
      </c>
      <c r="C505">
        <f t="shared" si="24"/>
        <v>0.32999999999998408</v>
      </c>
      <c r="D505">
        <f t="shared" si="25"/>
        <v>1.2731237613982068E-3</v>
      </c>
    </row>
    <row r="506" spans="1:4" x14ac:dyDescent="0.25">
      <c r="A506" s="9">
        <v>46034.208333333336</v>
      </c>
      <c r="B506">
        <v>260.25</v>
      </c>
      <c r="C506">
        <f t="shared" si="24"/>
        <v>0.87999999999999545</v>
      </c>
      <c r="D506">
        <f t="shared" si="25"/>
        <v>3.3870938043550165E-3</v>
      </c>
    </row>
    <row r="507" spans="1:4" x14ac:dyDescent="0.25">
      <c r="A507" s="9">
        <v>46035.208333333336</v>
      </c>
      <c r="B507">
        <v>261.05</v>
      </c>
      <c r="C507">
        <f t="shared" si="24"/>
        <v>0.80000000000001137</v>
      </c>
      <c r="D507">
        <f t="shared" si="25"/>
        <v>3.069252361483235E-3</v>
      </c>
    </row>
    <row r="508" spans="1:4" x14ac:dyDescent="0.25">
      <c r="A508" s="9">
        <v>46036.208333333336</v>
      </c>
      <c r="B508">
        <v>259.95999999999998</v>
      </c>
      <c r="C508">
        <f t="shared" si="24"/>
        <v>-1.0900000000000318</v>
      </c>
      <c r="D508">
        <f t="shared" si="25"/>
        <v>-4.1841868304133703E-3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504"/>
  <sheetViews>
    <sheetView showGridLines="0" zoomScale="85" zoomScaleNormal="85" workbookViewId="0"/>
  </sheetViews>
  <sheetFormatPr defaultRowHeight="15" x14ac:dyDescent="0.25"/>
  <cols>
    <col min="1" max="1" width="14.85546875" bestFit="1" customWidth="1"/>
    <col min="3" max="3" width="15.28515625" bestFit="1" customWidth="1"/>
    <col min="4" max="4" width="16" bestFit="1" customWidth="1"/>
    <col min="6" max="6" width="18" bestFit="1" customWidth="1"/>
    <col min="7" max="8" width="12.28515625" bestFit="1" customWidth="1"/>
    <col min="10" max="10" width="18.5703125" bestFit="1" customWidth="1"/>
    <col min="11" max="11" width="18.5703125" customWidth="1"/>
    <col min="12" max="12" width="12.85546875" bestFit="1" customWidth="1"/>
    <col min="14" max="14" width="12.28515625" bestFit="1" customWidth="1"/>
    <col min="15" max="15" width="14.7109375" bestFit="1" customWidth="1"/>
    <col min="16" max="16" width="9" customWidth="1"/>
    <col min="17" max="17" width="12.28515625" bestFit="1" customWidth="1"/>
    <col min="18" max="18" width="14.7109375" bestFit="1" customWidth="1"/>
  </cols>
  <sheetData>
    <row r="2" spans="1:18" x14ac:dyDescent="0.25">
      <c r="A2" s="8" t="s">
        <v>14</v>
      </c>
      <c r="B2" s="8" t="s">
        <v>17</v>
      </c>
      <c r="C2" s="8" t="s">
        <v>18</v>
      </c>
      <c r="D2" s="8" t="s">
        <v>19</v>
      </c>
      <c r="F2" s="8" t="s">
        <v>73</v>
      </c>
      <c r="G2" s="8"/>
      <c r="H2" s="8"/>
      <c r="J2" s="8" t="s">
        <v>74</v>
      </c>
      <c r="K2" s="8"/>
      <c r="L2" s="8"/>
      <c r="N2" s="8" t="s">
        <v>82</v>
      </c>
      <c r="O2" s="8" t="s">
        <v>83</v>
      </c>
      <c r="Q2" s="8" t="s">
        <v>84</v>
      </c>
      <c r="R2" s="8" t="s">
        <v>85</v>
      </c>
    </row>
    <row r="3" spans="1:18" x14ac:dyDescent="0.25">
      <c r="A3" s="9">
        <v>45307.208333333336</v>
      </c>
      <c r="B3">
        <f>AAPL!D2</f>
        <v>183.63</v>
      </c>
      <c r="G3" s="2" t="s">
        <v>80</v>
      </c>
      <c r="H3" s="2" t="s">
        <v>81</v>
      </c>
      <c r="K3" s="2" t="s">
        <v>80</v>
      </c>
      <c r="L3" s="2" t="s">
        <v>81</v>
      </c>
    </row>
    <row r="4" spans="1:18" x14ac:dyDescent="0.25">
      <c r="A4" s="9">
        <v>45308.208333333336</v>
      </c>
      <c r="B4">
        <v>182.68</v>
      </c>
      <c r="C4">
        <f t="shared" ref="C4:C67" si="0">B4-B3</f>
        <v>-0.94999999999998863</v>
      </c>
      <c r="D4">
        <f t="shared" ref="D4:D67" si="1">LN(B4/B3)</f>
        <v>-5.186875214289937E-3</v>
      </c>
      <c r="F4" s="2" t="s">
        <v>25</v>
      </c>
      <c r="G4">
        <f>AVERAGE(C4:C504)</f>
        <v>0.15235528942115764</v>
      </c>
      <c r="H4">
        <f>AVERAGE(D4:D504)</f>
        <v>6.9382217464083594E-4</v>
      </c>
      <c r="J4" s="2" t="s">
        <v>25</v>
      </c>
      <c r="K4" s="10">
        <v>0.15235409230101563</v>
      </c>
      <c r="L4" s="10">
        <v>6.9378835615704947E-4</v>
      </c>
      <c r="N4">
        <f>_xlfn.NORM.DIST(C4, $K$4, $K$5, FALSE)</f>
        <v>0.10386592855347114</v>
      </c>
      <c r="O4">
        <f>LN(N4)</f>
        <v>-2.2646543600318774</v>
      </c>
      <c r="Q4">
        <f t="shared" ref="Q4:Q67" si="2">_xlfn.NORM.DIST(D4, $L$4, $L$5, FALSE)</f>
        <v>21.65735533124565</v>
      </c>
      <c r="R4">
        <f>LN(Q4)</f>
        <v>3.0753451349143281</v>
      </c>
    </row>
    <row r="5" spans="1:18" x14ac:dyDescent="0.25">
      <c r="A5" s="9">
        <v>45309.208333333336</v>
      </c>
      <c r="B5">
        <v>188.63</v>
      </c>
      <c r="C5">
        <f t="shared" si="0"/>
        <v>5.9499999999999886</v>
      </c>
      <c r="D5">
        <f t="shared" si="1"/>
        <v>3.2051436040834928E-2</v>
      </c>
      <c r="F5" s="2" t="s">
        <v>24</v>
      </c>
      <c r="G5">
        <f>_xlfn.STDEV.S(C4:C504)</f>
        <v>3.6753386295029959</v>
      </c>
      <c r="H5">
        <f>_xlfn.STDEV.S(D4:D504)</f>
        <v>1.7415221941891348E-2</v>
      </c>
      <c r="J5" s="2" t="s">
        <v>24</v>
      </c>
      <c r="K5" s="10">
        <v>3.6716679703812227</v>
      </c>
      <c r="L5" s="10">
        <v>1.739783583658909E-2</v>
      </c>
      <c r="N5">
        <f t="shared" ref="N5:N68" si="3">_xlfn.NORM.DIST(C5, $K$4, $K$5, FALSE)</f>
        <v>3.1234237730657824E-2</v>
      </c>
      <c r="O5">
        <f t="shared" ref="O5:R68" si="4">LN(N5)</f>
        <v>-3.4662404226674237</v>
      </c>
      <c r="Q5">
        <f t="shared" si="2"/>
        <v>4.5184543111966047</v>
      </c>
      <c r="R5">
        <f t="shared" si="4"/>
        <v>1.5081699688108221</v>
      </c>
    </row>
    <row r="6" spans="1:18" x14ac:dyDescent="0.25">
      <c r="A6" s="9">
        <v>45310.208333333336</v>
      </c>
      <c r="B6">
        <v>191.56</v>
      </c>
      <c r="C6">
        <f t="shared" si="0"/>
        <v>2.9300000000000068</v>
      </c>
      <c r="D6">
        <f t="shared" si="1"/>
        <v>1.5413651116775463E-2</v>
      </c>
      <c r="J6" s="2" t="s">
        <v>75</v>
      </c>
      <c r="K6" s="10">
        <f>SUM(O4:O504)</f>
        <v>-1362.511986992218</v>
      </c>
      <c r="L6" s="10">
        <f>SUM(R4:R504)</f>
        <v>1318.8680206368124</v>
      </c>
      <c r="N6">
        <f t="shared" si="3"/>
        <v>8.1615449883465446E-2</v>
      </c>
      <c r="O6">
        <f t="shared" si="4"/>
        <v>-2.5057366981268521</v>
      </c>
      <c r="Q6">
        <f t="shared" si="2"/>
        <v>16.031411495333661</v>
      </c>
      <c r="R6">
        <f t="shared" si="4"/>
        <v>2.7745500161032992</v>
      </c>
    </row>
    <row r="7" spans="1:18" x14ac:dyDescent="0.25">
      <c r="A7" s="9">
        <v>45313.208333333336</v>
      </c>
      <c r="B7">
        <v>193.89</v>
      </c>
      <c r="C7">
        <f t="shared" si="0"/>
        <v>2.3299999999999841</v>
      </c>
      <c r="D7">
        <f t="shared" si="1"/>
        <v>1.2089912468505099E-2</v>
      </c>
      <c r="F7" s="2" t="s">
        <v>78</v>
      </c>
      <c r="G7" s="4">
        <f>G4*252</f>
        <v>38.393532934131727</v>
      </c>
      <c r="H7" s="4">
        <f>H4*252</f>
        <v>0.17484318800949067</v>
      </c>
      <c r="N7">
        <f t="shared" si="3"/>
        <v>9.1130284811233989E-2</v>
      </c>
      <c r="O7">
        <f t="shared" si="4"/>
        <v>-2.395465095149961</v>
      </c>
      <c r="Q7">
        <f t="shared" si="2"/>
        <v>18.503095310695944</v>
      </c>
      <c r="R7">
        <f t="shared" si="4"/>
        <v>2.9179380321805102</v>
      </c>
    </row>
    <row r="8" spans="1:18" x14ac:dyDescent="0.25">
      <c r="A8" s="9">
        <v>45314.208333333336</v>
      </c>
      <c r="B8">
        <v>195.18</v>
      </c>
      <c r="C8">
        <f t="shared" si="0"/>
        <v>1.2900000000000205</v>
      </c>
      <c r="D8">
        <f t="shared" si="1"/>
        <v>6.6312217704013977E-3</v>
      </c>
      <c r="F8" s="2" t="s">
        <v>79</v>
      </c>
      <c r="G8" s="4">
        <f>G5*SQRT(252)</f>
        <v>58.344191985683324</v>
      </c>
      <c r="H8" s="4">
        <f>H5*SQRT(252)</f>
        <v>0.27645807771143915</v>
      </c>
      <c r="J8" s="2" t="s">
        <v>76</v>
      </c>
      <c r="K8" s="4">
        <f>K4*252</f>
        <v>38.393231259855938</v>
      </c>
      <c r="L8" s="4">
        <f>L4*252</f>
        <v>0.17483466575157647</v>
      </c>
      <c r="N8">
        <f t="shared" si="3"/>
        <v>0.10356183878661115</v>
      </c>
      <c r="O8">
        <f t="shared" si="4"/>
        <v>-2.2675863684954125</v>
      </c>
      <c r="Q8">
        <f t="shared" si="2"/>
        <v>21.63336647272952</v>
      </c>
      <c r="R8">
        <f t="shared" si="4"/>
        <v>3.0742368669080733</v>
      </c>
    </row>
    <row r="9" spans="1:18" x14ac:dyDescent="0.25">
      <c r="A9" s="9">
        <v>45315.208333333336</v>
      </c>
      <c r="B9">
        <v>194.5</v>
      </c>
      <c r="C9">
        <f t="shared" si="0"/>
        <v>-0.68000000000000682</v>
      </c>
      <c r="D9">
        <f t="shared" si="1"/>
        <v>-3.4900466548141206E-3</v>
      </c>
      <c r="J9" s="2" t="s">
        <v>77</v>
      </c>
      <c r="K9" s="4">
        <f>K5*SQRT(252)</f>
        <v>58.285922078579908</v>
      </c>
      <c r="L9" s="4">
        <f>L5*SQRT(252)</f>
        <v>0.27618208184605264</v>
      </c>
      <c r="N9">
        <f t="shared" si="3"/>
        <v>0.10589786152167109</v>
      </c>
      <c r="O9">
        <f t="shared" si="4"/>
        <v>-2.2452802199528761</v>
      </c>
      <c r="Q9">
        <f t="shared" si="2"/>
        <v>22.277017945108888</v>
      </c>
      <c r="R9">
        <f t="shared" si="4"/>
        <v>3.1035555616266457</v>
      </c>
    </row>
    <row r="10" spans="1:18" x14ac:dyDescent="0.25">
      <c r="A10" s="9">
        <v>45316.208333333336</v>
      </c>
      <c r="B10">
        <v>194.17</v>
      </c>
      <c r="C10">
        <f t="shared" si="0"/>
        <v>-0.33000000000001251</v>
      </c>
      <c r="D10">
        <f t="shared" si="1"/>
        <v>-1.6980990521387232E-3</v>
      </c>
      <c r="N10">
        <f t="shared" si="3"/>
        <v>0.10772066137316631</v>
      </c>
      <c r="O10">
        <f t="shared" si="4"/>
        <v>-2.2282138713141197</v>
      </c>
      <c r="Q10">
        <f t="shared" si="2"/>
        <v>22.714881650853744</v>
      </c>
      <c r="R10">
        <f t="shared" si="4"/>
        <v>3.1230202890218632</v>
      </c>
    </row>
    <row r="11" spans="1:18" x14ac:dyDescent="0.25">
      <c r="A11" s="9">
        <v>45317.208333333336</v>
      </c>
      <c r="B11">
        <v>192.42</v>
      </c>
      <c r="C11">
        <f t="shared" si="0"/>
        <v>-1.75</v>
      </c>
      <c r="D11">
        <f t="shared" si="1"/>
        <v>-9.0535810732438726E-3</v>
      </c>
      <c r="N11">
        <f t="shared" si="3"/>
        <v>9.5006757051529903E-2</v>
      </c>
      <c r="O11">
        <f t="shared" si="4"/>
        <v>-2.3538072630527815</v>
      </c>
      <c r="Q11">
        <f t="shared" si="2"/>
        <v>19.599879639765284</v>
      </c>
      <c r="R11">
        <f t="shared" si="4"/>
        <v>2.9755234253893148</v>
      </c>
    </row>
    <row r="12" spans="1:18" x14ac:dyDescent="0.25">
      <c r="A12" s="9">
        <v>45320.208333333336</v>
      </c>
      <c r="B12">
        <v>191.73</v>
      </c>
      <c r="C12">
        <f t="shared" si="0"/>
        <v>-0.68999999999999773</v>
      </c>
      <c r="D12">
        <f t="shared" si="1"/>
        <v>-3.5923506028184725E-3</v>
      </c>
      <c r="N12">
        <f t="shared" si="3"/>
        <v>0.10583210563084991</v>
      </c>
      <c r="O12">
        <f t="shared" si="4"/>
        <v>-2.2459013497232108</v>
      </c>
      <c r="Q12">
        <f t="shared" si="2"/>
        <v>22.245153945439817</v>
      </c>
      <c r="R12">
        <f t="shared" si="4"/>
        <v>3.1021241846853882</v>
      </c>
    </row>
    <row r="13" spans="1:18" x14ac:dyDescent="0.25">
      <c r="A13" s="9">
        <v>45321.208333333336</v>
      </c>
      <c r="B13">
        <v>188.04</v>
      </c>
      <c r="C13">
        <f t="shared" si="0"/>
        <v>-3.6899999999999977</v>
      </c>
      <c r="D13">
        <f t="shared" si="1"/>
        <v>-1.9433426174370286E-2</v>
      </c>
      <c r="N13">
        <f t="shared" si="3"/>
        <v>6.284069103164093E-2</v>
      </c>
      <c r="O13">
        <f t="shared" si="4"/>
        <v>-2.7671524689708873</v>
      </c>
      <c r="Q13">
        <f t="shared" si="2"/>
        <v>11.743323243666218</v>
      </c>
      <c r="R13">
        <f t="shared" si="4"/>
        <v>2.4632848445021143</v>
      </c>
    </row>
    <row r="14" spans="1:18" x14ac:dyDescent="0.25">
      <c r="A14" s="9">
        <v>45322.208333333336</v>
      </c>
      <c r="B14">
        <v>184.4</v>
      </c>
      <c r="C14">
        <f t="shared" si="0"/>
        <v>-3.6399999999999864</v>
      </c>
      <c r="D14">
        <f t="shared" si="1"/>
        <v>-1.9547395033436211E-2</v>
      </c>
      <c r="N14">
        <f t="shared" si="3"/>
        <v>6.3736725312291034E-2</v>
      </c>
      <c r="O14">
        <f t="shared" si="4"/>
        <v>-2.7529943470219953</v>
      </c>
      <c r="Q14">
        <f t="shared" si="2"/>
        <v>11.654413567707531</v>
      </c>
      <c r="R14">
        <f t="shared" si="4"/>
        <v>2.4556849552808213</v>
      </c>
    </row>
    <row r="15" spans="1:18" x14ac:dyDescent="0.25">
      <c r="A15" s="9">
        <v>45323.208333333336</v>
      </c>
      <c r="B15">
        <v>186.86</v>
      </c>
      <c r="C15">
        <f t="shared" si="0"/>
        <v>2.460000000000008</v>
      </c>
      <c r="D15">
        <f t="shared" si="1"/>
        <v>1.3252362242316237E-2</v>
      </c>
      <c r="N15">
        <f t="shared" si="3"/>
        <v>8.9180653857773157E-2</v>
      </c>
      <c r="O15">
        <f t="shared" si="4"/>
        <v>-2.4170911479216697</v>
      </c>
      <c r="Q15">
        <f t="shared" si="2"/>
        <v>17.671257508828948</v>
      </c>
      <c r="R15">
        <f t="shared" si="4"/>
        <v>2.8719394501168307</v>
      </c>
    </row>
    <row r="16" spans="1:18" x14ac:dyDescent="0.25">
      <c r="A16" s="9">
        <v>45324.208333333336</v>
      </c>
      <c r="B16">
        <v>185.85</v>
      </c>
      <c r="C16">
        <f t="shared" si="0"/>
        <v>-1.0100000000000193</v>
      </c>
      <c r="D16">
        <f t="shared" si="1"/>
        <v>-5.4197766215485846E-3</v>
      </c>
      <c r="N16">
        <f t="shared" si="3"/>
        <v>0.1033437898240835</v>
      </c>
      <c r="O16">
        <f t="shared" si="4"/>
        <v>-2.2696940834446351</v>
      </c>
      <c r="Q16">
        <f t="shared" si="2"/>
        <v>21.557647846027219</v>
      </c>
      <c r="R16">
        <f t="shared" si="4"/>
        <v>3.0707306420384857</v>
      </c>
    </row>
    <row r="17" spans="1:18" x14ac:dyDescent="0.25">
      <c r="A17" s="9">
        <v>45327.208333333336</v>
      </c>
      <c r="B17">
        <v>187.68</v>
      </c>
      <c r="C17">
        <f t="shared" si="0"/>
        <v>1.8300000000000125</v>
      </c>
      <c r="D17">
        <f t="shared" si="1"/>
        <v>9.7984881619042011E-3</v>
      </c>
      <c r="N17">
        <f t="shared" si="3"/>
        <v>9.7884119659669908E-2</v>
      </c>
      <c r="O17">
        <f t="shared" si="4"/>
        <v>-2.3239709524124024</v>
      </c>
      <c r="Q17">
        <f t="shared" si="2"/>
        <v>19.996096459868799</v>
      </c>
      <c r="R17">
        <f t="shared" si="4"/>
        <v>2.9955370774979202</v>
      </c>
    </row>
    <row r="18" spans="1:18" x14ac:dyDescent="0.25">
      <c r="A18" s="9">
        <v>45328.208333333336</v>
      </c>
      <c r="B18">
        <v>189.3</v>
      </c>
      <c r="C18">
        <f t="shared" si="0"/>
        <v>1.6200000000000045</v>
      </c>
      <c r="D18">
        <f t="shared" si="1"/>
        <v>8.5946733101117737E-3</v>
      </c>
      <c r="N18">
        <f t="shared" si="3"/>
        <v>0.10031165815725654</v>
      </c>
      <c r="O18">
        <f t="shared" si="4"/>
        <v>-2.2994733578948208</v>
      </c>
      <c r="Q18">
        <f t="shared" si="2"/>
        <v>20.683861231952349</v>
      </c>
      <c r="R18">
        <f t="shared" si="4"/>
        <v>3.0293537455553854</v>
      </c>
    </row>
    <row r="19" spans="1:18" x14ac:dyDescent="0.25">
      <c r="A19" s="9">
        <v>45329.208333333336</v>
      </c>
      <c r="B19">
        <v>189.41</v>
      </c>
      <c r="C19">
        <f t="shared" si="0"/>
        <v>0.10999999999998522</v>
      </c>
      <c r="D19">
        <f t="shared" si="1"/>
        <v>5.8091945337303437E-4</v>
      </c>
      <c r="N19">
        <f t="shared" si="3"/>
        <v>0.10864700780896992</v>
      </c>
      <c r="O19">
        <f t="shared" si="4"/>
        <v>-2.2196511123830844</v>
      </c>
      <c r="Q19">
        <f t="shared" si="2"/>
        <v>22.930086758959131</v>
      </c>
      <c r="R19">
        <f t="shared" si="4"/>
        <v>3.1324498805067513</v>
      </c>
    </row>
    <row r="20" spans="1:18" x14ac:dyDescent="0.25">
      <c r="A20" s="9">
        <v>45330.208333333336</v>
      </c>
      <c r="B20">
        <v>188.32</v>
      </c>
      <c r="C20">
        <f t="shared" si="0"/>
        <v>-1.0900000000000034</v>
      </c>
      <c r="D20">
        <f t="shared" si="1"/>
        <v>-5.7713341566836846E-3</v>
      </c>
      <c r="N20">
        <f t="shared" si="3"/>
        <v>0.10260905347681336</v>
      </c>
      <c r="O20">
        <f t="shared" si="4"/>
        <v>-2.2768291096236832</v>
      </c>
      <c r="Q20">
        <f t="shared" si="2"/>
        <v>21.400746237331298</v>
      </c>
      <c r="R20">
        <f t="shared" si="4"/>
        <v>3.0634257923231618</v>
      </c>
    </row>
    <row r="21" spans="1:18" x14ac:dyDescent="0.25">
      <c r="A21" s="9">
        <v>45331.208333333336</v>
      </c>
      <c r="B21">
        <v>188.85</v>
      </c>
      <c r="C21">
        <f t="shared" si="0"/>
        <v>0.53000000000000114</v>
      </c>
      <c r="D21">
        <f t="shared" si="1"/>
        <v>2.8104056464991977E-3</v>
      </c>
      <c r="N21">
        <f t="shared" si="3"/>
        <v>0.10808102979516812</v>
      </c>
      <c r="O21">
        <f t="shared" si="4"/>
        <v>-2.224874057292979</v>
      </c>
      <c r="Q21">
        <f t="shared" si="2"/>
        <v>22.761496777314662</v>
      </c>
      <c r="R21">
        <f t="shared" si="4"/>
        <v>3.1250703705982077</v>
      </c>
    </row>
    <row r="22" spans="1:18" x14ac:dyDescent="0.25">
      <c r="A22" s="9">
        <v>45334.208333333336</v>
      </c>
      <c r="B22">
        <v>187.15</v>
      </c>
      <c r="C22">
        <f t="shared" si="0"/>
        <v>-1.6999999999999886</v>
      </c>
      <c r="D22">
        <f t="shared" si="1"/>
        <v>-9.0426148080278088E-3</v>
      </c>
      <c r="N22">
        <f t="shared" si="3"/>
        <v>9.5670586843896316E-2</v>
      </c>
      <c r="O22">
        <f t="shared" si="4"/>
        <v>-2.3468443752678483</v>
      </c>
      <c r="Q22">
        <f t="shared" si="2"/>
        <v>19.606798608890195</v>
      </c>
      <c r="R22">
        <f t="shared" si="4"/>
        <v>2.9758763738922638</v>
      </c>
    </row>
    <row r="23" spans="1:18" x14ac:dyDescent="0.25">
      <c r="A23" s="9">
        <v>45335.208333333336</v>
      </c>
      <c r="B23">
        <v>185.04</v>
      </c>
      <c r="C23">
        <f t="shared" si="0"/>
        <v>-2.1100000000000136</v>
      </c>
      <c r="D23">
        <f t="shared" si="1"/>
        <v>-1.1338416427254269E-2</v>
      </c>
      <c r="N23">
        <f t="shared" si="3"/>
        <v>8.986790875205676E-2</v>
      </c>
      <c r="O23">
        <f t="shared" si="4"/>
        <v>-2.409414367282646</v>
      </c>
      <c r="Q23">
        <f t="shared" si="2"/>
        <v>18.053167413957446</v>
      </c>
      <c r="R23">
        <f t="shared" si="4"/>
        <v>2.8933211493817184</v>
      </c>
    </row>
    <row r="24" spans="1:18" x14ac:dyDescent="0.25">
      <c r="A24" s="9">
        <v>45336.208333333336</v>
      </c>
      <c r="B24">
        <v>184.15</v>
      </c>
      <c r="C24">
        <f t="shared" si="0"/>
        <v>-0.88999999999998636</v>
      </c>
      <c r="D24">
        <f t="shared" si="1"/>
        <v>-4.8213750321093058E-3</v>
      </c>
      <c r="N24">
        <f t="shared" si="3"/>
        <v>0.10436283262724068</v>
      </c>
      <c r="O24">
        <f t="shared" si="4"/>
        <v>-2.2598816762375784</v>
      </c>
      <c r="Q24">
        <f t="shared" si="2"/>
        <v>21.8068801646161</v>
      </c>
      <c r="R24">
        <f t="shared" si="4"/>
        <v>3.082225523884087</v>
      </c>
    </row>
    <row r="25" spans="1:18" x14ac:dyDescent="0.25">
      <c r="A25" s="9">
        <v>45337.208333333336</v>
      </c>
      <c r="B25">
        <v>183.86</v>
      </c>
      <c r="C25">
        <f t="shared" si="0"/>
        <v>-0.28999999999999204</v>
      </c>
      <c r="D25">
        <f t="shared" si="1"/>
        <v>-1.5760444554656545E-3</v>
      </c>
      <c r="N25">
        <f t="shared" si="3"/>
        <v>0.1078685398044492</v>
      </c>
      <c r="O25">
        <f t="shared" si="4"/>
        <v>-2.2268420173096777</v>
      </c>
      <c r="Q25">
        <f t="shared" si="2"/>
        <v>22.736241318088673</v>
      </c>
      <c r="R25">
        <f t="shared" si="4"/>
        <v>3.1239601852185737</v>
      </c>
    </row>
    <row r="26" spans="1:18" x14ac:dyDescent="0.25">
      <c r="A26" s="9">
        <v>45338.208333333336</v>
      </c>
      <c r="B26">
        <v>182.31</v>
      </c>
      <c r="C26">
        <f t="shared" si="0"/>
        <v>-1.5500000000000114</v>
      </c>
      <c r="D26">
        <f t="shared" si="1"/>
        <v>-8.4660636202350554E-3</v>
      </c>
      <c r="N26">
        <f t="shared" si="3"/>
        <v>9.7581400049289849E-2</v>
      </c>
      <c r="O26">
        <f t="shared" si="4"/>
        <v>-2.3270683769899554</v>
      </c>
      <c r="Q26">
        <f t="shared" si="2"/>
        <v>19.962850787711378</v>
      </c>
      <c r="R26">
        <f t="shared" si="4"/>
        <v>2.9938730857204336</v>
      </c>
    </row>
    <row r="27" spans="1:18" x14ac:dyDescent="0.25">
      <c r="A27" s="9">
        <v>45342.208333333336</v>
      </c>
      <c r="B27">
        <v>181.56</v>
      </c>
      <c r="C27">
        <f t="shared" si="0"/>
        <v>-0.75</v>
      </c>
      <c r="D27">
        <f t="shared" si="1"/>
        <v>-4.1223572271086705E-3</v>
      </c>
      <c r="N27">
        <f t="shared" si="3"/>
        <v>0.10542200364200639</v>
      </c>
      <c r="O27">
        <f t="shared" si="4"/>
        <v>-2.2497839014559893</v>
      </c>
      <c r="Q27">
        <f t="shared" si="2"/>
        <v>22.068583772931081</v>
      </c>
      <c r="R27">
        <f t="shared" si="4"/>
        <v>3.0941550484285747</v>
      </c>
    </row>
    <row r="28" spans="1:18" x14ac:dyDescent="0.25">
      <c r="A28" s="9">
        <v>45343.208333333336</v>
      </c>
      <c r="B28">
        <v>182.32</v>
      </c>
      <c r="C28">
        <f t="shared" si="0"/>
        <v>0.75999999999999091</v>
      </c>
      <c r="D28">
        <f t="shared" si="1"/>
        <v>4.1772073491637982E-3</v>
      </c>
      <c r="N28">
        <f t="shared" si="3"/>
        <v>0.10717641944809357</v>
      </c>
      <c r="O28">
        <f t="shared" si="4"/>
        <v>-2.2332790223768559</v>
      </c>
      <c r="Q28">
        <f t="shared" si="2"/>
        <v>22.475517835993124</v>
      </c>
      <c r="R28">
        <f t="shared" si="4"/>
        <v>3.1124266206258757</v>
      </c>
    </row>
    <row r="29" spans="1:18" x14ac:dyDescent="0.25">
      <c r="A29" s="9">
        <v>45344.208333333336</v>
      </c>
      <c r="B29">
        <v>184.37</v>
      </c>
      <c r="C29">
        <f t="shared" si="0"/>
        <v>2.0500000000000114</v>
      </c>
      <c r="D29">
        <f t="shared" si="1"/>
        <v>1.1181223144870737E-2</v>
      </c>
      <c r="N29">
        <f t="shared" si="3"/>
        <v>9.5069820668249969E-2</v>
      </c>
      <c r="O29">
        <f t="shared" si="4"/>
        <v>-2.3531437029256943</v>
      </c>
      <c r="Q29">
        <f t="shared" si="2"/>
        <v>19.120983301142893</v>
      </c>
      <c r="R29">
        <f t="shared" si="4"/>
        <v>2.9507863341849294</v>
      </c>
    </row>
    <row r="30" spans="1:18" x14ac:dyDescent="0.25">
      <c r="A30" s="9">
        <v>45345.208333333336</v>
      </c>
      <c r="B30">
        <v>182.52</v>
      </c>
      <c r="C30">
        <f t="shared" si="0"/>
        <v>-1.8499999999999943</v>
      </c>
      <c r="D30">
        <f t="shared" si="1"/>
        <v>-1.0084852023097546E-2</v>
      </c>
      <c r="N30">
        <f t="shared" si="3"/>
        <v>9.3640773956370216E-2</v>
      </c>
      <c r="O30">
        <f t="shared" si="4"/>
        <v>-2.3682893711610955</v>
      </c>
      <c r="Q30">
        <f t="shared" si="2"/>
        <v>18.926376799376854</v>
      </c>
      <c r="R30">
        <f t="shared" si="4"/>
        <v>2.940556546974662</v>
      </c>
    </row>
    <row r="31" spans="1:18" x14ac:dyDescent="0.25">
      <c r="A31" s="9">
        <v>45348.208333333336</v>
      </c>
      <c r="B31">
        <v>181.16</v>
      </c>
      <c r="C31">
        <f t="shared" si="0"/>
        <v>-1.3600000000000136</v>
      </c>
      <c r="D31">
        <f t="shared" si="1"/>
        <v>-7.4791373711888022E-3</v>
      </c>
      <c r="N31">
        <f t="shared" si="3"/>
        <v>9.9817204776728938E-2</v>
      </c>
      <c r="O31">
        <f t="shared" si="4"/>
        <v>-2.304414717970213</v>
      </c>
      <c r="Q31">
        <f t="shared" si="2"/>
        <v>20.534994913371857</v>
      </c>
      <c r="R31">
        <f t="shared" si="4"/>
        <v>3.0221304997032008</v>
      </c>
    </row>
    <row r="32" spans="1:18" x14ac:dyDescent="0.25">
      <c r="A32" s="9">
        <v>45349.208333333336</v>
      </c>
      <c r="B32">
        <v>182.63</v>
      </c>
      <c r="C32">
        <f t="shared" si="0"/>
        <v>1.4699999999999989</v>
      </c>
      <c r="D32">
        <f t="shared" si="1"/>
        <v>8.0816295159372147E-3</v>
      </c>
      <c r="N32">
        <f t="shared" si="3"/>
        <v>0.10187814128114231</v>
      </c>
      <c r="O32">
        <f t="shared" si="4"/>
        <v>-2.2839778732349689</v>
      </c>
      <c r="Q32">
        <f t="shared" si="2"/>
        <v>20.953606305712658</v>
      </c>
      <c r="R32">
        <f t="shared" si="4"/>
        <v>3.0423107702514827</v>
      </c>
    </row>
    <row r="33" spans="1:18" x14ac:dyDescent="0.25">
      <c r="A33" s="9">
        <v>45350.208333333336</v>
      </c>
      <c r="B33">
        <v>181.42</v>
      </c>
      <c r="C33">
        <f t="shared" si="0"/>
        <v>-1.210000000000008</v>
      </c>
      <c r="D33">
        <f t="shared" si="1"/>
        <v>-6.6474630171523214E-3</v>
      </c>
      <c r="N33">
        <f t="shared" si="3"/>
        <v>0.10142640869510097</v>
      </c>
      <c r="O33">
        <f t="shared" si="4"/>
        <v>-2.2884217809537786</v>
      </c>
      <c r="Q33">
        <f t="shared" si="2"/>
        <v>20.977372038575083</v>
      </c>
      <c r="R33">
        <f t="shared" si="4"/>
        <v>3.0434443348066496</v>
      </c>
    </row>
    <row r="34" spans="1:18" x14ac:dyDescent="0.25">
      <c r="A34" s="9">
        <v>45351.208333333336</v>
      </c>
      <c r="B34">
        <v>180.75</v>
      </c>
      <c r="C34">
        <f t="shared" si="0"/>
        <v>-0.66999999999998749</v>
      </c>
      <c r="D34">
        <f t="shared" si="1"/>
        <v>-3.6999241479239351E-3</v>
      </c>
      <c r="N34">
        <f t="shared" si="3"/>
        <v>0.10596287225728952</v>
      </c>
      <c r="O34">
        <f t="shared" si="4"/>
        <v>-2.2446665079497188</v>
      </c>
      <c r="Q34">
        <f t="shared" si="2"/>
        <v>22.21086944292669</v>
      </c>
      <c r="R34">
        <f t="shared" si="4"/>
        <v>3.1005817836023888</v>
      </c>
    </row>
    <row r="35" spans="1:18" x14ac:dyDescent="0.25">
      <c r="A35" s="9">
        <v>45352.208333333336</v>
      </c>
      <c r="B35">
        <v>179.66</v>
      </c>
      <c r="C35">
        <f t="shared" si="0"/>
        <v>-1.0900000000000034</v>
      </c>
      <c r="D35">
        <f t="shared" si="1"/>
        <v>-6.0486852378135621E-3</v>
      </c>
      <c r="N35">
        <f t="shared" si="3"/>
        <v>0.10260905347681336</v>
      </c>
      <c r="O35">
        <f t="shared" si="4"/>
        <v>-2.2768291096236832</v>
      </c>
      <c r="Q35">
        <f t="shared" si="2"/>
        <v>21.271639533481167</v>
      </c>
      <c r="R35">
        <f t="shared" si="4"/>
        <v>3.0573747082105087</v>
      </c>
    </row>
    <row r="36" spans="1:18" x14ac:dyDescent="0.25">
      <c r="A36" s="9">
        <v>45355.208333333336</v>
      </c>
      <c r="B36">
        <v>175.1</v>
      </c>
      <c r="C36">
        <f t="shared" si="0"/>
        <v>-4.5600000000000023</v>
      </c>
      <c r="D36">
        <f t="shared" si="1"/>
        <v>-2.5708936509254418E-2</v>
      </c>
      <c r="N36">
        <f t="shared" si="3"/>
        <v>4.7682553861249297E-2</v>
      </c>
      <c r="O36">
        <f t="shared" si="4"/>
        <v>-3.043189695133262</v>
      </c>
      <c r="Q36">
        <f t="shared" si="2"/>
        <v>7.2495266489689731</v>
      </c>
      <c r="R36">
        <f t="shared" si="4"/>
        <v>1.9809361769377287</v>
      </c>
    </row>
    <row r="37" spans="1:18" x14ac:dyDescent="0.25">
      <c r="A37" s="9">
        <v>45356.208333333336</v>
      </c>
      <c r="B37">
        <v>170.12</v>
      </c>
      <c r="C37">
        <f t="shared" si="0"/>
        <v>-4.9799999999999898</v>
      </c>
      <c r="D37">
        <f t="shared" si="1"/>
        <v>-2.8853168906373343E-2</v>
      </c>
      <c r="N37">
        <f t="shared" si="3"/>
        <v>4.0903330988695585E-2</v>
      </c>
      <c r="O37">
        <f t="shared" si="4"/>
        <v>-3.1965437769832268</v>
      </c>
      <c r="Q37">
        <f t="shared" si="2"/>
        <v>5.421316704578838</v>
      </c>
      <c r="R37">
        <f t="shared" si="4"/>
        <v>1.6903387203719058</v>
      </c>
    </row>
    <row r="38" spans="1:18" x14ac:dyDescent="0.25">
      <c r="A38" s="9">
        <v>45357.208333333336</v>
      </c>
      <c r="B38">
        <v>169.12</v>
      </c>
      <c r="C38">
        <f t="shared" si="0"/>
        <v>-1</v>
      </c>
      <c r="D38">
        <f t="shared" si="1"/>
        <v>-5.8955482635053178E-3</v>
      </c>
      <c r="N38">
        <f t="shared" si="3"/>
        <v>0.10343254838812541</v>
      </c>
      <c r="O38">
        <f t="shared" si="4"/>
        <v>-2.2688355851245592</v>
      </c>
      <c r="Q38">
        <f t="shared" si="2"/>
        <v>21.343498708355646</v>
      </c>
      <c r="R38">
        <f t="shared" si="4"/>
        <v>3.0607471831547279</v>
      </c>
    </row>
    <row r="39" spans="1:18" x14ac:dyDescent="0.25">
      <c r="A39" s="9">
        <v>45358.208333333336</v>
      </c>
      <c r="B39">
        <v>169</v>
      </c>
      <c r="C39">
        <f t="shared" si="0"/>
        <v>-0.12000000000000455</v>
      </c>
      <c r="D39">
        <f t="shared" si="1"/>
        <v>-7.0980719885401129E-4</v>
      </c>
      <c r="N39">
        <f t="shared" si="3"/>
        <v>0.10835572555677653</v>
      </c>
      <c r="O39">
        <f t="shared" si="4"/>
        <v>-2.2223357092323153</v>
      </c>
      <c r="Q39">
        <f t="shared" si="2"/>
        <v>22.856066628554466</v>
      </c>
      <c r="R39">
        <f t="shared" si="4"/>
        <v>3.129216580069238</v>
      </c>
    </row>
    <row r="40" spans="1:18" x14ac:dyDescent="0.25">
      <c r="A40" s="9">
        <v>45359.208333333336</v>
      </c>
      <c r="B40">
        <v>170.73</v>
      </c>
      <c r="C40">
        <f t="shared" si="0"/>
        <v>1.7299999999999898</v>
      </c>
      <c r="D40">
        <f t="shared" si="1"/>
        <v>1.0184646360068749E-2</v>
      </c>
      <c r="N40">
        <f t="shared" si="3"/>
        <v>9.907308647272868E-2</v>
      </c>
      <c r="O40">
        <f t="shared" si="4"/>
        <v>-2.3118974540186881</v>
      </c>
      <c r="Q40">
        <f t="shared" si="2"/>
        <v>19.760306119848661</v>
      </c>
      <c r="R40">
        <f t="shared" si="4"/>
        <v>2.9836751840948987</v>
      </c>
    </row>
    <row r="41" spans="1:18" x14ac:dyDescent="0.25">
      <c r="A41" s="9">
        <v>45362.166666666664</v>
      </c>
      <c r="B41">
        <v>172.75</v>
      </c>
      <c r="C41">
        <f t="shared" si="0"/>
        <v>2.0200000000000102</v>
      </c>
      <c r="D41">
        <f t="shared" si="1"/>
        <v>1.1762101364637088E-2</v>
      </c>
      <c r="N41">
        <f t="shared" si="3"/>
        <v>9.5468952008060548E-2</v>
      </c>
      <c r="O41">
        <f t="shared" si="4"/>
        <v>-2.3489541942183614</v>
      </c>
      <c r="Q41">
        <f t="shared" si="2"/>
        <v>18.72955313324336</v>
      </c>
      <c r="R41">
        <f t="shared" si="4"/>
        <v>2.9301026578287961</v>
      </c>
    </row>
    <row r="42" spans="1:18" x14ac:dyDescent="0.25">
      <c r="A42" s="9">
        <v>45363.166666666664</v>
      </c>
      <c r="B42">
        <v>173.23</v>
      </c>
      <c r="C42">
        <f t="shared" si="0"/>
        <v>0.47999999999998977</v>
      </c>
      <c r="D42">
        <f t="shared" si="1"/>
        <v>2.7747286430700939E-3</v>
      </c>
      <c r="N42">
        <f t="shared" si="3"/>
        <v>0.10822248390418265</v>
      </c>
      <c r="O42">
        <f t="shared" si="4"/>
        <v>-2.2235661346729501</v>
      </c>
      <c r="Q42">
        <f t="shared" si="2"/>
        <v>22.767128212834418</v>
      </c>
      <c r="R42">
        <f t="shared" si="4"/>
        <v>3.1253177505948444</v>
      </c>
    </row>
    <row r="43" spans="1:18" x14ac:dyDescent="0.25">
      <c r="A43" s="9">
        <v>45364.166666666664</v>
      </c>
      <c r="B43">
        <v>171.13</v>
      </c>
      <c r="C43">
        <f t="shared" si="0"/>
        <v>-2.0999999999999943</v>
      </c>
      <c r="D43">
        <f t="shared" si="1"/>
        <v>-1.2196689701489101E-2</v>
      </c>
      <c r="N43">
        <f t="shared" si="3"/>
        <v>9.0018514371195735E-2</v>
      </c>
      <c r="O43">
        <f t="shared" si="4"/>
        <v>-2.4077399145728413</v>
      </c>
      <c r="Q43">
        <f t="shared" si="2"/>
        <v>17.42640474243613</v>
      </c>
      <c r="R43">
        <f t="shared" si="4"/>
        <v>2.8579865698928697</v>
      </c>
    </row>
    <row r="44" spans="1:18" x14ac:dyDescent="0.25">
      <c r="A44" s="9">
        <v>45365.166666666664</v>
      </c>
      <c r="B44">
        <v>173</v>
      </c>
      <c r="C44">
        <f t="shared" si="0"/>
        <v>1.8700000000000045</v>
      </c>
      <c r="D44">
        <f t="shared" si="1"/>
        <v>1.0868092908418524E-2</v>
      </c>
      <c r="N44">
        <f t="shared" si="3"/>
        <v>9.7392307562440772E-2</v>
      </c>
      <c r="O44">
        <f t="shared" si="4"/>
        <v>-2.3290080492509073</v>
      </c>
      <c r="Q44">
        <f t="shared" si="2"/>
        <v>19.326432502147686</v>
      </c>
      <c r="R44">
        <f t="shared" si="4"/>
        <v>2.9614737186161424</v>
      </c>
    </row>
    <row r="45" spans="1:18" x14ac:dyDescent="0.25">
      <c r="A45" s="9">
        <v>45366.166666666664</v>
      </c>
      <c r="B45">
        <v>172.62</v>
      </c>
      <c r="C45">
        <f t="shared" si="0"/>
        <v>-0.37999999999999545</v>
      </c>
      <c r="D45">
        <f t="shared" si="1"/>
        <v>-2.1989477062673733E-3</v>
      </c>
      <c r="N45">
        <f t="shared" si="3"/>
        <v>0.10751815213695652</v>
      </c>
      <c r="O45">
        <f t="shared" si="4"/>
        <v>-2.2300955885812055</v>
      </c>
      <c r="Q45">
        <f t="shared" si="2"/>
        <v>22.615784419629151</v>
      </c>
      <c r="R45">
        <f t="shared" si="4"/>
        <v>3.1186480881398597</v>
      </c>
    </row>
    <row r="46" spans="1:18" x14ac:dyDescent="0.25">
      <c r="A46" s="9">
        <v>45369.166666666664</v>
      </c>
      <c r="B46">
        <v>173.72</v>
      </c>
      <c r="C46">
        <f t="shared" si="0"/>
        <v>1.0999999999999943</v>
      </c>
      <c r="D46">
        <f t="shared" si="1"/>
        <v>6.3521608751096097E-3</v>
      </c>
      <c r="N46">
        <f t="shared" si="3"/>
        <v>0.10509489555695639</v>
      </c>
      <c r="O46">
        <f t="shared" si="4"/>
        <v>-2.2528915697671916</v>
      </c>
      <c r="Q46">
        <f t="shared" si="2"/>
        <v>21.749314891418368</v>
      </c>
      <c r="R46">
        <f t="shared" si="4"/>
        <v>3.0795822577934491</v>
      </c>
    </row>
    <row r="47" spans="1:18" x14ac:dyDescent="0.25">
      <c r="A47" s="9">
        <v>45370.166666666664</v>
      </c>
      <c r="B47">
        <v>176.08</v>
      </c>
      <c r="C47">
        <f t="shared" si="0"/>
        <v>2.3600000000000136</v>
      </c>
      <c r="D47">
        <f t="shared" si="1"/>
        <v>1.3493629551585165E-2</v>
      </c>
      <c r="N47">
        <f t="shared" si="3"/>
        <v>9.0686710308727339E-2</v>
      </c>
      <c r="O47">
        <f t="shared" si="4"/>
        <v>-2.4003444562049769</v>
      </c>
      <c r="Q47">
        <f t="shared" si="2"/>
        <v>17.493562658149408</v>
      </c>
      <c r="R47">
        <f t="shared" si="4"/>
        <v>2.8618329651510099</v>
      </c>
    </row>
    <row r="48" spans="1:18" x14ac:dyDescent="0.25">
      <c r="A48" s="9">
        <v>45371.166666666664</v>
      </c>
      <c r="B48">
        <v>178.67</v>
      </c>
      <c r="C48">
        <f t="shared" si="0"/>
        <v>2.589999999999975</v>
      </c>
      <c r="D48">
        <f t="shared" si="1"/>
        <v>1.4602091726869399E-2</v>
      </c>
      <c r="N48">
        <f t="shared" si="3"/>
        <v>8.7163396304295052E-2</v>
      </c>
      <c r="O48">
        <f t="shared" si="4"/>
        <v>-2.4399708033466765</v>
      </c>
      <c r="Q48">
        <f t="shared" si="2"/>
        <v>16.658639855777935</v>
      </c>
      <c r="R48">
        <f t="shared" si="4"/>
        <v>2.8129289920960154</v>
      </c>
    </row>
    <row r="49" spans="1:18" x14ac:dyDescent="0.25">
      <c r="A49" s="9">
        <v>45372.166666666664</v>
      </c>
      <c r="B49">
        <v>171.37</v>
      </c>
      <c r="C49">
        <f t="shared" si="0"/>
        <v>-7.2999999999999829</v>
      </c>
      <c r="D49">
        <f t="shared" si="1"/>
        <v>-4.1715567272317969E-2</v>
      </c>
      <c r="N49">
        <f t="shared" si="3"/>
        <v>1.385084791602369E-2</v>
      </c>
      <c r="O49">
        <f t="shared" si="4"/>
        <v>-4.2794088268491901</v>
      </c>
      <c r="Q49">
        <f t="shared" si="2"/>
        <v>1.1752363336960991</v>
      </c>
      <c r="R49">
        <f t="shared" si="4"/>
        <v>0.16146926243168783</v>
      </c>
    </row>
    <row r="50" spans="1:18" x14ac:dyDescent="0.25">
      <c r="A50" s="9">
        <v>45373.166666666664</v>
      </c>
      <c r="B50">
        <v>172.28</v>
      </c>
      <c r="C50">
        <f t="shared" si="0"/>
        <v>0.90999999999999659</v>
      </c>
      <c r="D50">
        <f t="shared" si="1"/>
        <v>5.2960985131520685E-3</v>
      </c>
      <c r="N50">
        <f t="shared" si="3"/>
        <v>0.10636543807231871</v>
      </c>
      <c r="O50">
        <f t="shared" si="4"/>
        <v>-2.2408745849907135</v>
      </c>
      <c r="Q50">
        <f t="shared" si="2"/>
        <v>22.142125867485277</v>
      </c>
      <c r="R50">
        <f t="shared" si="4"/>
        <v>3.0974819419792103</v>
      </c>
    </row>
    <row r="51" spans="1:18" x14ac:dyDescent="0.25">
      <c r="A51" s="9">
        <v>45376.166666666664</v>
      </c>
      <c r="B51">
        <v>170.85</v>
      </c>
      <c r="C51">
        <f t="shared" si="0"/>
        <v>-1.4300000000000068</v>
      </c>
      <c r="D51">
        <f t="shared" si="1"/>
        <v>-8.3350816246090791E-3</v>
      </c>
      <c r="N51">
        <f t="shared" si="3"/>
        <v>9.901843276326959E-2</v>
      </c>
      <c r="O51">
        <f t="shared" si="4"/>
        <v>-2.3124492566506905</v>
      </c>
      <c r="Q51">
        <f t="shared" si="2"/>
        <v>20.041568188456608</v>
      </c>
      <c r="R51">
        <f t="shared" si="4"/>
        <v>2.9978085260720606</v>
      </c>
    </row>
    <row r="52" spans="1:18" x14ac:dyDescent="0.25">
      <c r="A52" s="9">
        <v>45377.166666666664</v>
      </c>
      <c r="B52">
        <v>169.71</v>
      </c>
      <c r="C52">
        <f t="shared" si="0"/>
        <v>-1.1399999999999864</v>
      </c>
      <c r="D52">
        <f t="shared" si="1"/>
        <v>-6.6948805381267596E-3</v>
      </c>
      <c r="N52">
        <f t="shared" si="3"/>
        <v>0.10212787459195034</v>
      </c>
      <c r="O52">
        <f t="shared" si="4"/>
        <v>-2.2815295784189158</v>
      </c>
      <c r="Q52">
        <f t="shared" si="2"/>
        <v>20.953182958336772</v>
      </c>
      <c r="R52">
        <f t="shared" si="4"/>
        <v>3.0422905660132993</v>
      </c>
    </row>
    <row r="53" spans="1:18" x14ac:dyDescent="0.25">
      <c r="A53" s="9">
        <v>45378.166666666664</v>
      </c>
      <c r="B53">
        <v>173.31</v>
      </c>
      <c r="C53">
        <f t="shared" si="0"/>
        <v>3.5999999999999943</v>
      </c>
      <c r="D53">
        <f t="shared" si="1"/>
        <v>2.0990800438109806E-2</v>
      </c>
      <c r="N53">
        <f t="shared" si="3"/>
        <v>6.9917995822219733E-2</v>
      </c>
      <c r="O53">
        <f t="shared" si="4"/>
        <v>-2.6604322119155288</v>
      </c>
      <c r="Q53">
        <f t="shared" si="2"/>
        <v>11.610924481617252</v>
      </c>
      <c r="R53">
        <f t="shared" si="4"/>
        <v>2.4519464205859305</v>
      </c>
    </row>
    <row r="54" spans="1:18" x14ac:dyDescent="0.25">
      <c r="A54" s="9">
        <v>45379.166666666664</v>
      </c>
      <c r="B54">
        <v>171.48</v>
      </c>
      <c r="C54">
        <f t="shared" si="0"/>
        <v>-1.8300000000000125</v>
      </c>
      <c r="D54">
        <f t="shared" si="1"/>
        <v>-1.0615256731507589E-2</v>
      </c>
      <c r="N54">
        <f t="shared" si="3"/>
        <v>9.391796341387415E-2</v>
      </c>
      <c r="O54">
        <f t="shared" si="4"/>
        <v>-2.3653336074020004</v>
      </c>
      <c r="Q54">
        <f t="shared" si="2"/>
        <v>18.563625444017603</v>
      </c>
      <c r="R54">
        <f t="shared" si="4"/>
        <v>2.9212040447057417</v>
      </c>
    </row>
    <row r="55" spans="1:18" x14ac:dyDescent="0.25">
      <c r="A55" s="9">
        <v>45383.166666666664</v>
      </c>
      <c r="B55">
        <v>170.03</v>
      </c>
      <c r="C55">
        <f t="shared" si="0"/>
        <v>-1.4499999999999886</v>
      </c>
      <c r="D55">
        <f t="shared" si="1"/>
        <v>-8.4917496603818012E-3</v>
      </c>
      <c r="N55">
        <f t="shared" si="3"/>
        <v>9.8784793399422699E-2</v>
      </c>
      <c r="O55">
        <f t="shared" si="4"/>
        <v>-2.3148115990354388</v>
      </c>
      <c r="Q55">
        <f t="shared" si="2"/>
        <v>19.947317721387314</v>
      </c>
      <c r="R55">
        <f t="shared" si="4"/>
        <v>2.9930946842408797</v>
      </c>
    </row>
    <row r="56" spans="1:18" x14ac:dyDescent="0.25">
      <c r="A56" s="9">
        <v>45384.166666666664</v>
      </c>
      <c r="B56">
        <v>168.84</v>
      </c>
      <c r="C56">
        <f t="shared" si="0"/>
        <v>-1.1899999999999977</v>
      </c>
      <c r="D56">
        <f t="shared" si="1"/>
        <v>-7.0233711550964639E-3</v>
      </c>
      <c r="N56">
        <f t="shared" si="3"/>
        <v>0.10163010370725092</v>
      </c>
      <c r="O56">
        <f t="shared" si="4"/>
        <v>-2.2864154913936345</v>
      </c>
      <c r="Q56">
        <f t="shared" si="2"/>
        <v>20.782134816613016</v>
      </c>
      <c r="R56">
        <f t="shared" si="4"/>
        <v>3.0340937145912541</v>
      </c>
    </row>
    <row r="57" spans="1:18" x14ac:dyDescent="0.25">
      <c r="A57" s="9">
        <v>45385.166666666664</v>
      </c>
      <c r="B57">
        <v>169.65</v>
      </c>
      <c r="C57">
        <f t="shared" si="0"/>
        <v>0.81000000000000227</v>
      </c>
      <c r="D57">
        <f t="shared" si="1"/>
        <v>4.7859703159410811E-3</v>
      </c>
      <c r="N57">
        <f t="shared" si="3"/>
        <v>0.10692523442980942</v>
      </c>
      <c r="O57">
        <f t="shared" si="4"/>
        <v>-2.2356254324019922</v>
      </c>
      <c r="Q57">
        <f t="shared" si="2"/>
        <v>22.30494833599931</v>
      </c>
      <c r="R57">
        <f t="shared" si="4"/>
        <v>3.1048085523255531</v>
      </c>
    </row>
    <row r="58" spans="1:18" x14ac:dyDescent="0.25">
      <c r="A58" s="9">
        <v>45386.166666666664</v>
      </c>
      <c r="B58">
        <v>168.82</v>
      </c>
      <c r="C58">
        <f t="shared" si="0"/>
        <v>-0.83000000000001251</v>
      </c>
      <c r="D58">
        <f t="shared" si="1"/>
        <v>-4.9044326746653004E-3</v>
      </c>
      <c r="N58">
        <f t="shared" si="3"/>
        <v>0.1048341153350501</v>
      </c>
      <c r="O58">
        <f t="shared" si="4"/>
        <v>-2.2553760320617378</v>
      </c>
      <c r="Q58">
        <f t="shared" si="2"/>
        <v>21.773654937128711</v>
      </c>
      <c r="R58">
        <f t="shared" si="4"/>
        <v>3.0807007498606827</v>
      </c>
    </row>
    <row r="59" spans="1:18" x14ac:dyDescent="0.25">
      <c r="A59" s="9">
        <v>45387.166666666664</v>
      </c>
      <c r="B59">
        <v>169.58</v>
      </c>
      <c r="C59">
        <f t="shared" si="0"/>
        <v>0.76000000000001933</v>
      </c>
      <c r="D59">
        <f t="shared" si="1"/>
        <v>4.4917333202830713E-3</v>
      </c>
      <c r="N59">
        <f t="shared" si="3"/>
        <v>0.10717641944809343</v>
      </c>
      <c r="O59">
        <f t="shared" si="4"/>
        <v>-2.2332790223768573</v>
      </c>
      <c r="Q59">
        <f t="shared" si="2"/>
        <v>22.390651144261675</v>
      </c>
      <c r="R59">
        <f t="shared" si="4"/>
        <v>3.1086435121110472</v>
      </c>
    </row>
    <row r="60" spans="1:18" x14ac:dyDescent="0.25">
      <c r="A60" s="9">
        <v>45390.166666666664</v>
      </c>
      <c r="B60">
        <v>168.45</v>
      </c>
      <c r="C60">
        <f t="shared" si="0"/>
        <v>-1.1300000000000239</v>
      </c>
      <c r="D60">
        <f t="shared" si="1"/>
        <v>-6.6858220232951793E-3</v>
      </c>
      <c r="N60">
        <f t="shared" si="3"/>
        <v>0.10222544607058812</v>
      </c>
      <c r="O60">
        <f t="shared" si="4"/>
        <v>-2.2805746491255139</v>
      </c>
      <c r="Q60">
        <f t="shared" si="2"/>
        <v>20.95781384802731</v>
      </c>
      <c r="R60">
        <f t="shared" si="4"/>
        <v>3.0425115528693638</v>
      </c>
    </row>
    <row r="61" spans="1:18" x14ac:dyDescent="0.25">
      <c r="A61" s="9">
        <v>45391.166666666664</v>
      </c>
      <c r="B61">
        <v>169.67</v>
      </c>
      <c r="C61">
        <f t="shared" si="0"/>
        <v>1.2199999999999989</v>
      </c>
      <c r="D61">
        <f t="shared" si="1"/>
        <v>7.216404202286154E-3</v>
      </c>
      <c r="N61">
        <f t="shared" si="3"/>
        <v>0.10415647439612331</v>
      </c>
      <c r="O61">
        <f t="shared" si="4"/>
        <v>-2.2618609490582191</v>
      </c>
      <c r="Q61">
        <f t="shared" si="2"/>
        <v>21.374365212316803</v>
      </c>
      <c r="R61">
        <f t="shared" si="4"/>
        <v>3.0621923167124501</v>
      </c>
    </row>
    <row r="62" spans="1:18" x14ac:dyDescent="0.25">
      <c r="A62" s="9">
        <v>45392.166666666664</v>
      </c>
      <c r="B62">
        <v>167.78</v>
      </c>
      <c r="C62">
        <f t="shared" si="0"/>
        <v>-1.8899999999999864</v>
      </c>
      <c r="D62">
        <f t="shared" si="1"/>
        <v>-1.120177663669957E-2</v>
      </c>
      <c r="N62">
        <f t="shared" si="3"/>
        <v>9.3080561149606736E-2</v>
      </c>
      <c r="O62">
        <f t="shared" si="4"/>
        <v>-2.3742899118854415</v>
      </c>
      <c r="Q62">
        <f t="shared" si="2"/>
        <v>18.150932922745724</v>
      </c>
      <c r="R62">
        <f t="shared" si="4"/>
        <v>2.8987219600921326</v>
      </c>
    </row>
    <row r="63" spans="1:18" x14ac:dyDescent="0.25">
      <c r="A63" s="9">
        <v>45393.166666666664</v>
      </c>
      <c r="B63">
        <v>175.04</v>
      </c>
      <c r="C63">
        <f t="shared" si="0"/>
        <v>7.2599999999999909</v>
      </c>
      <c r="D63">
        <f t="shared" si="1"/>
        <v>4.2360921815467849E-2</v>
      </c>
      <c r="N63">
        <f t="shared" si="3"/>
        <v>1.66847229673266E-2</v>
      </c>
      <c r="O63">
        <f t="shared" si="4"/>
        <v>-4.0932617706129806</v>
      </c>
      <c r="Q63">
        <f t="shared" si="2"/>
        <v>1.3028478168631543</v>
      </c>
      <c r="R63">
        <f t="shared" si="4"/>
        <v>0.26455249689588628</v>
      </c>
    </row>
    <row r="64" spans="1:18" x14ac:dyDescent="0.25">
      <c r="A64" s="9">
        <v>45394.166666666664</v>
      </c>
      <c r="B64">
        <v>176.55</v>
      </c>
      <c r="C64">
        <f t="shared" si="0"/>
        <v>1.5100000000000193</v>
      </c>
      <c r="D64">
        <f t="shared" si="1"/>
        <v>8.5896031407790355E-3</v>
      </c>
      <c r="N64">
        <f t="shared" si="3"/>
        <v>0.10147459457343207</v>
      </c>
      <c r="O64">
        <f t="shared" si="4"/>
        <v>-2.2879468115996526</v>
      </c>
      <c r="Q64">
        <f t="shared" si="2"/>
        <v>20.686597941575688</v>
      </c>
      <c r="R64">
        <f t="shared" si="4"/>
        <v>3.0294860481540029</v>
      </c>
    </row>
    <row r="65" spans="1:18" x14ac:dyDescent="0.25">
      <c r="A65" s="9">
        <v>45397.166666666664</v>
      </c>
      <c r="B65">
        <v>172.69</v>
      </c>
      <c r="C65">
        <f t="shared" si="0"/>
        <v>-3.8600000000000136</v>
      </c>
      <c r="D65">
        <f t="shared" si="1"/>
        <v>-2.2106042777816807E-2</v>
      </c>
      <c r="N65">
        <f t="shared" si="3"/>
        <v>5.9804330392345076E-2</v>
      </c>
      <c r="O65">
        <f t="shared" si="4"/>
        <v>-2.8166772060596506</v>
      </c>
      <c r="Q65">
        <f t="shared" si="2"/>
        <v>9.7159441696079938</v>
      </c>
      <c r="R65">
        <f t="shared" si="4"/>
        <v>2.2737682648912214</v>
      </c>
    </row>
    <row r="66" spans="1:18" x14ac:dyDescent="0.25">
      <c r="A66" s="9">
        <v>45398.166666666664</v>
      </c>
      <c r="B66">
        <v>169.38</v>
      </c>
      <c r="C66">
        <f t="shared" si="0"/>
        <v>-3.3100000000000023</v>
      </c>
      <c r="D66">
        <f t="shared" si="1"/>
        <v>-1.935336810312574E-2</v>
      </c>
      <c r="N66">
        <f t="shared" si="3"/>
        <v>6.9654938121532603E-2</v>
      </c>
      <c r="O66">
        <f t="shared" si="4"/>
        <v>-2.664201682180777</v>
      </c>
      <c r="Q66">
        <f t="shared" si="2"/>
        <v>11.805880683817083</v>
      </c>
      <c r="R66">
        <f t="shared" si="4"/>
        <v>2.468597770365351</v>
      </c>
    </row>
    <row r="67" spans="1:18" x14ac:dyDescent="0.25">
      <c r="A67" s="9">
        <v>45399.166666666664</v>
      </c>
      <c r="B67">
        <v>168</v>
      </c>
      <c r="C67">
        <f t="shared" si="0"/>
        <v>-1.3799999999999955</v>
      </c>
      <c r="D67">
        <f t="shared" si="1"/>
        <v>-8.1807320901940254E-3</v>
      </c>
      <c r="N67">
        <f t="shared" si="3"/>
        <v>9.9592022636089114E-2</v>
      </c>
      <c r="O67">
        <f t="shared" si="4"/>
        <v>-2.3066732116144508</v>
      </c>
      <c r="Q67">
        <f t="shared" si="2"/>
        <v>20.133262725341332</v>
      </c>
      <c r="R67">
        <f t="shared" si="4"/>
        <v>3.0023733092470395</v>
      </c>
    </row>
    <row r="68" spans="1:18" x14ac:dyDescent="0.25">
      <c r="A68" s="9">
        <v>45400.166666666664</v>
      </c>
      <c r="B68">
        <v>167.04</v>
      </c>
      <c r="C68">
        <f t="shared" ref="C68:C131" si="5">B68-B67</f>
        <v>-0.96000000000000796</v>
      </c>
      <c r="D68">
        <f t="shared" ref="D68:D131" si="6">LN(B68/B67)</f>
        <v>-5.7306747089850953E-3</v>
      </c>
      <c r="N68">
        <f t="shared" si="3"/>
        <v>0.10378064712495641</v>
      </c>
      <c r="O68">
        <f t="shared" si="4"/>
        <v>-2.2654757695160566</v>
      </c>
      <c r="Q68">
        <f t="shared" ref="Q68:Q131" si="7">_xlfn.NORM.DIST(D68, $L$4, $L$5, FALSE)</f>
        <v>21.419281421140536</v>
      </c>
      <c r="R68">
        <f t="shared" si="4"/>
        <v>3.0642915173579381</v>
      </c>
    </row>
    <row r="69" spans="1:18" x14ac:dyDescent="0.25">
      <c r="A69" s="9">
        <v>45401.166666666664</v>
      </c>
      <c r="B69">
        <v>165</v>
      </c>
      <c r="C69">
        <f t="shared" si="5"/>
        <v>-2.039999999999992</v>
      </c>
      <c r="D69">
        <f t="shared" si="6"/>
        <v>-1.2287830793693253E-2</v>
      </c>
      <c r="N69">
        <f t="shared" ref="N69:N132" si="8">_xlfn.NORM.DIST(C69, $K$4, $K$5, FALSE)</f>
        <v>9.0913300222317805E-2</v>
      </c>
      <c r="O69">
        <f t="shared" ref="O69:R132" si="9">LN(N69)</f>
        <v>-2.3978489714247999</v>
      </c>
      <c r="Q69">
        <f t="shared" si="7"/>
        <v>17.358658118445927</v>
      </c>
      <c r="R69">
        <f t="shared" si="9"/>
        <v>2.8540914089200684</v>
      </c>
    </row>
    <row r="70" spans="1:18" x14ac:dyDescent="0.25">
      <c r="A70" s="9">
        <v>45404.166666666664</v>
      </c>
      <c r="B70">
        <v>165.84</v>
      </c>
      <c r="C70">
        <f t="shared" si="5"/>
        <v>0.84000000000000341</v>
      </c>
      <c r="D70">
        <f t="shared" si="6"/>
        <v>5.0779942269434828E-3</v>
      </c>
      <c r="N70">
        <f t="shared" si="8"/>
        <v>0.10676530213459788</v>
      </c>
      <c r="O70">
        <f t="shared" si="9"/>
        <v>-2.2371222916232258</v>
      </c>
      <c r="Q70">
        <f t="shared" si="7"/>
        <v>22.213931359263267</v>
      </c>
      <c r="R70">
        <f t="shared" si="9"/>
        <v>3.1007196307637099</v>
      </c>
    </row>
    <row r="71" spans="1:18" x14ac:dyDescent="0.25">
      <c r="A71" s="9">
        <v>45405.166666666664</v>
      </c>
      <c r="B71">
        <v>166.9</v>
      </c>
      <c r="C71">
        <f t="shared" si="5"/>
        <v>1.0600000000000023</v>
      </c>
      <c r="D71">
        <f t="shared" si="6"/>
        <v>6.3713625402651809E-3</v>
      </c>
      <c r="N71">
        <f t="shared" si="8"/>
        <v>0.10538455978387361</v>
      </c>
      <c r="O71">
        <f t="shared" si="9"/>
        <v>-2.2501391452199222</v>
      </c>
      <c r="Q71">
        <f t="shared" si="7"/>
        <v>21.741496025967749</v>
      </c>
      <c r="R71">
        <f t="shared" si="9"/>
        <v>3.079222693767397</v>
      </c>
    </row>
    <row r="72" spans="1:18" x14ac:dyDescent="0.25">
      <c r="A72" s="9">
        <v>45406.166666666664</v>
      </c>
      <c r="B72">
        <v>169.02</v>
      </c>
      <c r="C72">
        <f t="shared" si="5"/>
        <v>2.1200000000000045</v>
      </c>
      <c r="D72">
        <f t="shared" si="6"/>
        <v>1.2622220448546821E-2</v>
      </c>
      <c r="N72">
        <f t="shared" si="8"/>
        <v>9.4120552488741197E-2</v>
      </c>
      <c r="O72">
        <f t="shared" si="9"/>
        <v>-2.36317884509408</v>
      </c>
      <c r="Q72">
        <f t="shared" si="7"/>
        <v>18.127470456348561</v>
      </c>
      <c r="R72">
        <f t="shared" si="9"/>
        <v>2.8974284924925162</v>
      </c>
    </row>
    <row r="73" spans="1:18" x14ac:dyDescent="0.25">
      <c r="A73" s="9">
        <v>45407.166666666664</v>
      </c>
      <c r="B73">
        <v>169.89</v>
      </c>
      <c r="C73">
        <f t="shared" si="5"/>
        <v>0.86999999999997613</v>
      </c>
      <c r="D73">
        <f t="shared" si="6"/>
        <v>5.1341176774868519E-3</v>
      </c>
      <c r="N73">
        <f t="shared" si="8"/>
        <v>0.10659849231370284</v>
      </c>
      <c r="O73">
        <f t="shared" si="9"/>
        <v>-2.2386859107490715</v>
      </c>
      <c r="Q73">
        <f t="shared" si="7"/>
        <v>22.195765182469756</v>
      </c>
      <c r="R73">
        <f t="shared" si="9"/>
        <v>3.0999015131352916</v>
      </c>
    </row>
    <row r="74" spans="1:18" x14ac:dyDescent="0.25">
      <c r="A74" s="9">
        <v>45408.166666666664</v>
      </c>
      <c r="B74">
        <v>169.3</v>
      </c>
      <c r="C74">
        <f t="shared" si="5"/>
        <v>-0.58999999999997499</v>
      </c>
      <c r="D74">
        <f t="shared" si="6"/>
        <v>-3.4788796547335459E-3</v>
      </c>
      <c r="N74">
        <f t="shared" si="8"/>
        <v>0.10645596520994748</v>
      </c>
      <c r="O74">
        <f t="shared" si="9"/>
        <v>-2.2400238515429258</v>
      </c>
      <c r="Q74">
        <f t="shared" si="7"/>
        <v>22.280452189274826</v>
      </c>
      <c r="R74">
        <f t="shared" si="9"/>
        <v>3.1037097106015485</v>
      </c>
    </row>
    <row r="75" spans="1:18" x14ac:dyDescent="0.25">
      <c r="A75" s="9">
        <v>45411.166666666664</v>
      </c>
      <c r="B75">
        <v>173.5</v>
      </c>
      <c r="C75">
        <f t="shared" si="5"/>
        <v>4.1999999999999886</v>
      </c>
      <c r="D75">
        <f t="shared" si="6"/>
        <v>2.450531024782426E-2</v>
      </c>
      <c r="N75">
        <f t="shared" si="8"/>
        <v>5.917671153044262E-2</v>
      </c>
      <c r="O75">
        <f t="shared" si="9"/>
        <v>-2.8272272007989607</v>
      </c>
      <c r="Q75">
        <f t="shared" si="7"/>
        <v>8.9878311548860861</v>
      </c>
      <c r="R75">
        <f t="shared" si="9"/>
        <v>2.1958715685309307</v>
      </c>
    </row>
    <row r="76" spans="1:18" x14ac:dyDescent="0.25">
      <c r="A76" s="9">
        <v>45412.166666666664</v>
      </c>
      <c r="B76">
        <v>170.33</v>
      </c>
      <c r="C76">
        <f t="shared" si="5"/>
        <v>-3.1699999999999875</v>
      </c>
      <c r="D76">
        <f t="shared" si="6"/>
        <v>-1.8439867514427888E-2</v>
      </c>
      <c r="N76">
        <f t="shared" si="8"/>
        <v>7.2152560040451882E-2</v>
      </c>
      <c r="O76">
        <f t="shared" si="9"/>
        <v>-2.62897251219559</v>
      </c>
      <c r="Q76">
        <f t="shared" si="7"/>
        <v>12.524935521202547</v>
      </c>
      <c r="R76">
        <f t="shared" si="9"/>
        <v>2.5277214989498966</v>
      </c>
    </row>
    <row r="77" spans="1:18" x14ac:dyDescent="0.25">
      <c r="A77" s="9">
        <v>45413.166666666664</v>
      </c>
      <c r="B77">
        <v>169.3</v>
      </c>
      <c r="C77">
        <f t="shared" si="5"/>
        <v>-1.0300000000000011</v>
      </c>
      <c r="D77">
        <f t="shared" si="6"/>
        <v>-6.0654427333962507E-3</v>
      </c>
      <c r="N77">
        <f t="shared" si="8"/>
        <v>0.10316420536006286</v>
      </c>
      <c r="O77">
        <f t="shared" si="9"/>
        <v>-2.2714333333863199</v>
      </c>
      <c r="Q77">
        <f t="shared" si="7"/>
        <v>21.263690815753154</v>
      </c>
      <c r="R77">
        <f t="shared" si="9"/>
        <v>3.0570009615977387</v>
      </c>
    </row>
    <row r="78" spans="1:18" x14ac:dyDescent="0.25">
      <c r="A78" s="9">
        <v>45414.166666666664</v>
      </c>
      <c r="B78">
        <v>173.03</v>
      </c>
      <c r="C78">
        <f t="shared" si="5"/>
        <v>3.7299999999999898</v>
      </c>
      <c r="D78">
        <f t="shared" si="6"/>
        <v>2.1792700729467398E-2</v>
      </c>
      <c r="N78">
        <f t="shared" si="8"/>
        <v>6.7589340160547157E-2</v>
      </c>
      <c r="O78">
        <f t="shared" si="9"/>
        <v>-2.6943049983003178</v>
      </c>
      <c r="Q78">
        <f t="shared" si="7"/>
        <v>10.991381481042646</v>
      </c>
      <c r="R78">
        <f t="shared" si="9"/>
        <v>2.397111463977081</v>
      </c>
    </row>
    <row r="79" spans="1:18" x14ac:dyDescent="0.25">
      <c r="A79" s="9">
        <v>45415.166666666664</v>
      </c>
      <c r="B79">
        <v>183.38</v>
      </c>
      <c r="C79">
        <f t="shared" si="5"/>
        <v>10.349999999999994</v>
      </c>
      <c r="D79">
        <f t="shared" si="6"/>
        <v>5.8095512753197624E-2</v>
      </c>
      <c r="N79">
        <f t="shared" si="8"/>
        <v>2.2961392876427117E-3</v>
      </c>
      <c r="O79">
        <f t="shared" si="9"/>
        <v>-6.0765261370152714</v>
      </c>
      <c r="Q79">
        <f t="shared" si="7"/>
        <v>9.9219826300073921E-2</v>
      </c>
      <c r="R79">
        <f t="shared" si="9"/>
        <v>-2.3104174227651315</v>
      </c>
    </row>
    <row r="80" spans="1:18" x14ac:dyDescent="0.25">
      <c r="A80" s="9">
        <v>45418.166666666664</v>
      </c>
      <c r="B80">
        <v>181.71</v>
      </c>
      <c r="C80">
        <f t="shared" si="5"/>
        <v>-1.6699999999999875</v>
      </c>
      <c r="D80">
        <f t="shared" si="6"/>
        <v>-9.1484929607891334E-3</v>
      </c>
      <c r="N80">
        <f t="shared" si="8"/>
        <v>9.6062557818141964E-2</v>
      </c>
      <c r="O80">
        <f t="shared" si="9"/>
        <v>-2.3427556558030407</v>
      </c>
      <c r="Q80">
        <f t="shared" si="7"/>
        <v>19.539774239369727</v>
      </c>
      <c r="R80">
        <f t="shared" si="9"/>
        <v>2.9724520927797093</v>
      </c>
    </row>
    <row r="81" spans="1:18" x14ac:dyDescent="0.25">
      <c r="A81" s="9">
        <v>45419.166666666664</v>
      </c>
      <c r="B81">
        <v>182.4</v>
      </c>
      <c r="C81">
        <f t="shared" si="5"/>
        <v>0.68999999999999773</v>
      </c>
      <c r="D81">
        <f t="shared" si="6"/>
        <v>3.7900679792654901E-3</v>
      </c>
      <c r="N81">
        <f t="shared" si="8"/>
        <v>0.10749557505257927</v>
      </c>
      <c r="O81">
        <f t="shared" si="9"/>
        <v>-2.2303055945631987</v>
      </c>
      <c r="Q81">
        <f t="shared" si="7"/>
        <v>22.570289088812221</v>
      </c>
      <c r="R81">
        <f t="shared" si="9"/>
        <v>3.1166343992902701</v>
      </c>
    </row>
    <row r="82" spans="1:18" x14ac:dyDescent="0.25">
      <c r="A82" s="9">
        <v>45420.166666666664</v>
      </c>
      <c r="B82">
        <v>182.74</v>
      </c>
      <c r="C82">
        <f t="shared" si="5"/>
        <v>0.34000000000000341</v>
      </c>
      <c r="D82">
        <f t="shared" si="6"/>
        <v>1.8622999302434699E-3</v>
      </c>
      <c r="N82">
        <f t="shared" si="8"/>
        <v>0.10851243390424124</v>
      </c>
      <c r="O82">
        <f t="shared" si="9"/>
        <v>-2.2208905143717228</v>
      </c>
      <c r="Q82">
        <f t="shared" si="7"/>
        <v>22.878907361783043</v>
      </c>
      <c r="R82">
        <f t="shared" si="9"/>
        <v>3.1302154102044577</v>
      </c>
    </row>
    <row r="83" spans="1:18" x14ac:dyDescent="0.25">
      <c r="A83" s="9">
        <v>45421.166666666664</v>
      </c>
      <c r="B83">
        <v>184.57</v>
      </c>
      <c r="C83">
        <f t="shared" si="5"/>
        <v>1.8299999999999841</v>
      </c>
      <c r="D83">
        <f t="shared" si="6"/>
        <v>9.9644177487252465E-3</v>
      </c>
      <c r="N83">
        <f t="shared" si="8"/>
        <v>9.7884119659670268E-2</v>
      </c>
      <c r="O83">
        <f t="shared" si="9"/>
        <v>-2.3239709524123988</v>
      </c>
      <c r="Q83">
        <f t="shared" si="7"/>
        <v>19.895637077690139</v>
      </c>
      <c r="R83">
        <f t="shared" si="9"/>
        <v>2.9905004653662055</v>
      </c>
    </row>
    <row r="84" spans="1:18" x14ac:dyDescent="0.25">
      <c r="A84" s="9">
        <v>45422.166666666664</v>
      </c>
      <c r="B84">
        <v>183.05</v>
      </c>
      <c r="C84">
        <f t="shared" si="5"/>
        <v>-1.5199999999999818</v>
      </c>
      <c r="D84">
        <f t="shared" si="6"/>
        <v>-8.2694557529546277E-3</v>
      </c>
      <c r="N84">
        <f t="shared" si="8"/>
        <v>9.7948499176871553E-2</v>
      </c>
      <c r="O84">
        <f t="shared" si="9"/>
        <v>-2.3233134570482146</v>
      </c>
      <c r="Q84">
        <f t="shared" si="7"/>
        <v>20.080696592521708</v>
      </c>
      <c r="R84">
        <f t="shared" si="9"/>
        <v>2.999758985084449</v>
      </c>
    </row>
    <row r="85" spans="1:18" x14ac:dyDescent="0.25">
      <c r="A85" s="9">
        <v>45425.166666666664</v>
      </c>
      <c r="B85">
        <v>186.28</v>
      </c>
      <c r="C85">
        <f t="shared" si="5"/>
        <v>3.2299999999999898</v>
      </c>
      <c r="D85">
        <f t="shared" si="6"/>
        <v>1.7491578547931153E-2</v>
      </c>
      <c r="N85">
        <f t="shared" si="8"/>
        <v>7.6467727851481593E-2</v>
      </c>
      <c r="O85">
        <f t="shared" si="9"/>
        <v>-2.5708864853073972</v>
      </c>
      <c r="Q85">
        <f t="shared" si="7"/>
        <v>14.387587092734552</v>
      </c>
      <c r="R85">
        <f t="shared" si="9"/>
        <v>2.6663658273908997</v>
      </c>
    </row>
    <row r="86" spans="1:18" x14ac:dyDescent="0.25">
      <c r="A86" s="9">
        <v>45426.166666666664</v>
      </c>
      <c r="B86">
        <v>187.43</v>
      </c>
      <c r="C86">
        <f t="shared" si="5"/>
        <v>1.1500000000000057</v>
      </c>
      <c r="D86">
        <f t="shared" si="6"/>
        <v>6.1545242567172895E-3</v>
      </c>
      <c r="N86">
        <f t="shared" si="8"/>
        <v>0.10471645603856833</v>
      </c>
      <c r="O86">
        <f t="shared" si="9"/>
        <v>-2.2564990002128154</v>
      </c>
      <c r="Q86">
        <f t="shared" si="7"/>
        <v>21.828410251819196</v>
      </c>
      <c r="R86">
        <f t="shared" si="9"/>
        <v>3.0832123438981083</v>
      </c>
    </row>
    <row r="87" spans="1:18" x14ac:dyDescent="0.25">
      <c r="A87" s="9">
        <v>45427.166666666664</v>
      </c>
      <c r="B87">
        <v>189.72</v>
      </c>
      <c r="C87">
        <f t="shared" si="5"/>
        <v>2.289999999999992</v>
      </c>
      <c r="D87">
        <f t="shared" si="6"/>
        <v>1.2143858638487333E-2</v>
      </c>
      <c r="N87">
        <f t="shared" si="8"/>
        <v>9.171556928276671E-2</v>
      </c>
      <c r="O87">
        <f t="shared" si="9"/>
        <v>-2.3890631291504585</v>
      </c>
      <c r="Q87">
        <f t="shared" si="7"/>
        <v>18.465463388273147</v>
      </c>
      <c r="R87">
        <f t="shared" si="9"/>
        <v>2.9159021434823638</v>
      </c>
    </row>
    <row r="88" spans="1:18" x14ac:dyDescent="0.25">
      <c r="A88" s="9">
        <v>45428.166666666664</v>
      </c>
      <c r="B88">
        <v>189.84</v>
      </c>
      <c r="C88">
        <f t="shared" si="5"/>
        <v>0.12000000000000455</v>
      </c>
      <c r="D88">
        <f t="shared" si="6"/>
        <v>6.3231111812725633E-4</v>
      </c>
      <c r="N88">
        <f t="shared" si="8"/>
        <v>0.10865001828499282</v>
      </c>
      <c r="O88">
        <f t="shared" si="9"/>
        <v>-2.2196234039870957</v>
      </c>
      <c r="Q88">
        <f t="shared" si="7"/>
        <v>22.930426144615765</v>
      </c>
      <c r="R88">
        <f t="shared" si="9"/>
        <v>3.1324646812856853</v>
      </c>
    </row>
    <row r="89" spans="1:18" x14ac:dyDescent="0.25">
      <c r="A89" s="9">
        <v>45429.166666666664</v>
      </c>
      <c r="B89">
        <v>189.87</v>
      </c>
      <c r="C89">
        <f t="shared" si="5"/>
        <v>3.0000000000001137E-2</v>
      </c>
      <c r="D89">
        <f t="shared" si="6"/>
        <v>1.5801532781546361E-4</v>
      </c>
      <c r="N89">
        <f t="shared" si="8"/>
        <v>0.10859392425113958</v>
      </c>
      <c r="O89">
        <f t="shared" si="9"/>
        <v>-2.2201398191694479</v>
      </c>
      <c r="Q89">
        <f t="shared" si="7"/>
        <v>22.919698714638347</v>
      </c>
      <c r="R89">
        <f t="shared" si="9"/>
        <v>3.1319967466745546</v>
      </c>
    </row>
    <row r="90" spans="1:18" x14ac:dyDescent="0.25">
      <c r="A90" s="9">
        <v>45432.166666666664</v>
      </c>
      <c r="B90">
        <v>191.04</v>
      </c>
      <c r="C90">
        <f t="shared" si="5"/>
        <v>1.1699999999999875</v>
      </c>
      <c r="D90">
        <f t="shared" si="6"/>
        <v>6.1432027489136277E-3</v>
      </c>
      <c r="N90">
        <f t="shared" si="8"/>
        <v>0.10456003271733644</v>
      </c>
      <c r="O90">
        <f t="shared" si="9"/>
        <v>-2.2579938967613185</v>
      </c>
      <c r="Q90">
        <f t="shared" si="7"/>
        <v>21.832864567223005</v>
      </c>
      <c r="R90">
        <f t="shared" si="9"/>
        <v>3.083416383539082</v>
      </c>
    </row>
    <row r="91" spans="1:18" x14ac:dyDescent="0.25">
      <c r="A91" s="9">
        <v>45433.166666666664</v>
      </c>
      <c r="B91">
        <v>192.35</v>
      </c>
      <c r="C91">
        <f t="shared" si="5"/>
        <v>1.3100000000000023</v>
      </c>
      <c r="D91">
        <f t="shared" si="6"/>
        <v>6.8337989940669263E-3</v>
      </c>
      <c r="N91">
        <f t="shared" si="8"/>
        <v>0.10338566503695176</v>
      </c>
      <c r="O91">
        <f t="shared" si="9"/>
        <v>-2.2692889625249371</v>
      </c>
      <c r="Q91">
        <f t="shared" si="7"/>
        <v>21.546111137102393</v>
      </c>
      <c r="R91">
        <f t="shared" si="9"/>
        <v>3.0701953425902486</v>
      </c>
    </row>
    <row r="92" spans="1:18" x14ac:dyDescent="0.25">
      <c r="A92" s="9">
        <v>45434.166666666664</v>
      </c>
      <c r="B92">
        <v>190.9</v>
      </c>
      <c r="C92">
        <f t="shared" si="5"/>
        <v>-1.4499999999999886</v>
      </c>
      <c r="D92">
        <f t="shared" si="6"/>
        <v>-7.5668984666021327E-3</v>
      </c>
      <c r="N92">
        <f t="shared" si="8"/>
        <v>9.8784793399422699E-2</v>
      </c>
      <c r="O92">
        <f t="shared" si="9"/>
        <v>-2.3148115990354388</v>
      </c>
      <c r="Q92">
        <f t="shared" si="7"/>
        <v>20.486130577913571</v>
      </c>
      <c r="R92">
        <f t="shared" si="9"/>
        <v>3.0197481000013302</v>
      </c>
    </row>
    <row r="93" spans="1:18" x14ac:dyDescent="0.25">
      <c r="A93" s="9">
        <v>45435.166666666664</v>
      </c>
      <c r="B93">
        <v>186.88</v>
      </c>
      <c r="C93">
        <f t="shared" si="5"/>
        <v>-4.0200000000000102</v>
      </c>
      <c r="D93">
        <f t="shared" si="6"/>
        <v>-2.1283031091839801E-2</v>
      </c>
      <c r="N93">
        <f t="shared" si="8"/>
        <v>5.6969057247436838E-2</v>
      </c>
      <c r="O93">
        <f t="shared" si="9"/>
        <v>-2.8652470138550021</v>
      </c>
      <c r="Q93">
        <f t="shared" si="7"/>
        <v>10.325773069584404</v>
      </c>
      <c r="R93">
        <f t="shared" si="9"/>
        <v>2.3346430096117077</v>
      </c>
    </row>
    <row r="94" spans="1:18" x14ac:dyDescent="0.25">
      <c r="A94" s="9">
        <v>45436.166666666664</v>
      </c>
      <c r="B94">
        <v>189.98</v>
      </c>
      <c r="C94">
        <f t="shared" si="5"/>
        <v>3.0999999999999943</v>
      </c>
      <c r="D94">
        <f t="shared" si="6"/>
        <v>1.6452103822174123E-2</v>
      </c>
      <c r="N94">
        <f t="shared" si="8"/>
        <v>7.8721793155669045E-2</v>
      </c>
      <c r="O94">
        <f t="shared" si="9"/>
        <v>-2.541835247589177</v>
      </c>
      <c r="Q94">
        <f t="shared" si="7"/>
        <v>15.214784889873147</v>
      </c>
      <c r="R94">
        <f t="shared" si="9"/>
        <v>2.7222676452189649</v>
      </c>
    </row>
    <row r="95" spans="1:18" x14ac:dyDescent="0.25">
      <c r="A95" s="9">
        <v>45440.166666666664</v>
      </c>
      <c r="B95">
        <v>189.99</v>
      </c>
      <c r="C95">
        <f t="shared" si="5"/>
        <v>1.0000000000019327E-2</v>
      </c>
      <c r="D95">
        <f t="shared" si="6"/>
        <v>5.2635734412367455E-5</v>
      </c>
      <c r="N95">
        <f t="shared" si="8"/>
        <v>0.10857260345301731</v>
      </c>
      <c r="O95">
        <f t="shared" si="9"/>
        <v>-2.2203361735378322</v>
      </c>
      <c r="Q95">
        <f t="shared" si="7"/>
        <v>22.915003564209403</v>
      </c>
      <c r="R95">
        <f t="shared" si="9"/>
        <v>3.1317918735015251</v>
      </c>
    </row>
    <row r="96" spans="1:18" x14ac:dyDescent="0.25">
      <c r="A96" s="9">
        <v>45441.166666666664</v>
      </c>
      <c r="B96">
        <v>190.29</v>
      </c>
      <c r="C96">
        <f t="shared" si="5"/>
        <v>0.29999999999998295</v>
      </c>
      <c r="D96">
        <f t="shared" si="6"/>
        <v>1.5777851174667318E-3</v>
      </c>
      <c r="N96">
        <f t="shared" si="8"/>
        <v>0.10856642394673083</v>
      </c>
      <c r="O96">
        <f t="shared" si="9"/>
        <v>-2.2203930910469705</v>
      </c>
      <c r="Q96">
        <f t="shared" si="7"/>
        <v>22.90098812732402</v>
      </c>
      <c r="R96">
        <f t="shared" si="9"/>
        <v>3.1311800592940782</v>
      </c>
    </row>
    <row r="97" spans="1:18" x14ac:dyDescent="0.25">
      <c r="A97" s="9">
        <v>45442.166666666664</v>
      </c>
      <c r="B97">
        <v>191.29</v>
      </c>
      <c r="C97">
        <f t="shared" si="5"/>
        <v>1</v>
      </c>
      <c r="D97">
        <f t="shared" si="6"/>
        <v>5.2413768506466675E-3</v>
      </c>
      <c r="N97">
        <f t="shared" si="8"/>
        <v>0.10579700782189909</v>
      </c>
      <c r="O97">
        <f t="shared" si="9"/>
        <v>-2.2462330414143965</v>
      </c>
      <c r="Q97">
        <f t="shared" si="7"/>
        <v>22.160447072855174</v>
      </c>
      <c r="R97">
        <f t="shared" si="9"/>
        <v>3.0983090364434078</v>
      </c>
    </row>
    <row r="98" spans="1:18" x14ac:dyDescent="0.25">
      <c r="A98" s="9">
        <v>45443.166666666664</v>
      </c>
      <c r="B98">
        <v>192.25</v>
      </c>
      <c r="C98">
        <f t="shared" si="5"/>
        <v>0.96000000000000796</v>
      </c>
      <c r="D98">
        <f t="shared" si="6"/>
        <v>5.0060072211912839E-3</v>
      </c>
      <c r="N98">
        <f t="shared" si="8"/>
        <v>0.10605713426769815</v>
      </c>
      <c r="O98">
        <f t="shared" si="9"/>
        <v>-2.2437773275543003</v>
      </c>
      <c r="Q98">
        <f t="shared" si="7"/>
        <v>22.236915295207162</v>
      </c>
      <c r="R98">
        <f t="shared" si="9"/>
        <v>3.1017537590074689</v>
      </c>
    </row>
    <row r="99" spans="1:18" x14ac:dyDescent="0.25">
      <c r="A99" s="9">
        <v>45446.166666666664</v>
      </c>
      <c r="B99">
        <v>194.03</v>
      </c>
      <c r="C99">
        <f t="shared" si="5"/>
        <v>1.7800000000000011</v>
      </c>
      <c r="D99">
        <f t="shared" si="6"/>
        <v>9.2161778974277301E-3</v>
      </c>
      <c r="N99">
        <f t="shared" si="8"/>
        <v>9.8485940096863317E-2</v>
      </c>
      <c r="O99">
        <f t="shared" si="9"/>
        <v>-2.3178414811258037</v>
      </c>
      <c r="Q99">
        <f t="shared" si="7"/>
        <v>20.338034090431883</v>
      </c>
      <c r="R99">
        <f t="shared" si="9"/>
        <v>3.0124927335614577</v>
      </c>
    </row>
    <row r="100" spans="1:18" x14ac:dyDescent="0.25">
      <c r="A100" s="9">
        <v>45447.166666666664</v>
      </c>
      <c r="B100">
        <v>194.35</v>
      </c>
      <c r="C100">
        <f t="shared" si="5"/>
        <v>0.31999999999999318</v>
      </c>
      <c r="D100">
        <f t="shared" si="6"/>
        <v>1.6478710150511398E-3</v>
      </c>
      <c r="N100">
        <f t="shared" si="8"/>
        <v>0.1085410358208195</v>
      </c>
      <c r="O100">
        <f t="shared" si="9"/>
        <v>-2.2206269671749879</v>
      </c>
      <c r="Q100">
        <f t="shared" si="7"/>
        <v>22.896115283721674</v>
      </c>
      <c r="R100">
        <f t="shared" si="9"/>
        <v>3.1309672579045671</v>
      </c>
    </row>
    <row r="101" spans="1:18" x14ac:dyDescent="0.25">
      <c r="A101" s="9">
        <v>45448.166666666664</v>
      </c>
      <c r="B101">
        <v>195.87</v>
      </c>
      <c r="C101">
        <f t="shared" si="5"/>
        <v>1.5200000000000102</v>
      </c>
      <c r="D101">
        <f t="shared" si="6"/>
        <v>7.7905165684197843E-3</v>
      </c>
      <c r="N101">
        <f t="shared" si="8"/>
        <v>0.10137207800280554</v>
      </c>
      <c r="O101">
        <f t="shared" si="9"/>
        <v>-2.2889575906087702</v>
      </c>
      <c r="Q101">
        <f t="shared" si="7"/>
        <v>21.100066239662858</v>
      </c>
      <c r="R101">
        <f t="shared" si="9"/>
        <v>3.0492761797976078</v>
      </c>
    </row>
    <row r="102" spans="1:18" x14ac:dyDescent="0.25">
      <c r="A102" s="9">
        <v>45449.166666666664</v>
      </c>
      <c r="B102">
        <v>194.48</v>
      </c>
      <c r="C102">
        <f t="shared" si="5"/>
        <v>-1.3900000000000148</v>
      </c>
      <c r="D102">
        <f t="shared" si="6"/>
        <v>-7.1218438587839971E-3</v>
      </c>
      <c r="N102">
        <f t="shared" si="8"/>
        <v>9.947851526805998E-2</v>
      </c>
      <c r="O102">
        <f t="shared" si="9"/>
        <v>-2.307813585087342</v>
      </c>
      <c r="Q102">
        <f t="shared" si="7"/>
        <v>20.729691935043363</v>
      </c>
      <c r="R102">
        <f t="shared" si="9"/>
        <v>3.0315670655096416</v>
      </c>
    </row>
    <row r="103" spans="1:18" x14ac:dyDescent="0.25">
      <c r="A103" s="9">
        <v>45450.166666666664</v>
      </c>
      <c r="B103">
        <v>196.89</v>
      </c>
      <c r="C103">
        <f t="shared" si="5"/>
        <v>2.4099999999999966</v>
      </c>
      <c r="D103">
        <f t="shared" si="6"/>
        <v>1.231586714587319E-2</v>
      </c>
      <c r="N103">
        <f t="shared" si="8"/>
        <v>8.9938868351999116E-2</v>
      </c>
      <c r="O103">
        <f t="shared" si="9"/>
        <v>-2.4086250799735796</v>
      </c>
      <c r="Q103">
        <f t="shared" si="7"/>
        <v>18.344805709854793</v>
      </c>
      <c r="R103">
        <f t="shared" si="9"/>
        <v>2.9093464668465439</v>
      </c>
    </row>
    <row r="104" spans="1:18" x14ac:dyDescent="0.25">
      <c r="A104" s="9">
        <v>45453.166666666664</v>
      </c>
      <c r="B104">
        <v>193.12</v>
      </c>
      <c r="C104">
        <f t="shared" si="5"/>
        <v>-3.7699999999999818</v>
      </c>
      <c r="D104">
        <f t="shared" si="6"/>
        <v>-1.9333439804519667E-2</v>
      </c>
      <c r="N104">
        <f t="shared" si="8"/>
        <v>6.1409472039521795E-2</v>
      </c>
      <c r="O104">
        <f t="shared" si="9"/>
        <v>-2.7901911879824306</v>
      </c>
      <c r="Q104">
        <f t="shared" si="7"/>
        <v>11.821465493999233</v>
      </c>
      <c r="R104">
        <f t="shared" si="9"/>
        <v>2.4699169885564332</v>
      </c>
    </row>
    <row r="105" spans="1:18" x14ac:dyDescent="0.25">
      <c r="A105" s="9">
        <v>45454.166666666664</v>
      </c>
      <c r="B105">
        <v>207.15</v>
      </c>
      <c r="C105">
        <f t="shared" si="5"/>
        <v>14.030000000000001</v>
      </c>
      <c r="D105">
        <f t="shared" si="6"/>
        <v>7.0131411174189487E-2</v>
      </c>
      <c r="N105">
        <f t="shared" si="8"/>
        <v>8.5886107474772528E-5</v>
      </c>
      <c r="O105">
        <f t="shared" si="9"/>
        <v>-9.3624884711016669</v>
      </c>
      <c r="Q105">
        <f t="shared" si="7"/>
        <v>7.968765741375743E-3</v>
      </c>
      <c r="R105">
        <f t="shared" si="9"/>
        <v>-4.83222566123706</v>
      </c>
    </row>
    <row r="106" spans="1:18" x14ac:dyDescent="0.25">
      <c r="A106" s="9">
        <v>45455.166666666664</v>
      </c>
      <c r="B106">
        <v>213.07</v>
      </c>
      <c r="C106">
        <f t="shared" si="5"/>
        <v>5.9199999999999875</v>
      </c>
      <c r="D106">
        <f t="shared" si="6"/>
        <v>2.8177581693864077E-2</v>
      </c>
      <c r="N106">
        <f t="shared" si="8"/>
        <v>3.1638766371667196E-2</v>
      </c>
      <c r="O106">
        <f t="shared" si="9"/>
        <v>-3.4533721263602666</v>
      </c>
      <c r="Q106">
        <f t="shared" si="7"/>
        <v>6.5844160215286536</v>
      </c>
      <c r="R106">
        <f t="shared" si="9"/>
        <v>1.8847056481235056</v>
      </c>
    </row>
    <row r="107" spans="1:18" x14ac:dyDescent="0.25">
      <c r="A107" s="9">
        <v>45456.166666666664</v>
      </c>
      <c r="B107">
        <v>214.24</v>
      </c>
      <c r="C107">
        <f t="shared" si="5"/>
        <v>1.1700000000000159</v>
      </c>
      <c r="D107">
        <f t="shared" si="6"/>
        <v>5.4761317255874456E-3</v>
      </c>
      <c r="N107">
        <f t="shared" si="8"/>
        <v>0.10456003271733622</v>
      </c>
      <c r="O107">
        <f t="shared" si="9"/>
        <v>-2.2579938967613207</v>
      </c>
      <c r="Q107">
        <f t="shared" si="7"/>
        <v>22.080414690029109</v>
      </c>
      <c r="R107">
        <f t="shared" si="9"/>
        <v>3.0946910024838474</v>
      </c>
    </row>
    <row r="108" spans="1:18" x14ac:dyDescent="0.25">
      <c r="A108" s="9">
        <v>45457.166666666664</v>
      </c>
      <c r="B108">
        <v>212.49</v>
      </c>
      <c r="C108">
        <f t="shared" si="5"/>
        <v>-1.75</v>
      </c>
      <c r="D108">
        <f t="shared" si="6"/>
        <v>-8.2019535092213904E-3</v>
      </c>
      <c r="N108">
        <f t="shared" si="8"/>
        <v>9.5006757051529903E-2</v>
      </c>
      <c r="O108">
        <f t="shared" si="9"/>
        <v>-2.3538072630527815</v>
      </c>
      <c r="Q108">
        <f t="shared" si="7"/>
        <v>20.120724770415649</v>
      </c>
      <c r="R108">
        <f t="shared" si="9"/>
        <v>3.0017503669692114</v>
      </c>
    </row>
    <row r="109" spans="1:18" x14ac:dyDescent="0.25">
      <c r="A109" s="9">
        <v>45460.166666666664</v>
      </c>
      <c r="B109">
        <v>216.67</v>
      </c>
      <c r="C109">
        <f t="shared" si="5"/>
        <v>4.1799999999999784</v>
      </c>
      <c r="D109">
        <f t="shared" si="6"/>
        <v>1.9480530284974665E-2</v>
      </c>
      <c r="N109">
        <f t="shared" si="8"/>
        <v>5.9532247566447136E-2</v>
      </c>
      <c r="O109">
        <f t="shared" si="9"/>
        <v>-2.8212371373397755</v>
      </c>
      <c r="Q109">
        <f t="shared" si="7"/>
        <v>12.800090259485644</v>
      </c>
      <c r="R109">
        <f t="shared" si="9"/>
        <v>2.5494522224230254</v>
      </c>
    </row>
    <row r="110" spans="1:18" x14ac:dyDescent="0.25">
      <c r="A110" s="9">
        <v>45461.166666666664</v>
      </c>
      <c r="B110">
        <v>214.29</v>
      </c>
      <c r="C110">
        <f t="shared" si="5"/>
        <v>-2.3799999999999955</v>
      </c>
      <c r="D110">
        <f t="shared" si="6"/>
        <v>-1.1045220883624869E-2</v>
      </c>
      <c r="N110">
        <f t="shared" si="8"/>
        <v>8.5654929108409494E-2</v>
      </c>
      <c r="O110">
        <f t="shared" si="9"/>
        <v>-2.4574285064410653</v>
      </c>
      <c r="Q110">
        <f t="shared" si="7"/>
        <v>18.262214489979382</v>
      </c>
      <c r="R110">
        <f t="shared" si="9"/>
        <v>2.9048341432779168</v>
      </c>
    </row>
    <row r="111" spans="1:18" x14ac:dyDescent="0.25">
      <c r="A111" s="9">
        <v>45463.166666666664</v>
      </c>
      <c r="B111">
        <v>209.68</v>
      </c>
      <c r="C111">
        <f t="shared" si="5"/>
        <v>-4.6099999999999852</v>
      </c>
      <c r="D111">
        <f t="shared" si="6"/>
        <v>-2.1747678819839824E-2</v>
      </c>
      <c r="N111">
        <f t="shared" si="8"/>
        <v>4.6852074578598302E-2</v>
      </c>
      <c r="O111">
        <f t="shared" si="9"/>
        <v>-3.0607599899846396</v>
      </c>
      <c r="Q111">
        <f t="shared" si="7"/>
        <v>9.9796699000729951</v>
      </c>
      <c r="R111">
        <f t="shared" si="9"/>
        <v>2.3005500136313546</v>
      </c>
    </row>
    <row r="112" spans="1:18" x14ac:dyDescent="0.25">
      <c r="A112" s="9">
        <v>45464.166666666664</v>
      </c>
      <c r="B112">
        <v>207.49</v>
      </c>
      <c r="C112">
        <f t="shared" si="5"/>
        <v>-2.1899999999999977</v>
      </c>
      <c r="D112">
        <f t="shared" si="6"/>
        <v>-1.0499413276791171E-2</v>
      </c>
      <c r="N112">
        <f t="shared" si="8"/>
        <v>8.8648423629291373E-2</v>
      </c>
      <c r="O112">
        <f t="shared" si="9"/>
        <v>-2.4230770285795091</v>
      </c>
      <c r="Q112">
        <f t="shared" si="7"/>
        <v>18.643733299355969</v>
      </c>
      <c r="R112">
        <f t="shared" si="9"/>
        <v>2.9255100735034354</v>
      </c>
    </row>
    <row r="113" spans="1:18" x14ac:dyDescent="0.25">
      <c r="A113" s="9">
        <v>45467.166666666664</v>
      </c>
      <c r="B113">
        <v>208.14</v>
      </c>
      <c r="C113">
        <f t="shared" si="5"/>
        <v>0.64999999999997726</v>
      </c>
      <c r="D113">
        <f t="shared" si="6"/>
        <v>3.1277844713533962E-3</v>
      </c>
      <c r="N113">
        <f t="shared" si="8"/>
        <v>0.1076608055168546</v>
      </c>
      <c r="O113">
        <f t="shared" si="9"/>
        <v>-2.2287696838333391</v>
      </c>
      <c r="Q113">
        <f t="shared" si="7"/>
        <v>22.70725794948828</v>
      </c>
      <c r="R113">
        <f t="shared" si="9"/>
        <v>3.1226846068411414</v>
      </c>
    </row>
    <row r="114" spans="1:18" x14ac:dyDescent="0.25">
      <c r="A114" s="9">
        <v>45468.166666666664</v>
      </c>
      <c r="B114">
        <v>209.07</v>
      </c>
      <c r="C114">
        <f t="shared" si="5"/>
        <v>0.93000000000000682</v>
      </c>
      <c r="D114">
        <f t="shared" si="6"/>
        <v>4.4581939088239372E-3</v>
      </c>
      <c r="N114">
        <f t="shared" si="8"/>
        <v>0.10624437341068027</v>
      </c>
      <c r="O114">
        <f t="shared" si="9"/>
        <v>-2.2420134287146105</v>
      </c>
      <c r="Q114">
        <f t="shared" si="7"/>
        <v>22.400034312311519</v>
      </c>
      <c r="R114">
        <f t="shared" si="9"/>
        <v>3.1090624906594422</v>
      </c>
    </row>
    <row r="115" spans="1:18" x14ac:dyDescent="0.25">
      <c r="A115" s="9">
        <v>45469.166666666664</v>
      </c>
      <c r="B115">
        <v>213.25</v>
      </c>
      <c r="C115">
        <f t="shared" si="5"/>
        <v>4.1800000000000068</v>
      </c>
      <c r="D115">
        <f t="shared" si="6"/>
        <v>1.9796062253251291E-2</v>
      </c>
      <c r="N115">
        <f t="shared" si="8"/>
        <v>5.9532247566446622E-2</v>
      </c>
      <c r="O115">
        <f t="shared" si="9"/>
        <v>-2.821237137339784</v>
      </c>
      <c r="Q115">
        <f t="shared" si="7"/>
        <v>12.549786153127059</v>
      </c>
      <c r="R115">
        <f t="shared" si="9"/>
        <v>2.5297036258411478</v>
      </c>
    </row>
    <row r="116" spans="1:18" x14ac:dyDescent="0.25">
      <c r="A116" s="9">
        <v>45470.166666666664</v>
      </c>
      <c r="B116">
        <v>214.1</v>
      </c>
      <c r="C116">
        <f t="shared" si="5"/>
        <v>0.84999999999999432</v>
      </c>
      <c r="D116">
        <f t="shared" si="6"/>
        <v>3.9780092238486118E-3</v>
      </c>
      <c r="N116">
        <f t="shared" si="8"/>
        <v>0.10671046142809203</v>
      </c>
      <c r="O116">
        <f t="shared" si="9"/>
        <v>-2.2376360802313284</v>
      </c>
      <c r="Q116">
        <f t="shared" si="7"/>
        <v>22.525624489328319</v>
      </c>
      <c r="R116">
        <f t="shared" si="9"/>
        <v>3.1146535273865981</v>
      </c>
    </row>
    <row r="117" spans="1:18" x14ac:dyDescent="0.25">
      <c r="A117" s="9">
        <v>45471.166666666664</v>
      </c>
      <c r="B117">
        <v>210.62</v>
      </c>
      <c r="C117">
        <f t="shared" si="5"/>
        <v>-3.4799999999999898</v>
      </c>
      <c r="D117">
        <f t="shared" si="6"/>
        <v>-1.6387633643185913E-2</v>
      </c>
      <c r="N117">
        <f t="shared" si="8"/>
        <v>6.6607736689627259E-2</v>
      </c>
      <c r="O117">
        <f t="shared" si="9"/>
        <v>-2.7089345416716806</v>
      </c>
      <c r="Q117">
        <f t="shared" si="7"/>
        <v>14.161011325108628</v>
      </c>
      <c r="R117">
        <f t="shared" si="9"/>
        <v>2.6504925069799303</v>
      </c>
    </row>
    <row r="118" spans="1:18" x14ac:dyDescent="0.25">
      <c r="A118" s="9">
        <v>45474.166666666664</v>
      </c>
      <c r="B118">
        <v>216.75</v>
      </c>
      <c r="C118">
        <f t="shared" si="5"/>
        <v>6.1299999999999955</v>
      </c>
      <c r="D118">
        <f t="shared" si="6"/>
        <v>2.868905370820015E-2</v>
      </c>
      <c r="N118">
        <f t="shared" si="8"/>
        <v>2.887289080543802E-2</v>
      </c>
      <c r="O118">
        <f t="shared" si="9"/>
        <v>-3.5448521585072625</v>
      </c>
      <c r="Q118">
        <f t="shared" si="7"/>
        <v>6.2829009653309154</v>
      </c>
      <c r="R118">
        <f t="shared" si="9"/>
        <v>1.8378318109745899</v>
      </c>
    </row>
    <row r="119" spans="1:18" x14ac:dyDescent="0.25">
      <c r="A119" s="9">
        <v>45475.166666666664</v>
      </c>
      <c r="B119">
        <v>220.27</v>
      </c>
      <c r="C119">
        <f t="shared" si="5"/>
        <v>3.5200000000000102</v>
      </c>
      <c r="D119">
        <f t="shared" si="6"/>
        <v>1.6109450935414969E-2</v>
      </c>
      <c r="N119">
        <f t="shared" si="8"/>
        <v>7.1346248681300781E-2</v>
      </c>
      <c r="O119">
        <f t="shared" si="9"/>
        <v>-2.640210512737188</v>
      </c>
      <c r="Q119">
        <f t="shared" si="7"/>
        <v>15.485635127435915</v>
      </c>
      <c r="R119">
        <f t="shared" si="9"/>
        <v>2.7399128282402252</v>
      </c>
    </row>
    <row r="120" spans="1:18" x14ac:dyDescent="0.25">
      <c r="A120" s="9">
        <v>45476.166666666664</v>
      </c>
      <c r="B120">
        <v>221.55</v>
      </c>
      <c r="C120">
        <f t="shared" si="5"/>
        <v>1.2800000000000011</v>
      </c>
      <c r="D120">
        <f t="shared" si="6"/>
        <v>5.7942310494322798E-3</v>
      </c>
      <c r="N120">
        <f t="shared" si="8"/>
        <v>0.1036488849360777</v>
      </c>
      <c r="O120">
        <f t="shared" si="9"/>
        <v>-2.266746198131417</v>
      </c>
      <c r="Q120">
        <f t="shared" si="7"/>
        <v>21.966047422133379</v>
      </c>
      <c r="R120">
        <f t="shared" si="9"/>
        <v>3.0894979622518042</v>
      </c>
    </row>
    <row r="121" spans="1:18" x14ac:dyDescent="0.25">
      <c r="A121" s="9">
        <v>45478.166666666664</v>
      </c>
      <c r="B121">
        <v>226.34</v>
      </c>
      <c r="C121">
        <f t="shared" si="5"/>
        <v>4.789999999999992</v>
      </c>
      <c r="D121">
        <f t="shared" si="6"/>
        <v>2.1389995892297006E-2</v>
      </c>
      <c r="N121">
        <f t="shared" si="8"/>
        <v>4.8934023620465505E-2</v>
      </c>
      <c r="O121">
        <f t="shared" si="9"/>
        <v>-3.0172823448840673</v>
      </c>
      <c r="Q121">
        <f t="shared" si="7"/>
        <v>11.301262936621198</v>
      </c>
      <c r="R121">
        <f t="shared" si="9"/>
        <v>2.4249144837758916</v>
      </c>
    </row>
    <row r="122" spans="1:18" x14ac:dyDescent="0.25">
      <c r="A122" s="9">
        <v>45481.166666666664</v>
      </c>
      <c r="B122">
        <v>227.82</v>
      </c>
      <c r="C122">
        <f t="shared" si="5"/>
        <v>1.4799999999999898</v>
      </c>
      <c r="D122">
        <f t="shared" si="6"/>
        <v>6.5175499339704939E-3</v>
      </c>
      <c r="N122">
        <f t="shared" si="8"/>
        <v>0.10177823684431005</v>
      </c>
      <c r="O122">
        <f t="shared" si="9"/>
        <v>-2.2849589811753694</v>
      </c>
      <c r="Q122">
        <f t="shared" si="7"/>
        <v>21.681195067819115</v>
      </c>
      <c r="R122">
        <f t="shared" si="9"/>
        <v>3.0764452981066128</v>
      </c>
    </row>
    <row r="123" spans="1:18" x14ac:dyDescent="0.25">
      <c r="A123" s="9">
        <v>45482.166666666664</v>
      </c>
      <c r="B123">
        <v>228.68</v>
      </c>
      <c r="C123">
        <f t="shared" si="5"/>
        <v>0.86000000000001364</v>
      </c>
      <c r="D123">
        <f t="shared" si="6"/>
        <v>3.7678029240046994E-3</v>
      </c>
      <c r="N123">
        <f t="shared" si="8"/>
        <v>0.10665485774704153</v>
      </c>
      <c r="O123">
        <f t="shared" si="9"/>
        <v>-2.238157286606612</v>
      </c>
      <c r="Q123">
        <f t="shared" si="7"/>
        <v>22.575411749584831</v>
      </c>
      <c r="R123">
        <f t="shared" si="9"/>
        <v>3.1168613383209842</v>
      </c>
    </row>
    <row r="124" spans="1:18" x14ac:dyDescent="0.25">
      <c r="A124" s="9">
        <v>45483.166666666664</v>
      </c>
      <c r="B124">
        <v>232.98</v>
      </c>
      <c r="C124">
        <f t="shared" si="5"/>
        <v>4.2999999999999829</v>
      </c>
      <c r="D124">
        <f t="shared" si="6"/>
        <v>1.8628966575860231E-2</v>
      </c>
      <c r="N124">
        <f t="shared" si="8"/>
        <v>5.7405073898119975E-2</v>
      </c>
      <c r="O124">
        <f t="shared" si="9"/>
        <v>-2.8576225841256324</v>
      </c>
      <c r="Q124">
        <f t="shared" si="7"/>
        <v>13.478669207339999</v>
      </c>
      <c r="R124">
        <f t="shared" si="9"/>
        <v>2.6011083771195782</v>
      </c>
    </row>
    <row r="125" spans="1:18" x14ac:dyDescent="0.25">
      <c r="A125" s="9">
        <v>45484.166666666664</v>
      </c>
      <c r="B125">
        <v>227.57</v>
      </c>
      <c r="C125">
        <f t="shared" si="5"/>
        <v>-5.4099999999999966</v>
      </c>
      <c r="D125">
        <f t="shared" si="6"/>
        <v>-2.349472960050368E-2</v>
      </c>
      <c r="N125">
        <f t="shared" si="8"/>
        <v>3.4489335591620977E-2</v>
      </c>
      <c r="O125">
        <f t="shared" si="9"/>
        <v>-3.3671051160165311</v>
      </c>
      <c r="Q125">
        <f t="shared" si="7"/>
        <v>8.7231408546814411</v>
      </c>
      <c r="R125">
        <f t="shared" si="9"/>
        <v>2.1659793628251762</v>
      </c>
    </row>
    <row r="126" spans="1:18" x14ac:dyDescent="0.25">
      <c r="A126" s="9">
        <v>45485.166666666664</v>
      </c>
      <c r="B126">
        <v>230.54</v>
      </c>
      <c r="C126">
        <f t="shared" si="5"/>
        <v>2.9699999999999989</v>
      </c>
      <c r="D126">
        <f t="shared" si="6"/>
        <v>1.2966499801739235E-2</v>
      </c>
      <c r="N126">
        <f t="shared" si="8"/>
        <v>8.094077111987498E-2</v>
      </c>
      <c r="O126">
        <f t="shared" si="9"/>
        <v>-2.5140376125242647</v>
      </c>
      <c r="Q126">
        <f t="shared" si="7"/>
        <v>17.879683547499404</v>
      </c>
      <c r="R126">
        <f t="shared" si="9"/>
        <v>2.8836650709030289</v>
      </c>
    </row>
    <row r="127" spans="1:18" x14ac:dyDescent="0.25">
      <c r="A127" s="9">
        <v>45488.166666666664</v>
      </c>
      <c r="B127">
        <v>234.4</v>
      </c>
      <c r="C127">
        <f t="shared" si="5"/>
        <v>3.8600000000000136</v>
      </c>
      <c r="D127">
        <f t="shared" si="6"/>
        <v>1.6604674529990988E-2</v>
      </c>
      <c r="N127">
        <f t="shared" si="8"/>
        <v>6.5256384727372663E-2</v>
      </c>
      <c r="O127">
        <f t="shared" si="9"/>
        <v>-2.7294313873384222</v>
      </c>
      <c r="Q127">
        <f t="shared" si="7"/>
        <v>15.093830504511832</v>
      </c>
      <c r="R127">
        <f t="shared" si="9"/>
        <v>2.714286084470876</v>
      </c>
    </row>
    <row r="128" spans="1:18" x14ac:dyDescent="0.25">
      <c r="A128" s="9">
        <v>45489.166666666664</v>
      </c>
      <c r="B128">
        <v>234.82</v>
      </c>
      <c r="C128">
        <f t="shared" si="5"/>
        <v>0.41999999999998749</v>
      </c>
      <c r="D128">
        <f t="shared" si="6"/>
        <v>1.790205499208203E-3</v>
      </c>
      <c r="N128">
        <f t="shared" si="8"/>
        <v>0.10836594348353948</v>
      </c>
      <c r="O128">
        <f t="shared" si="9"/>
        <v>-2.222241413845834</v>
      </c>
      <c r="Q128">
        <f t="shared" si="7"/>
        <v>22.885079414933355</v>
      </c>
      <c r="R128">
        <f t="shared" si="9"/>
        <v>3.1304851442736439</v>
      </c>
    </row>
    <row r="129" spans="1:18" x14ac:dyDescent="0.25">
      <c r="A129" s="9">
        <v>45490.166666666664</v>
      </c>
      <c r="B129">
        <v>228.88</v>
      </c>
      <c r="C129">
        <f t="shared" si="5"/>
        <v>-5.9399999999999977</v>
      </c>
      <c r="D129">
        <f t="shared" si="6"/>
        <v>-2.5621414460210976E-2</v>
      </c>
      <c r="N129">
        <f t="shared" si="8"/>
        <v>2.7427676546898531E-2</v>
      </c>
      <c r="O129">
        <f t="shared" si="9"/>
        <v>-3.5962026824362292</v>
      </c>
      <c r="Q129">
        <f t="shared" si="7"/>
        <v>7.3049919149765712</v>
      </c>
      <c r="R129">
        <f t="shared" si="9"/>
        <v>1.9885579384226624</v>
      </c>
    </row>
    <row r="130" spans="1:18" x14ac:dyDescent="0.25">
      <c r="A130" s="9">
        <v>45491.166666666664</v>
      </c>
      <c r="B130">
        <v>224.18</v>
      </c>
      <c r="C130">
        <f t="shared" si="5"/>
        <v>-4.6999999999999886</v>
      </c>
      <c r="D130">
        <f t="shared" si="6"/>
        <v>-2.0748548148905522E-2</v>
      </c>
      <c r="N130">
        <f t="shared" si="8"/>
        <v>4.5372284221801958E-2</v>
      </c>
      <c r="O130">
        <f t="shared" si="9"/>
        <v>-3.0928538400494303</v>
      </c>
      <c r="Q130">
        <f t="shared" si="7"/>
        <v>10.729296046457149</v>
      </c>
      <c r="R130">
        <f t="shared" si="9"/>
        <v>2.3729779483820583</v>
      </c>
    </row>
    <row r="131" spans="1:18" x14ac:dyDescent="0.25">
      <c r="A131" s="9">
        <v>45492.166666666664</v>
      </c>
      <c r="B131">
        <v>224.31</v>
      </c>
      <c r="C131">
        <f t="shared" si="5"/>
        <v>0.12999999999999545</v>
      </c>
      <c r="D131">
        <f t="shared" si="6"/>
        <v>5.7972308698451202E-4</v>
      </c>
      <c r="N131">
        <f t="shared" si="8"/>
        <v>0.1086522228845502</v>
      </c>
      <c r="O131">
        <f t="shared" si="9"/>
        <v>-2.219603113358287</v>
      </c>
      <c r="Q131">
        <f t="shared" si="7"/>
        <v>22.930076475262698</v>
      </c>
      <c r="R131">
        <f t="shared" si="9"/>
        <v>3.1324494320261658</v>
      </c>
    </row>
    <row r="132" spans="1:18" x14ac:dyDescent="0.25">
      <c r="A132" s="9">
        <v>45495.166666666664</v>
      </c>
      <c r="B132">
        <v>223.96</v>
      </c>
      <c r="C132">
        <f t="shared" ref="C132:C195" si="10">B132-B131</f>
        <v>-0.34999999999999432</v>
      </c>
      <c r="D132">
        <f t="shared" ref="D132:D195" si="11">LN(B132/B131)</f>
        <v>-1.5615591992412968E-3</v>
      </c>
      <c r="N132">
        <f t="shared" si="8"/>
        <v>0.10764200731139666</v>
      </c>
      <c r="O132">
        <f t="shared" si="9"/>
        <v>-2.2289443049194153</v>
      </c>
      <c r="Q132">
        <f t="shared" ref="Q132:Q195" si="12">_xlfn.NORM.DIST(D132, $L$4, $L$5, FALSE)</f>
        <v>22.738703294036249</v>
      </c>
      <c r="R132">
        <f t="shared" si="9"/>
        <v>3.124068463567057</v>
      </c>
    </row>
    <row r="133" spans="1:18" x14ac:dyDescent="0.25">
      <c r="A133" s="9">
        <v>45496.166666666664</v>
      </c>
      <c r="B133">
        <v>225.01</v>
      </c>
      <c r="C133">
        <f t="shared" si="10"/>
        <v>1.0499999999999829</v>
      </c>
      <c r="D133">
        <f t="shared" si="11"/>
        <v>4.6773811805469389E-3</v>
      </c>
      <c r="N133">
        <f t="shared" ref="N133:N196" si="13">_xlfn.NORM.DIST(C133, $K$4, $K$5, FALSE)</f>
        <v>0.10545514487876663</v>
      </c>
      <c r="O133">
        <f t="shared" ref="O133:R196" si="14">LN(N133)</f>
        <v>-2.2494695835010514</v>
      </c>
      <c r="Q133">
        <f t="shared" si="12"/>
        <v>22.337282820505209</v>
      </c>
      <c r="R133">
        <f t="shared" si="14"/>
        <v>3.106257157797216</v>
      </c>
    </row>
    <row r="134" spans="1:18" x14ac:dyDescent="0.25">
      <c r="A134" s="9">
        <v>45497.166666666664</v>
      </c>
      <c r="B134">
        <v>218.54</v>
      </c>
      <c r="C134">
        <f t="shared" si="10"/>
        <v>-6.4699999999999989</v>
      </c>
      <c r="D134">
        <f t="shared" si="11"/>
        <v>-2.917578151864024E-2</v>
      </c>
      <c r="N134">
        <f t="shared" si="13"/>
        <v>2.136210423510683E-2</v>
      </c>
      <c r="O134">
        <f t="shared" si="14"/>
        <v>-3.846136756862685</v>
      </c>
      <c r="Q134">
        <f t="shared" si="12"/>
        <v>5.2523444936494945</v>
      </c>
      <c r="R134">
        <f t="shared" si="14"/>
        <v>1.6586745471396793</v>
      </c>
    </row>
    <row r="135" spans="1:18" x14ac:dyDescent="0.25">
      <c r="A135" s="9">
        <v>45498.166666666664</v>
      </c>
      <c r="B135">
        <v>217.49</v>
      </c>
      <c r="C135">
        <f t="shared" si="10"/>
        <v>-1.0499999999999829</v>
      </c>
      <c r="D135">
        <f t="shared" si="11"/>
        <v>-4.8161916823298888E-3</v>
      </c>
      <c r="N135">
        <f t="shared" si="13"/>
        <v>0.10298187733915676</v>
      </c>
      <c r="O135">
        <f t="shared" si="14"/>
        <v>-2.2732022543967219</v>
      </c>
      <c r="Q135">
        <f t="shared" si="12"/>
        <v>21.808938842256818</v>
      </c>
      <c r="R135">
        <f t="shared" si="14"/>
        <v>3.082319924387809</v>
      </c>
    </row>
    <row r="136" spans="1:18" x14ac:dyDescent="0.25">
      <c r="A136" s="9">
        <v>45499.166666666664</v>
      </c>
      <c r="B136">
        <v>217.96</v>
      </c>
      <c r="C136">
        <f t="shared" si="10"/>
        <v>0.46999999999999886</v>
      </c>
      <c r="D136">
        <f t="shared" si="11"/>
        <v>2.1586872546282805E-3</v>
      </c>
      <c r="N136">
        <f t="shared" si="13"/>
        <v>0.1082483880232625</v>
      </c>
      <c r="O136">
        <f t="shared" si="14"/>
        <v>-2.2233268034504827</v>
      </c>
      <c r="Q136">
        <f t="shared" si="12"/>
        <v>22.849428339780761</v>
      </c>
      <c r="R136">
        <f t="shared" si="14"/>
        <v>3.1289260990745578</v>
      </c>
    </row>
    <row r="137" spans="1:18" x14ac:dyDescent="0.25">
      <c r="A137" s="9">
        <v>45502.166666666664</v>
      </c>
      <c r="B137">
        <v>218.24</v>
      </c>
      <c r="C137">
        <f t="shared" si="10"/>
        <v>0.28000000000000114</v>
      </c>
      <c r="D137">
        <f t="shared" si="11"/>
        <v>1.2838149401997857E-3</v>
      </c>
      <c r="N137">
        <f t="shared" si="13"/>
        <v>0.1085885960235189</v>
      </c>
      <c r="O137">
        <f t="shared" si="14"/>
        <v>-2.2201888859876706</v>
      </c>
      <c r="Q137">
        <f t="shared" si="12"/>
        <v>22.917386352530766</v>
      </c>
      <c r="R137">
        <f t="shared" si="14"/>
        <v>3.1318958518595306</v>
      </c>
    </row>
    <row r="138" spans="1:18" x14ac:dyDescent="0.25">
      <c r="A138" s="9">
        <v>45503.166666666664</v>
      </c>
      <c r="B138">
        <v>218.8</v>
      </c>
      <c r="C138">
        <f t="shared" si="10"/>
        <v>0.56000000000000227</v>
      </c>
      <c r="D138">
        <f t="shared" si="11"/>
        <v>2.5626958927289704E-3</v>
      </c>
      <c r="N138">
        <f t="shared" si="13"/>
        <v>0.10798663342819323</v>
      </c>
      <c r="O138">
        <f t="shared" si="14"/>
        <v>-2.2257478240711479</v>
      </c>
      <c r="Q138">
        <f t="shared" si="12"/>
        <v>22.798647149500525</v>
      </c>
      <c r="R138">
        <f t="shared" si="14"/>
        <v>3.126701198651749</v>
      </c>
    </row>
    <row r="139" spans="1:18" x14ac:dyDescent="0.25">
      <c r="A139" s="9">
        <v>45504.166666666664</v>
      </c>
      <c r="B139">
        <v>222.08</v>
      </c>
      <c r="C139">
        <f t="shared" si="10"/>
        <v>3.2800000000000011</v>
      </c>
      <c r="D139">
        <f t="shared" si="11"/>
        <v>1.4879606770613507E-2</v>
      </c>
      <c r="N139">
        <f t="shared" si="13"/>
        <v>7.5592830284621562E-2</v>
      </c>
      <c r="O139">
        <f t="shared" si="14"/>
        <v>-2.5823938377990161</v>
      </c>
      <c r="Q139">
        <f t="shared" si="12"/>
        <v>16.445469188897871</v>
      </c>
      <c r="R139">
        <f t="shared" si="14"/>
        <v>2.8000500100274497</v>
      </c>
    </row>
    <row r="140" spans="1:18" x14ac:dyDescent="0.25">
      <c r="A140" s="9">
        <v>45505.166666666664</v>
      </c>
      <c r="B140">
        <v>218.36</v>
      </c>
      <c r="C140">
        <f t="shared" si="10"/>
        <v>-3.7199999999999989</v>
      </c>
      <c r="D140">
        <f t="shared" si="11"/>
        <v>-1.689260040488277E-2</v>
      </c>
      <c r="N140">
        <f t="shared" si="13"/>
        <v>6.2303582218562734E-2</v>
      </c>
      <c r="O140">
        <f t="shared" si="14"/>
        <v>-2.7757363553463734</v>
      </c>
      <c r="Q140">
        <f t="shared" si="12"/>
        <v>13.757367151272076</v>
      </c>
      <c r="R140">
        <f t="shared" si="14"/>
        <v>2.6215744734466448</v>
      </c>
    </row>
    <row r="141" spans="1:18" x14ac:dyDescent="0.25">
      <c r="A141" s="9">
        <v>45506.166666666664</v>
      </c>
      <c r="B141">
        <v>219.86</v>
      </c>
      <c r="C141">
        <f t="shared" si="10"/>
        <v>1.5</v>
      </c>
      <c r="D141">
        <f t="shared" si="11"/>
        <v>6.8459032371609137E-3</v>
      </c>
      <c r="N141">
        <f t="shared" si="13"/>
        <v>0.10157646134470776</v>
      </c>
      <c r="O141">
        <f t="shared" si="14"/>
        <v>-2.2869434503577115</v>
      </c>
      <c r="Q141">
        <f t="shared" si="12"/>
        <v>21.540816213512326</v>
      </c>
      <c r="R141">
        <f t="shared" si="14"/>
        <v>3.0699495639310448</v>
      </c>
    </row>
    <row r="142" spans="1:18" x14ac:dyDescent="0.25">
      <c r="A142" s="9">
        <v>45509.166666666664</v>
      </c>
      <c r="B142">
        <v>209.27</v>
      </c>
      <c r="C142">
        <f t="shared" si="10"/>
        <v>-10.590000000000003</v>
      </c>
      <c r="D142">
        <f t="shared" si="11"/>
        <v>-4.9365695898139543E-2</v>
      </c>
      <c r="N142">
        <f t="shared" si="13"/>
        <v>1.5040881822726319E-3</v>
      </c>
      <c r="O142">
        <f t="shared" si="14"/>
        <v>-6.4995684233430602</v>
      </c>
      <c r="Q142">
        <f t="shared" si="12"/>
        <v>0.36528732837707256</v>
      </c>
      <c r="R142">
        <f t="shared" si="14"/>
        <v>-1.0070710340467934</v>
      </c>
    </row>
    <row r="143" spans="1:18" x14ac:dyDescent="0.25">
      <c r="A143" s="9">
        <v>45510.166666666664</v>
      </c>
      <c r="B143">
        <v>207.23</v>
      </c>
      <c r="C143">
        <f t="shared" si="10"/>
        <v>-2.0400000000000205</v>
      </c>
      <c r="D143">
        <f t="shared" si="11"/>
        <v>-9.7959967031821006E-3</v>
      </c>
      <c r="N143">
        <f t="shared" si="13"/>
        <v>9.0913300222317375E-2</v>
      </c>
      <c r="O143">
        <f t="shared" si="14"/>
        <v>-2.3978489714248044</v>
      </c>
      <c r="Q143">
        <f t="shared" si="12"/>
        <v>19.119426124477403</v>
      </c>
      <c r="R143">
        <f t="shared" si="14"/>
        <v>2.9507048927626363</v>
      </c>
    </row>
    <row r="144" spans="1:18" x14ac:dyDescent="0.25">
      <c r="A144" s="9">
        <v>45511.166666666664</v>
      </c>
      <c r="B144">
        <v>209.82</v>
      </c>
      <c r="C144">
        <f t="shared" si="10"/>
        <v>2.5900000000000034</v>
      </c>
      <c r="D144">
        <f t="shared" si="11"/>
        <v>1.2420732753943361E-2</v>
      </c>
      <c r="N144">
        <f t="shared" si="13"/>
        <v>8.7163396304294594E-2</v>
      </c>
      <c r="O144">
        <f t="shared" si="14"/>
        <v>-2.4399708033466818</v>
      </c>
      <c r="Q144">
        <f t="shared" si="12"/>
        <v>18.270757174938232</v>
      </c>
      <c r="R144">
        <f t="shared" si="14"/>
        <v>2.9053018131511976</v>
      </c>
    </row>
    <row r="145" spans="1:18" x14ac:dyDescent="0.25">
      <c r="A145" s="9">
        <v>45512.166666666664</v>
      </c>
      <c r="B145">
        <v>213.31</v>
      </c>
      <c r="C145">
        <f t="shared" si="10"/>
        <v>3.4900000000000091</v>
      </c>
      <c r="D145">
        <f t="shared" si="11"/>
        <v>1.6496486400387027E-2</v>
      </c>
      <c r="N145">
        <f t="shared" si="13"/>
        <v>7.1880535390327141E-2</v>
      </c>
      <c r="O145">
        <f t="shared" si="14"/>
        <v>-2.6327497687037673</v>
      </c>
      <c r="Q145">
        <f t="shared" si="12"/>
        <v>15.179620225743683</v>
      </c>
      <c r="R145">
        <f t="shared" si="14"/>
        <v>2.7199537535875757</v>
      </c>
    </row>
    <row r="146" spans="1:18" x14ac:dyDescent="0.25">
      <c r="A146" s="9">
        <v>45513.166666666664</v>
      </c>
      <c r="B146">
        <v>216.24</v>
      </c>
      <c r="C146">
        <f t="shared" si="10"/>
        <v>2.9300000000000068</v>
      </c>
      <c r="D146">
        <f t="shared" si="11"/>
        <v>1.3642395264465933E-2</v>
      </c>
      <c r="N146">
        <f t="shared" si="13"/>
        <v>8.1615449883465446E-2</v>
      </c>
      <c r="O146">
        <f t="shared" si="14"/>
        <v>-2.5057366981268521</v>
      </c>
      <c r="Q146">
        <f t="shared" si="12"/>
        <v>17.383221270936399</v>
      </c>
      <c r="R146">
        <f t="shared" si="14"/>
        <v>2.8555054462154037</v>
      </c>
    </row>
    <row r="147" spans="1:18" x14ac:dyDescent="0.25">
      <c r="A147" s="9">
        <v>45516.166666666664</v>
      </c>
      <c r="B147">
        <v>217.53</v>
      </c>
      <c r="C147">
        <f t="shared" si="10"/>
        <v>1.289999999999992</v>
      </c>
      <c r="D147">
        <f t="shared" si="11"/>
        <v>5.9478700834188188E-3</v>
      </c>
      <c r="N147">
        <f t="shared" si="13"/>
        <v>0.10356183878661139</v>
      </c>
      <c r="O147">
        <f t="shared" si="14"/>
        <v>-2.2675863684954103</v>
      </c>
      <c r="Q147">
        <f t="shared" si="12"/>
        <v>21.908398303882503</v>
      </c>
      <c r="R147">
        <f t="shared" si="14"/>
        <v>3.0868700475067321</v>
      </c>
    </row>
    <row r="148" spans="1:18" x14ac:dyDescent="0.25">
      <c r="A148" s="9">
        <v>45517.166666666664</v>
      </c>
      <c r="B148">
        <v>221.27</v>
      </c>
      <c r="C148">
        <f t="shared" si="10"/>
        <v>3.7400000000000091</v>
      </c>
      <c r="D148">
        <f t="shared" si="11"/>
        <v>1.7046903231228767E-2</v>
      </c>
      <c r="N148">
        <f t="shared" si="13"/>
        <v>6.7409958373902054E-2</v>
      </c>
      <c r="O148">
        <f t="shared" si="14"/>
        <v>-2.6969625216232544</v>
      </c>
      <c r="Q148">
        <f t="shared" si="12"/>
        <v>14.74224073329589</v>
      </c>
      <c r="R148">
        <f t="shared" si="14"/>
        <v>2.6907168923920022</v>
      </c>
    </row>
    <row r="149" spans="1:18" x14ac:dyDescent="0.25">
      <c r="A149" s="9">
        <v>45518.166666666664</v>
      </c>
      <c r="B149">
        <v>221.72</v>
      </c>
      <c r="C149">
        <f t="shared" si="10"/>
        <v>0.44999999999998863</v>
      </c>
      <c r="D149">
        <f t="shared" si="11"/>
        <v>2.0316492687641797E-3</v>
      </c>
      <c r="N149">
        <f t="shared" si="13"/>
        <v>0.10829780485360314</v>
      </c>
      <c r="O149">
        <f t="shared" si="14"/>
        <v>-2.2228703943070851</v>
      </c>
      <c r="Q149">
        <f t="shared" si="12"/>
        <v>22.862871522202077</v>
      </c>
      <c r="R149">
        <f t="shared" si="14"/>
        <v>3.1295142638726294</v>
      </c>
    </row>
    <row r="150" spans="1:18" x14ac:dyDescent="0.25">
      <c r="A150" s="9">
        <v>45519.166666666664</v>
      </c>
      <c r="B150">
        <v>224.72</v>
      </c>
      <c r="C150">
        <f t="shared" si="10"/>
        <v>3</v>
      </c>
      <c r="D150">
        <f t="shared" si="11"/>
        <v>1.3439858244384291E-2</v>
      </c>
      <c r="N150">
        <f t="shared" si="13"/>
        <v>8.0432159830946121E-2</v>
      </c>
      <c r="O150">
        <f t="shared" si="14"/>
        <v>-2.5203411848777089</v>
      </c>
      <c r="Q150">
        <f t="shared" si="12"/>
        <v>17.533302178627117</v>
      </c>
      <c r="R150">
        <f t="shared" si="14"/>
        <v>2.864102054189591</v>
      </c>
    </row>
    <row r="151" spans="1:18" x14ac:dyDescent="0.25">
      <c r="A151" s="9">
        <v>45520.166666666664</v>
      </c>
      <c r="B151">
        <v>226.05</v>
      </c>
      <c r="C151">
        <f t="shared" si="10"/>
        <v>1.3300000000000125</v>
      </c>
      <c r="D151">
        <f t="shared" si="11"/>
        <v>5.9010309446258903E-3</v>
      </c>
      <c r="N151">
        <f t="shared" si="13"/>
        <v>0.1032067286850932</v>
      </c>
      <c r="O151">
        <f t="shared" si="14"/>
        <v>-2.2710212276231814</v>
      </c>
      <c r="Q151">
        <f t="shared" si="12"/>
        <v>21.926138626692619</v>
      </c>
      <c r="R151">
        <f t="shared" si="14"/>
        <v>3.0876794697121852</v>
      </c>
    </row>
    <row r="152" spans="1:18" x14ac:dyDescent="0.25">
      <c r="A152" s="9">
        <v>45523.166666666664</v>
      </c>
      <c r="B152">
        <v>225.89</v>
      </c>
      <c r="C152">
        <f t="shared" si="10"/>
        <v>-0.16000000000002501</v>
      </c>
      <c r="D152">
        <f t="shared" si="11"/>
        <v>-7.0805862143046461E-4</v>
      </c>
      <c r="N152">
        <f t="shared" si="13"/>
        <v>0.1082617735888218</v>
      </c>
      <c r="O152">
        <f t="shared" si="14"/>
        <v>-2.2232031550685623</v>
      </c>
      <c r="Q152">
        <f t="shared" si="12"/>
        <v>22.856251840521381</v>
      </c>
      <c r="R152">
        <f t="shared" si="14"/>
        <v>3.1292246834415072</v>
      </c>
    </row>
    <row r="153" spans="1:18" x14ac:dyDescent="0.25">
      <c r="A153" s="9">
        <v>45524.166666666664</v>
      </c>
      <c r="B153">
        <v>226.51</v>
      </c>
      <c r="C153">
        <f t="shared" si="10"/>
        <v>0.62000000000000455</v>
      </c>
      <c r="D153">
        <f t="shared" si="11"/>
        <v>2.7409389396927126E-3</v>
      </c>
      <c r="N153">
        <f t="shared" si="13"/>
        <v>0.10777650034703833</v>
      </c>
      <c r="O153">
        <f t="shared" si="14"/>
        <v>-2.2276956373413288</v>
      </c>
      <c r="Q153">
        <f t="shared" si="12"/>
        <v>22.772374734416573</v>
      </c>
      <c r="R153">
        <f t="shared" si="14"/>
        <v>3.1255481668824991</v>
      </c>
    </row>
    <row r="154" spans="1:18" x14ac:dyDescent="0.25">
      <c r="A154" s="9">
        <v>45525.166666666664</v>
      </c>
      <c r="B154">
        <v>226.4</v>
      </c>
      <c r="C154">
        <f t="shared" si="10"/>
        <v>-0.10999999999998522</v>
      </c>
      <c r="D154">
        <f t="shared" si="11"/>
        <v>-4.8574772984859386E-4</v>
      </c>
      <c r="N154">
        <f t="shared" si="13"/>
        <v>0.10837721647459383</v>
      </c>
      <c r="O154">
        <f t="shared" si="14"/>
        <v>-2.2221373921912018</v>
      </c>
      <c r="Q154">
        <f t="shared" si="12"/>
        <v>22.877929062307217</v>
      </c>
      <c r="R154">
        <f t="shared" si="14"/>
        <v>3.130172649403999</v>
      </c>
    </row>
    <row r="155" spans="1:18" x14ac:dyDescent="0.25">
      <c r="A155" s="9">
        <v>45526.166666666664</v>
      </c>
      <c r="B155">
        <v>224.53</v>
      </c>
      <c r="C155">
        <f t="shared" si="10"/>
        <v>-1.8700000000000045</v>
      </c>
      <c r="D155">
        <f t="shared" si="11"/>
        <v>-8.2940177849183654E-3</v>
      </c>
      <c r="N155">
        <f t="shared" si="13"/>
        <v>9.3361632415264725E-2</v>
      </c>
      <c r="O155">
        <f t="shared" si="14"/>
        <v>-2.3712748059889117</v>
      </c>
      <c r="Q155">
        <f t="shared" si="12"/>
        <v>20.066076358341704</v>
      </c>
      <c r="R155">
        <f t="shared" si="14"/>
        <v>2.99903064585558</v>
      </c>
    </row>
    <row r="156" spans="1:18" x14ac:dyDescent="0.25">
      <c r="A156" s="9">
        <v>45527.166666666664</v>
      </c>
      <c r="B156">
        <v>226.84</v>
      </c>
      <c r="C156">
        <f t="shared" si="10"/>
        <v>2.3100000000000023</v>
      </c>
      <c r="D156">
        <f t="shared" si="11"/>
        <v>1.0235594601717834E-2</v>
      </c>
      <c r="N156">
        <f t="shared" si="13"/>
        <v>9.1423814987076801E-2</v>
      </c>
      <c r="O156">
        <f t="shared" si="14"/>
        <v>-2.3922492766158534</v>
      </c>
      <c r="Q156">
        <f t="shared" si="12"/>
        <v>19.728679394890769</v>
      </c>
      <c r="R156">
        <f t="shared" si="14"/>
        <v>2.9820733839317461</v>
      </c>
    </row>
    <row r="157" spans="1:18" x14ac:dyDescent="0.25">
      <c r="A157" s="9">
        <v>45530.166666666664</v>
      </c>
      <c r="B157">
        <v>227.18</v>
      </c>
      <c r="C157">
        <f t="shared" si="10"/>
        <v>0.34000000000000341</v>
      </c>
      <c r="D157">
        <f t="shared" si="11"/>
        <v>1.497731657448228E-3</v>
      </c>
      <c r="N157">
        <f t="shared" si="13"/>
        <v>0.10851243390424124</v>
      </c>
      <c r="O157">
        <f t="shared" si="14"/>
        <v>-2.2208905143717228</v>
      </c>
      <c r="Q157">
        <f t="shared" si="12"/>
        <v>22.906100463072235</v>
      </c>
      <c r="R157">
        <f t="shared" si="14"/>
        <v>3.1314032708504884</v>
      </c>
    </row>
    <row r="158" spans="1:18" x14ac:dyDescent="0.25">
      <c r="A158" s="9">
        <v>45531.166666666664</v>
      </c>
      <c r="B158">
        <v>228.03</v>
      </c>
      <c r="C158">
        <f t="shared" si="10"/>
        <v>0.84999999999999432</v>
      </c>
      <c r="D158">
        <f t="shared" si="11"/>
        <v>3.7345444427833042E-3</v>
      </c>
      <c r="N158">
        <f t="shared" si="13"/>
        <v>0.10671046142809203</v>
      </c>
      <c r="O158">
        <f t="shared" si="14"/>
        <v>-2.2376360802313284</v>
      </c>
      <c r="Q158">
        <f t="shared" si="12"/>
        <v>22.582997014679197</v>
      </c>
      <c r="R158">
        <f t="shared" si="14"/>
        <v>3.1171972786418802</v>
      </c>
    </row>
    <row r="159" spans="1:18" x14ac:dyDescent="0.25">
      <c r="A159" s="9">
        <v>45532.166666666664</v>
      </c>
      <c r="B159">
        <v>226.49</v>
      </c>
      <c r="C159">
        <f t="shared" si="10"/>
        <v>-1.539999999999992</v>
      </c>
      <c r="D159">
        <f t="shared" si="11"/>
        <v>-6.7764054079900871E-3</v>
      </c>
      <c r="N159">
        <f t="shared" si="13"/>
        <v>9.7704338043836145E-2</v>
      </c>
      <c r="O159">
        <f t="shared" si="14"/>
        <v>-2.3258093192421945</v>
      </c>
      <c r="Q159">
        <f t="shared" si="12"/>
        <v>20.911296775151982</v>
      </c>
      <c r="R159">
        <f t="shared" si="14"/>
        <v>3.0402895285023597</v>
      </c>
    </row>
    <row r="160" spans="1:18" x14ac:dyDescent="0.25">
      <c r="A160" s="9">
        <v>45533.166666666664</v>
      </c>
      <c r="B160">
        <v>229.79</v>
      </c>
      <c r="C160">
        <f t="shared" si="10"/>
        <v>3.2999999999999829</v>
      </c>
      <c r="D160">
        <f t="shared" si="11"/>
        <v>1.4465054528776243E-2</v>
      </c>
      <c r="N160">
        <f t="shared" si="13"/>
        <v>7.5241773531788736E-2</v>
      </c>
      <c r="O160">
        <f t="shared" si="14"/>
        <v>-2.5870487031659142</v>
      </c>
      <c r="Q160">
        <f t="shared" si="12"/>
        <v>16.763347455203458</v>
      </c>
      <c r="R160">
        <f t="shared" si="14"/>
        <v>2.8191948039415449</v>
      </c>
    </row>
    <row r="161" spans="1:18" x14ac:dyDescent="0.25">
      <c r="A161" s="9">
        <v>45534.166666666664</v>
      </c>
      <c r="B161">
        <v>229</v>
      </c>
      <c r="C161">
        <f t="shared" si="10"/>
        <v>-0.78999999999999204</v>
      </c>
      <c r="D161">
        <f t="shared" si="11"/>
        <v>-3.4438448126052909E-3</v>
      </c>
      <c r="N161">
        <f t="shared" si="13"/>
        <v>0.10513388722974656</v>
      </c>
      <c r="O161">
        <f t="shared" si="14"/>
        <v>-2.252520624621428</v>
      </c>
      <c r="Q161">
        <f t="shared" si="12"/>
        <v>22.291170464796195</v>
      </c>
      <c r="R161">
        <f t="shared" si="14"/>
        <v>3.1041906567771527</v>
      </c>
    </row>
    <row r="162" spans="1:18" x14ac:dyDescent="0.25">
      <c r="A162" s="9">
        <v>45538.166666666664</v>
      </c>
      <c r="B162">
        <v>222.77</v>
      </c>
      <c r="C162">
        <f t="shared" si="10"/>
        <v>-6.2299999999999898</v>
      </c>
      <c r="D162">
        <f t="shared" si="11"/>
        <v>-2.7582154477457006E-2</v>
      </c>
      <c r="N162">
        <f t="shared" si="13"/>
        <v>2.3983775938142209E-2</v>
      </c>
      <c r="O162">
        <f t="shared" si="14"/>
        <v>-3.7303776798043673</v>
      </c>
      <c r="Q162">
        <f t="shared" si="12"/>
        <v>6.1211002163858224</v>
      </c>
      <c r="R162">
        <f t="shared" si="14"/>
        <v>1.8117418542860921</v>
      </c>
    </row>
    <row r="163" spans="1:18" x14ac:dyDescent="0.25">
      <c r="A163" s="9">
        <v>45539.166666666664</v>
      </c>
      <c r="B163">
        <v>220.85</v>
      </c>
      <c r="C163">
        <f t="shared" si="10"/>
        <v>-1.9200000000000159</v>
      </c>
      <c r="D163">
        <f t="shared" si="11"/>
        <v>-8.6561110342471426E-3</v>
      </c>
      <c r="N163">
        <f t="shared" si="13"/>
        <v>9.2655385184505848E-2</v>
      </c>
      <c r="O163">
        <f t="shared" si="14"/>
        <v>-2.3788682039840894</v>
      </c>
      <c r="Q163">
        <f t="shared" si="12"/>
        <v>19.847185391107242</v>
      </c>
      <c r="R163">
        <f t="shared" si="14"/>
        <v>2.9880622031806148</v>
      </c>
    </row>
    <row r="164" spans="1:18" x14ac:dyDescent="0.25">
      <c r="A164" s="9">
        <v>45540.166666666664</v>
      </c>
      <c r="B164">
        <v>222.38</v>
      </c>
      <c r="C164">
        <f t="shared" si="10"/>
        <v>1.5300000000000011</v>
      </c>
      <c r="D164">
        <f t="shared" si="11"/>
        <v>6.9038922325676197E-3</v>
      </c>
      <c r="N164">
        <f t="shared" si="13"/>
        <v>0.10126891380941386</v>
      </c>
      <c r="O164">
        <f t="shared" si="14"/>
        <v>-2.2899757873850675</v>
      </c>
      <c r="Q164">
        <f t="shared" si="12"/>
        <v>21.515322881985021</v>
      </c>
      <c r="R164">
        <f t="shared" si="14"/>
        <v>3.0687653734744931</v>
      </c>
    </row>
    <row r="165" spans="1:18" x14ac:dyDescent="0.25">
      <c r="A165" s="9">
        <v>45541.166666666664</v>
      </c>
      <c r="B165">
        <v>220.82</v>
      </c>
      <c r="C165">
        <f t="shared" si="10"/>
        <v>-1.5600000000000023</v>
      </c>
      <c r="D165">
        <f t="shared" si="11"/>
        <v>-7.0397402641122122E-3</v>
      </c>
      <c r="N165">
        <f t="shared" si="13"/>
        <v>9.7457893820729669E-2</v>
      </c>
      <c r="O165">
        <f t="shared" si="14"/>
        <v>-2.3283348525048919</v>
      </c>
      <c r="Q165">
        <f t="shared" si="12"/>
        <v>20.773454174430515</v>
      </c>
      <c r="R165">
        <f t="shared" si="14"/>
        <v>3.0336759300034513</v>
      </c>
    </row>
    <row r="166" spans="1:18" x14ac:dyDescent="0.25">
      <c r="A166" s="9">
        <v>45544.166666666664</v>
      </c>
      <c r="B166">
        <v>220.91</v>
      </c>
      <c r="C166">
        <f t="shared" si="10"/>
        <v>9.0000000000003411E-2</v>
      </c>
      <c r="D166">
        <f t="shared" si="11"/>
        <v>4.0748874310253498E-4</v>
      </c>
      <c r="N166">
        <f t="shared" si="13"/>
        <v>0.10863856951341914</v>
      </c>
      <c r="O166">
        <f t="shared" si="14"/>
        <v>-2.219728782476599</v>
      </c>
      <c r="Q166">
        <f t="shared" si="12"/>
        <v>22.927464698538099</v>
      </c>
      <c r="R166">
        <f t="shared" si="14"/>
        <v>3.1323355237502066</v>
      </c>
    </row>
    <row r="167" spans="1:18" x14ac:dyDescent="0.25">
      <c r="A167" s="9">
        <v>45545.166666666664</v>
      </c>
      <c r="B167">
        <v>220.11</v>
      </c>
      <c r="C167">
        <f t="shared" si="10"/>
        <v>-0.79999999999998295</v>
      </c>
      <c r="D167">
        <f t="shared" si="11"/>
        <v>-3.6279573600808664E-3</v>
      </c>
      <c r="N167">
        <f t="shared" si="13"/>
        <v>0.10506003294950926</v>
      </c>
      <c r="O167">
        <f t="shared" si="14"/>
        <v>-2.2532233498307352</v>
      </c>
      <c r="Q167">
        <f t="shared" si="12"/>
        <v>22.23389406214034</v>
      </c>
      <c r="R167">
        <f t="shared" si="14"/>
        <v>3.1016178841216671</v>
      </c>
    </row>
    <row r="168" spans="1:18" x14ac:dyDescent="0.25">
      <c r="A168" s="9">
        <v>45546.166666666664</v>
      </c>
      <c r="B168">
        <v>222.66</v>
      </c>
      <c r="C168">
        <f t="shared" si="10"/>
        <v>2.5499999999999829</v>
      </c>
      <c r="D168">
        <f t="shared" si="11"/>
        <v>1.1518522906548473E-2</v>
      </c>
      <c r="N168">
        <f t="shared" si="13"/>
        <v>8.7790903406194387E-2</v>
      </c>
      <c r="O168">
        <f t="shared" si="14"/>
        <v>-2.4327973895605233</v>
      </c>
      <c r="Q168">
        <f t="shared" si="12"/>
        <v>18.895269844496298</v>
      </c>
      <c r="R168">
        <f t="shared" si="14"/>
        <v>2.9389116179641648</v>
      </c>
    </row>
    <row r="169" spans="1:18" x14ac:dyDescent="0.25">
      <c r="A169" s="9">
        <v>45547.166666666664</v>
      </c>
      <c r="B169">
        <v>222.77</v>
      </c>
      <c r="C169">
        <f t="shared" si="10"/>
        <v>0.11000000000001364</v>
      </c>
      <c r="D169">
        <f t="shared" si="11"/>
        <v>4.9390477622147076E-4</v>
      </c>
      <c r="N169">
        <f t="shared" si="13"/>
        <v>0.10864700780896995</v>
      </c>
      <c r="O169">
        <f t="shared" si="14"/>
        <v>-2.219651112383084</v>
      </c>
      <c r="Q169">
        <f t="shared" si="12"/>
        <v>22.929055972363102</v>
      </c>
      <c r="R169">
        <f t="shared" si="14"/>
        <v>3.1324049260425024</v>
      </c>
    </row>
    <row r="170" spans="1:18" x14ac:dyDescent="0.25">
      <c r="A170" s="9">
        <v>45548.166666666664</v>
      </c>
      <c r="B170">
        <v>222.5</v>
      </c>
      <c r="C170">
        <f t="shared" si="10"/>
        <v>-0.27000000000001023</v>
      </c>
      <c r="D170">
        <f t="shared" si="11"/>
        <v>-1.2127474704876769E-3</v>
      </c>
      <c r="N170">
        <f t="shared" si="13"/>
        <v>0.10793775108069496</v>
      </c>
      <c r="O170">
        <f t="shared" si="14"/>
        <v>-2.2262005969105338</v>
      </c>
      <c r="Q170">
        <f t="shared" si="12"/>
        <v>22.79329756428714</v>
      </c>
      <c r="R170">
        <f t="shared" si="14"/>
        <v>3.1264665262651459</v>
      </c>
    </row>
    <row r="171" spans="1:18" x14ac:dyDescent="0.25">
      <c r="A171" s="9">
        <v>45551.166666666664</v>
      </c>
      <c r="B171">
        <v>216.32</v>
      </c>
      <c r="C171">
        <f t="shared" si="10"/>
        <v>-6.1800000000000068</v>
      </c>
      <c r="D171">
        <f t="shared" si="11"/>
        <v>-2.8168308751695719E-2</v>
      </c>
      <c r="N171">
        <f t="shared" si="13"/>
        <v>2.4556001519504666E-2</v>
      </c>
      <c r="O171">
        <f t="shared" si="14"/>
        <v>-3.7067989935377286</v>
      </c>
      <c r="Q171">
        <f t="shared" si="12"/>
        <v>5.7916512470403863</v>
      </c>
      <c r="R171">
        <f t="shared" si="14"/>
        <v>1.756417440397686</v>
      </c>
    </row>
    <row r="172" spans="1:18" x14ac:dyDescent="0.25">
      <c r="A172" s="9">
        <v>45552.166666666664</v>
      </c>
      <c r="B172">
        <v>216.79</v>
      </c>
      <c r="C172">
        <f t="shared" si="10"/>
        <v>0.46999999999999886</v>
      </c>
      <c r="D172">
        <f t="shared" si="11"/>
        <v>2.1703501858254429E-3</v>
      </c>
      <c r="N172">
        <f t="shared" si="13"/>
        <v>0.1082483880232625</v>
      </c>
      <c r="O172">
        <f t="shared" si="14"/>
        <v>-2.2233268034504827</v>
      </c>
      <c r="Q172">
        <f t="shared" si="12"/>
        <v>22.848133508004771</v>
      </c>
      <c r="R172">
        <f t="shared" si="14"/>
        <v>3.1288694294526356</v>
      </c>
    </row>
    <row r="173" spans="1:18" x14ac:dyDescent="0.25">
      <c r="A173" s="9">
        <v>45553.166666666664</v>
      </c>
      <c r="B173">
        <v>220.69</v>
      </c>
      <c r="C173">
        <f t="shared" si="10"/>
        <v>3.9000000000000057</v>
      </c>
      <c r="D173">
        <f t="shared" si="11"/>
        <v>1.7829858819643829E-2</v>
      </c>
      <c r="N173">
        <f t="shared" si="13"/>
        <v>6.4538604739780653E-2</v>
      </c>
      <c r="O173">
        <f t="shared" si="14"/>
        <v>-2.7404917111265474</v>
      </c>
      <c r="Q173">
        <f t="shared" si="12"/>
        <v>14.117336680253919</v>
      </c>
      <c r="R173">
        <f t="shared" si="14"/>
        <v>2.6474035938954175</v>
      </c>
    </row>
    <row r="174" spans="1:18" x14ac:dyDescent="0.25">
      <c r="A174" s="9">
        <v>45554.166666666664</v>
      </c>
      <c r="B174">
        <v>228.87</v>
      </c>
      <c r="C174">
        <f t="shared" si="10"/>
        <v>8.1800000000000068</v>
      </c>
      <c r="D174">
        <f t="shared" si="11"/>
        <v>3.6395154910179209E-2</v>
      </c>
      <c r="N174">
        <f t="shared" si="13"/>
        <v>9.9547635199365766E-3</v>
      </c>
      <c r="O174">
        <f t="shared" si="14"/>
        <v>-4.6097040966515372</v>
      </c>
      <c r="Q174">
        <f t="shared" si="12"/>
        <v>2.7926755150187792</v>
      </c>
      <c r="R174">
        <f t="shared" si="14"/>
        <v>1.0270001022757218</v>
      </c>
    </row>
    <row r="175" spans="1:18" x14ac:dyDescent="0.25">
      <c r="A175" s="9">
        <v>45555.166666666664</v>
      </c>
      <c r="B175">
        <v>228.2</v>
      </c>
      <c r="C175">
        <f t="shared" si="10"/>
        <v>-0.67000000000001592</v>
      </c>
      <c r="D175">
        <f t="shared" si="11"/>
        <v>-2.9317193422724623E-3</v>
      </c>
      <c r="N175">
        <f t="shared" si="13"/>
        <v>0.10596287225728933</v>
      </c>
      <c r="O175">
        <f t="shared" si="14"/>
        <v>-2.2446665079497206</v>
      </c>
      <c r="Q175">
        <f t="shared" si="12"/>
        <v>22.4380472424019</v>
      </c>
      <c r="R175">
        <f t="shared" si="14"/>
        <v>3.1107580555845864</v>
      </c>
    </row>
    <row r="176" spans="1:18" x14ac:dyDescent="0.25">
      <c r="A176" s="9">
        <v>45558.166666666664</v>
      </c>
      <c r="B176">
        <v>226.47</v>
      </c>
      <c r="C176">
        <f t="shared" si="10"/>
        <v>-1.7299999999999898</v>
      </c>
      <c r="D176">
        <f t="shared" si="11"/>
        <v>-7.6099516083320351E-3</v>
      </c>
      <c r="N176">
        <f t="shared" si="13"/>
        <v>9.5273854571290936E-2</v>
      </c>
      <c r="O176">
        <f t="shared" si="14"/>
        <v>-2.3509998546372692</v>
      </c>
      <c r="Q176">
        <f t="shared" si="12"/>
        <v>20.462011263395453</v>
      </c>
      <c r="R176">
        <f t="shared" si="14"/>
        <v>3.0185700579108756</v>
      </c>
    </row>
    <row r="177" spans="1:18" x14ac:dyDescent="0.25">
      <c r="A177" s="9">
        <v>45559.166666666664</v>
      </c>
      <c r="B177">
        <v>227.37</v>
      </c>
      <c r="C177">
        <f t="shared" si="10"/>
        <v>0.90000000000000568</v>
      </c>
      <c r="D177">
        <f t="shared" si="11"/>
        <v>3.9661606724042875E-3</v>
      </c>
      <c r="N177">
        <f t="shared" si="13"/>
        <v>0.10642483796682485</v>
      </c>
      <c r="O177">
        <f t="shared" si="14"/>
        <v>-2.240316289779535</v>
      </c>
      <c r="Q177">
        <f t="shared" si="12"/>
        <v>22.528515353921751</v>
      </c>
      <c r="R177">
        <f t="shared" si="14"/>
        <v>3.1147818558646225</v>
      </c>
    </row>
    <row r="178" spans="1:18" x14ac:dyDescent="0.25">
      <c r="A178" s="9">
        <v>45560.166666666664</v>
      </c>
      <c r="B178">
        <v>226.37</v>
      </c>
      <c r="C178">
        <f t="shared" si="10"/>
        <v>-1</v>
      </c>
      <c r="D178">
        <f t="shared" si="11"/>
        <v>-4.407817777012997E-3</v>
      </c>
      <c r="N178">
        <f t="shared" si="13"/>
        <v>0.10343254838812541</v>
      </c>
      <c r="O178">
        <f t="shared" si="14"/>
        <v>-2.2688355851245592</v>
      </c>
      <c r="Q178">
        <f t="shared" si="12"/>
        <v>21.965616738313823</v>
      </c>
      <c r="R178">
        <f t="shared" si="14"/>
        <v>3.0894783552631866</v>
      </c>
    </row>
    <row r="179" spans="1:18" x14ac:dyDescent="0.25">
      <c r="A179" s="9">
        <v>45561.166666666664</v>
      </c>
      <c r="B179">
        <v>227.52</v>
      </c>
      <c r="C179">
        <f t="shared" si="10"/>
        <v>1.1500000000000057</v>
      </c>
      <c r="D179">
        <f t="shared" si="11"/>
        <v>5.0673178998415468E-3</v>
      </c>
      <c r="N179">
        <f t="shared" si="13"/>
        <v>0.10471645603856833</v>
      </c>
      <c r="O179">
        <f t="shared" si="14"/>
        <v>-2.2564990002128154</v>
      </c>
      <c r="Q179">
        <f t="shared" si="12"/>
        <v>22.217362608012859</v>
      </c>
      <c r="R179">
        <f t="shared" si="14"/>
        <v>3.1008740826578611</v>
      </c>
    </row>
    <row r="180" spans="1:18" x14ac:dyDescent="0.25">
      <c r="A180" s="9">
        <v>45562.166666666664</v>
      </c>
      <c r="B180">
        <v>227.79</v>
      </c>
      <c r="C180">
        <f t="shared" si="10"/>
        <v>0.26999999999998181</v>
      </c>
      <c r="D180">
        <f t="shared" si="11"/>
        <v>1.1860052783758518E-3</v>
      </c>
      <c r="N180">
        <f t="shared" si="13"/>
        <v>0.10859847541586501</v>
      </c>
      <c r="O180">
        <f t="shared" si="14"/>
        <v>-2.2200979101087897</v>
      </c>
      <c r="Q180">
        <f t="shared" si="12"/>
        <v>22.921393998504982</v>
      </c>
      <c r="R180">
        <f t="shared" si="14"/>
        <v>3.1320707101761673</v>
      </c>
    </row>
    <row r="181" spans="1:18" x14ac:dyDescent="0.25">
      <c r="A181" s="9">
        <v>45565.166666666664</v>
      </c>
      <c r="B181">
        <v>233</v>
      </c>
      <c r="C181">
        <f t="shared" si="10"/>
        <v>5.210000000000008</v>
      </c>
      <c r="D181">
        <f t="shared" si="11"/>
        <v>2.2614301672448562E-2</v>
      </c>
      <c r="N181">
        <f t="shared" si="13"/>
        <v>4.2074689379692817E-2</v>
      </c>
      <c r="O181">
        <f t="shared" si="14"/>
        <v>-3.1683089214710134</v>
      </c>
      <c r="Q181">
        <f t="shared" si="12"/>
        <v>10.368018802579927</v>
      </c>
      <c r="R181">
        <f t="shared" si="14"/>
        <v>2.3387259531287148</v>
      </c>
    </row>
    <row r="182" spans="1:18" x14ac:dyDescent="0.25">
      <c r="A182" s="9">
        <v>45566.166666666664</v>
      </c>
      <c r="B182">
        <v>226.21</v>
      </c>
      <c r="C182">
        <f t="shared" si="10"/>
        <v>-6.789999999999992</v>
      </c>
      <c r="D182">
        <f t="shared" si="11"/>
        <v>-2.9574682195956357E-2</v>
      </c>
      <c r="N182">
        <f t="shared" si="13"/>
        <v>1.8185539888114163E-2</v>
      </c>
      <c r="O182">
        <f t="shared" si="14"/>
        <v>-4.0071285123331188</v>
      </c>
      <c r="Q182">
        <f t="shared" si="12"/>
        <v>5.0482786726086264</v>
      </c>
      <c r="R182">
        <f t="shared" si="14"/>
        <v>1.6190473282731652</v>
      </c>
    </row>
    <row r="183" spans="1:18" x14ac:dyDescent="0.25">
      <c r="A183" s="9">
        <v>45567.166666666664</v>
      </c>
      <c r="B183">
        <v>226.78</v>
      </c>
      <c r="C183">
        <f t="shared" si="10"/>
        <v>0.56999999999999318</v>
      </c>
      <c r="D183">
        <f t="shared" si="11"/>
        <v>2.5166131739495158E-3</v>
      </c>
      <c r="N183">
        <f t="shared" si="13"/>
        <v>0.10795358473607121</v>
      </c>
      <c r="O183">
        <f t="shared" si="14"/>
        <v>-2.2260539151982295</v>
      </c>
      <c r="Q183">
        <f t="shared" si="12"/>
        <v>22.805055082338928</v>
      </c>
      <c r="R183">
        <f t="shared" si="14"/>
        <v>3.1269822255231201</v>
      </c>
    </row>
    <row r="184" spans="1:18" x14ac:dyDescent="0.25">
      <c r="A184" s="9">
        <v>45568.166666666664</v>
      </c>
      <c r="B184">
        <v>225.67</v>
      </c>
      <c r="C184">
        <f t="shared" si="10"/>
        <v>-1.1100000000000136</v>
      </c>
      <c r="D184">
        <f t="shared" si="11"/>
        <v>-4.9066293598749146E-3</v>
      </c>
      <c r="N184">
        <f t="shared" si="13"/>
        <v>0.10241858959490072</v>
      </c>
      <c r="O184">
        <f t="shared" si="14"/>
        <v>-2.27868704384024</v>
      </c>
      <c r="Q184">
        <f t="shared" si="12"/>
        <v>21.772770157488946</v>
      </c>
      <c r="R184">
        <f t="shared" si="14"/>
        <v>3.0806601137056844</v>
      </c>
    </row>
    <row r="185" spans="1:18" x14ac:dyDescent="0.25">
      <c r="A185" s="9">
        <v>45569.166666666664</v>
      </c>
      <c r="B185">
        <v>226.8</v>
      </c>
      <c r="C185">
        <f t="shared" si="10"/>
        <v>1.1300000000000239</v>
      </c>
      <c r="D185">
        <f t="shared" si="11"/>
        <v>4.9948166697781288E-3</v>
      </c>
      <c r="N185">
        <f t="shared" si="13"/>
        <v>0.104870001720161</v>
      </c>
      <c r="O185">
        <f t="shared" si="14"/>
        <v>-2.2550337747330294</v>
      </c>
      <c r="Q185">
        <f t="shared" si="12"/>
        <v>22.24045614138954</v>
      </c>
      <c r="R185">
        <f t="shared" si="14"/>
        <v>3.1019129791266211</v>
      </c>
    </row>
    <row r="186" spans="1:18" x14ac:dyDescent="0.25">
      <c r="A186" s="9">
        <v>45572.166666666664</v>
      </c>
      <c r="B186">
        <v>221.69</v>
      </c>
      <c r="C186">
        <f t="shared" si="10"/>
        <v>-5.1100000000000136</v>
      </c>
      <c r="D186">
        <f t="shared" si="11"/>
        <v>-2.2788562247735331E-2</v>
      </c>
      <c r="N186">
        <f t="shared" si="13"/>
        <v>3.8903838062848459E-2</v>
      </c>
      <c r="O186">
        <f t="shared" si="14"/>
        <v>-3.2466623683700768</v>
      </c>
      <c r="Q186">
        <f t="shared" si="12"/>
        <v>9.2219613561164646</v>
      </c>
      <c r="R186">
        <f t="shared" si="14"/>
        <v>2.221587743374136</v>
      </c>
    </row>
    <row r="187" spans="1:18" x14ac:dyDescent="0.25">
      <c r="A187" s="9">
        <v>45573.166666666664</v>
      </c>
      <c r="B187">
        <v>225.77</v>
      </c>
      <c r="C187">
        <f t="shared" si="10"/>
        <v>4.0800000000000125</v>
      </c>
      <c r="D187">
        <f t="shared" si="11"/>
        <v>1.8236772344019592E-2</v>
      </c>
      <c r="N187">
        <f t="shared" si="13"/>
        <v>6.1314931431076226E-2</v>
      </c>
      <c r="O187">
        <f t="shared" si="14"/>
        <v>-2.7917318860746323</v>
      </c>
      <c r="Q187">
        <f t="shared" si="12"/>
        <v>13.792062385091944</v>
      </c>
      <c r="R187">
        <f t="shared" si="14"/>
        <v>2.6240932371921355</v>
      </c>
    </row>
    <row r="188" spans="1:18" x14ac:dyDescent="0.25">
      <c r="A188" s="9">
        <v>45574.166666666664</v>
      </c>
      <c r="B188">
        <v>229.54</v>
      </c>
      <c r="C188">
        <f t="shared" si="10"/>
        <v>3.7699999999999818</v>
      </c>
      <c r="D188">
        <f t="shared" si="11"/>
        <v>1.6560524302640989E-2</v>
      </c>
      <c r="N188">
        <f t="shared" si="13"/>
        <v>6.6871688135810292E-2</v>
      </c>
      <c r="O188">
        <f t="shared" si="14"/>
        <v>-2.7049795981951177</v>
      </c>
      <c r="Q188">
        <f t="shared" si="12"/>
        <v>15.128852163018621</v>
      </c>
      <c r="R188">
        <f t="shared" si="14"/>
        <v>2.7166036599533454</v>
      </c>
    </row>
    <row r="189" spans="1:18" x14ac:dyDescent="0.25">
      <c r="A189" s="9">
        <v>45575.166666666664</v>
      </c>
      <c r="B189">
        <v>229.04</v>
      </c>
      <c r="C189">
        <f t="shared" si="10"/>
        <v>-0.5</v>
      </c>
      <c r="D189">
        <f t="shared" si="11"/>
        <v>-2.1806454626626935E-3</v>
      </c>
      <c r="N189">
        <f t="shared" si="13"/>
        <v>0.1069527295249475</v>
      </c>
      <c r="O189">
        <f t="shared" si="14"/>
        <v>-2.2353683222745051</v>
      </c>
      <c r="Q189">
        <f t="shared" si="12"/>
        <v>22.619728049442401</v>
      </c>
      <c r="R189">
        <f t="shared" si="14"/>
        <v>3.1188224480446327</v>
      </c>
    </row>
    <row r="190" spans="1:18" x14ac:dyDescent="0.25">
      <c r="A190" s="9">
        <v>45576.166666666664</v>
      </c>
      <c r="B190">
        <v>227.55</v>
      </c>
      <c r="C190">
        <f t="shared" si="10"/>
        <v>-1.4899999999999807</v>
      </c>
      <c r="D190">
        <f t="shared" si="11"/>
        <v>-6.5266663272085766E-3</v>
      </c>
      <c r="N190">
        <f t="shared" si="13"/>
        <v>9.8310415910400212E-2</v>
      </c>
      <c r="O190">
        <f t="shared" si="14"/>
        <v>-2.3196252970110915</v>
      </c>
      <c r="Q190">
        <f t="shared" si="12"/>
        <v>21.03841407780137</v>
      </c>
      <c r="R190">
        <f t="shared" si="14"/>
        <v>3.0463500084982025</v>
      </c>
    </row>
    <row r="191" spans="1:18" x14ac:dyDescent="0.25">
      <c r="A191" s="9">
        <v>45579.166666666664</v>
      </c>
      <c r="B191">
        <v>231.3</v>
      </c>
      <c r="C191">
        <f t="shared" si="10"/>
        <v>3.75</v>
      </c>
      <c r="D191">
        <f t="shared" si="11"/>
        <v>1.6345574774742577E-2</v>
      </c>
      <c r="N191">
        <f t="shared" si="13"/>
        <v>6.7230553963218018E-2</v>
      </c>
      <c r="O191">
        <f t="shared" si="14"/>
        <v>-2.6996274627133627</v>
      </c>
      <c r="Q191">
        <f t="shared" si="12"/>
        <v>15.29911517215592</v>
      </c>
      <c r="R191">
        <f t="shared" si="14"/>
        <v>2.7277949948408278</v>
      </c>
    </row>
    <row r="192" spans="1:18" x14ac:dyDescent="0.25">
      <c r="A192" s="9">
        <v>45580.166666666664</v>
      </c>
      <c r="B192">
        <v>233.85</v>
      </c>
      <c r="C192">
        <f t="shared" si="10"/>
        <v>2.5499999999999829</v>
      </c>
      <c r="D192">
        <f t="shared" si="11"/>
        <v>1.0964314934501682E-2</v>
      </c>
      <c r="N192">
        <f t="shared" si="13"/>
        <v>8.7790903406194387E-2</v>
      </c>
      <c r="O192">
        <f t="shared" si="14"/>
        <v>-2.4327973895605233</v>
      </c>
      <c r="Q192">
        <f t="shared" si="12"/>
        <v>19.263730154232576</v>
      </c>
      <c r="R192">
        <f t="shared" si="14"/>
        <v>2.9582240612538291</v>
      </c>
    </row>
    <row r="193" spans="1:18" x14ac:dyDescent="0.25">
      <c r="A193" s="9">
        <v>45581.166666666664</v>
      </c>
      <c r="B193">
        <v>231.78</v>
      </c>
      <c r="C193">
        <f t="shared" si="10"/>
        <v>-2.0699999999999932</v>
      </c>
      <c r="D193">
        <f t="shared" si="11"/>
        <v>-8.8912382656501972E-3</v>
      </c>
      <c r="N193">
        <f t="shared" si="13"/>
        <v>9.0467820775656432E-2</v>
      </c>
      <c r="O193">
        <f t="shared" si="14"/>
        <v>-2.4027610630465137</v>
      </c>
      <c r="Q193">
        <f t="shared" si="12"/>
        <v>19.701757062955018</v>
      </c>
      <c r="R193">
        <f t="shared" si="14"/>
        <v>2.980707822779606</v>
      </c>
    </row>
    <row r="194" spans="1:18" x14ac:dyDescent="0.25">
      <c r="A194" s="9">
        <v>45582.166666666664</v>
      </c>
      <c r="B194">
        <v>232.15</v>
      </c>
      <c r="C194">
        <f t="shared" si="10"/>
        <v>0.37000000000000455</v>
      </c>
      <c r="D194">
        <f t="shared" si="11"/>
        <v>1.5950685596858294E-3</v>
      </c>
      <c r="N194">
        <f t="shared" si="13"/>
        <v>0.10846351081467279</v>
      </c>
      <c r="O194">
        <f t="shared" si="14"/>
        <v>-2.2213414684206696</v>
      </c>
      <c r="Q194">
        <f t="shared" si="12"/>
        <v>22.899820891671794</v>
      </c>
      <c r="R194">
        <f t="shared" si="14"/>
        <v>3.1311290892052313</v>
      </c>
    </row>
    <row r="195" spans="1:18" x14ac:dyDescent="0.25">
      <c r="A195" s="9">
        <v>45583.166666666664</v>
      </c>
      <c r="B195">
        <v>235</v>
      </c>
      <c r="C195">
        <f t="shared" si="10"/>
        <v>2.8499999999999943</v>
      </c>
      <c r="D195">
        <f t="shared" si="11"/>
        <v>1.2201799678228265E-2</v>
      </c>
      <c r="N195">
        <f t="shared" si="13"/>
        <v>8.2952184947457874E-2</v>
      </c>
      <c r="O195">
        <f t="shared" si="14"/>
        <v>-2.4894909221566293</v>
      </c>
      <c r="Q195">
        <f t="shared" si="12"/>
        <v>18.424932644466619</v>
      </c>
      <c r="R195">
        <f t="shared" si="14"/>
        <v>2.9137047824088333</v>
      </c>
    </row>
    <row r="196" spans="1:18" x14ac:dyDescent="0.25">
      <c r="A196" s="9">
        <v>45586.166666666664</v>
      </c>
      <c r="B196">
        <v>236.48</v>
      </c>
      <c r="C196">
        <f t="shared" ref="C196:C259" si="15">B196-B195</f>
        <v>1.4799999999999898</v>
      </c>
      <c r="D196">
        <f t="shared" ref="D196:D259" si="16">LN(B196/B195)</f>
        <v>6.278123615677908E-3</v>
      </c>
      <c r="N196">
        <f t="shared" si="13"/>
        <v>0.10177823684431005</v>
      </c>
      <c r="O196">
        <f t="shared" si="14"/>
        <v>-2.2849589811753694</v>
      </c>
      <c r="Q196">
        <f t="shared" ref="Q196:Q259" si="17">_xlfn.NORM.DIST(D196, $L$4, $L$5, FALSE)</f>
        <v>21.779240638126574</v>
      </c>
      <c r="R196">
        <f t="shared" si="14"/>
        <v>3.0809572517972228</v>
      </c>
    </row>
    <row r="197" spans="1:18" x14ac:dyDescent="0.25">
      <c r="A197" s="9">
        <v>45587.166666666664</v>
      </c>
      <c r="B197">
        <v>235.86</v>
      </c>
      <c r="C197">
        <f t="shared" si="15"/>
        <v>-0.61999999999997613</v>
      </c>
      <c r="D197">
        <f t="shared" si="16"/>
        <v>-2.625229098012868E-3</v>
      </c>
      <c r="N197">
        <f t="shared" ref="N197:N260" si="18">_xlfn.NORM.DIST(C197, $K$4, $K$5, FALSE)</f>
        <v>0.10627669938225755</v>
      </c>
      <c r="O197">
        <f t="shared" ref="O197:R260" si="19">LN(N197)</f>
        <v>-2.2417092144416277</v>
      </c>
      <c r="Q197">
        <f t="shared" si="17"/>
        <v>22.517076428878429</v>
      </c>
      <c r="R197">
        <f t="shared" si="19"/>
        <v>3.1142739737462408</v>
      </c>
    </row>
    <row r="198" spans="1:18" x14ac:dyDescent="0.25">
      <c r="A198" s="9">
        <v>45588.166666666664</v>
      </c>
      <c r="B198">
        <v>230.76</v>
      </c>
      <c r="C198">
        <f t="shared" si="15"/>
        <v>-5.1000000000000227</v>
      </c>
      <c r="D198">
        <f t="shared" si="16"/>
        <v>-2.1860199273135369E-2</v>
      </c>
      <c r="N198">
        <f t="shared" si="18"/>
        <v>3.9055850799532311E-2</v>
      </c>
      <c r="O198">
        <f t="shared" si="19"/>
        <v>-3.2427625855064783</v>
      </c>
      <c r="Q198">
        <f t="shared" si="17"/>
        <v>9.8965545894477813</v>
      </c>
      <c r="R198">
        <f t="shared" si="19"/>
        <v>2.2921866752991877</v>
      </c>
    </row>
    <row r="199" spans="1:18" x14ac:dyDescent="0.25">
      <c r="A199" s="9">
        <v>45589.166666666664</v>
      </c>
      <c r="B199">
        <v>230.57</v>
      </c>
      <c r="C199">
        <f t="shared" si="15"/>
        <v>-0.18999999999999773</v>
      </c>
      <c r="D199">
        <f t="shared" si="16"/>
        <v>-8.2370542016678883E-4</v>
      </c>
      <c r="N199">
        <f t="shared" si="18"/>
        <v>0.10818293675231246</v>
      </c>
      <c r="O199">
        <f t="shared" si="19"/>
        <v>-2.223931626001129</v>
      </c>
      <c r="Q199">
        <f t="shared" si="17"/>
        <v>22.843508541655776</v>
      </c>
      <c r="R199">
        <f t="shared" si="19"/>
        <v>3.1286669868982724</v>
      </c>
    </row>
    <row r="200" spans="1:18" x14ac:dyDescent="0.25">
      <c r="A200" s="9">
        <v>45590.166666666664</v>
      </c>
      <c r="B200">
        <v>231.41</v>
      </c>
      <c r="C200">
        <f t="shared" si="15"/>
        <v>0.84000000000000341</v>
      </c>
      <c r="D200">
        <f t="shared" si="16"/>
        <v>3.6365250690583951E-3</v>
      </c>
      <c r="N200">
        <f t="shared" si="18"/>
        <v>0.10676530213459788</v>
      </c>
      <c r="O200">
        <f t="shared" si="19"/>
        <v>-2.2371222916232258</v>
      </c>
      <c r="Q200">
        <f t="shared" si="17"/>
        <v>22.604886634331887</v>
      </c>
      <c r="R200">
        <f t="shared" si="19"/>
        <v>3.118166105663517</v>
      </c>
    </row>
    <row r="201" spans="1:18" x14ac:dyDescent="0.25">
      <c r="A201" s="9">
        <v>45593.166666666664</v>
      </c>
      <c r="B201">
        <v>233.4</v>
      </c>
      <c r="C201">
        <f t="shared" si="15"/>
        <v>1.9900000000000091</v>
      </c>
      <c r="D201">
        <f t="shared" si="16"/>
        <v>8.5626908148752033E-3</v>
      </c>
      <c r="N201">
        <f t="shared" si="18"/>
        <v>9.5863358977432644E-2</v>
      </c>
      <c r="O201">
        <f t="shared" si="19"/>
        <v>-2.3448314454156427</v>
      </c>
      <c r="Q201">
        <f t="shared" si="17"/>
        <v>20.701100954486183</v>
      </c>
      <c r="R201">
        <f t="shared" si="19"/>
        <v>3.0301868850640492</v>
      </c>
    </row>
    <row r="202" spans="1:18" x14ac:dyDescent="0.25">
      <c r="A202" s="9">
        <v>45594.166666666664</v>
      </c>
      <c r="B202">
        <v>233.67</v>
      </c>
      <c r="C202">
        <f t="shared" si="15"/>
        <v>0.26999999999998181</v>
      </c>
      <c r="D202">
        <f t="shared" si="16"/>
        <v>1.1561437475111353E-3</v>
      </c>
      <c r="N202">
        <f t="shared" si="18"/>
        <v>0.10859847541586501</v>
      </c>
      <c r="O202">
        <f t="shared" si="19"/>
        <v>-2.2200979101087897</v>
      </c>
      <c r="Q202">
        <f t="shared" si="17"/>
        <v>22.922473322172827</v>
      </c>
      <c r="R202">
        <f t="shared" si="19"/>
        <v>3.132117797114121</v>
      </c>
    </row>
    <row r="203" spans="1:18" x14ac:dyDescent="0.25">
      <c r="A203" s="9">
        <v>45595.166666666664</v>
      </c>
      <c r="B203">
        <v>230.1</v>
      </c>
      <c r="C203">
        <f t="shared" si="15"/>
        <v>-3.5699999999999932</v>
      </c>
      <c r="D203">
        <f t="shared" si="16"/>
        <v>-1.5395866558646653E-2</v>
      </c>
      <c r="N203">
        <f t="shared" si="18"/>
        <v>6.4992427068324657E-2</v>
      </c>
      <c r="O203">
        <f t="shared" si="19"/>
        <v>-2.7334845225150848</v>
      </c>
      <c r="Q203">
        <f t="shared" si="17"/>
        <v>14.951866739209848</v>
      </c>
      <c r="R203">
        <f t="shared" si="19"/>
        <v>2.7048361575406346</v>
      </c>
    </row>
    <row r="204" spans="1:18" x14ac:dyDescent="0.25">
      <c r="A204" s="9">
        <v>45596.166666666664</v>
      </c>
      <c r="B204">
        <v>225.91</v>
      </c>
      <c r="C204">
        <f t="shared" si="15"/>
        <v>-4.1899999999999977</v>
      </c>
      <c r="D204">
        <f t="shared" si="16"/>
        <v>-1.8377307172189244E-2</v>
      </c>
      <c r="N204">
        <f t="shared" si="18"/>
        <v>5.3991258868223042E-2</v>
      </c>
      <c r="O204">
        <f t="shared" si="19"/>
        <v>-2.9189331183313647</v>
      </c>
      <c r="Q204">
        <f t="shared" si="17"/>
        <v>12.574483866621572</v>
      </c>
      <c r="R204">
        <f t="shared" si="19"/>
        <v>2.5316696707396074</v>
      </c>
    </row>
    <row r="205" spans="1:18" x14ac:dyDescent="0.25">
      <c r="A205" s="9">
        <v>45597.166666666664</v>
      </c>
      <c r="B205">
        <v>222.91</v>
      </c>
      <c r="C205">
        <f t="shared" si="15"/>
        <v>-3</v>
      </c>
      <c r="D205">
        <f t="shared" si="16"/>
        <v>-1.3368587316289905E-2</v>
      </c>
      <c r="N205">
        <f t="shared" si="18"/>
        <v>7.5159044604371547E-2</v>
      </c>
      <c r="O205">
        <f t="shared" si="19"/>
        <v>-2.5881488160081969</v>
      </c>
      <c r="Q205">
        <f t="shared" si="17"/>
        <v>16.540471346999905</v>
      </c>
      <c r="R205">
        <f t="shared" si="19"/>
        <v>2.805810186589738</v>
      </c>
    </row>
    <row r="206" spans="1:18" x14ac:dyDescent="0.25">
      <c r="A206" s="9">
        <v>45600.208333333336</v>
      </c>
      <c r="B206">
        <v>222.01</v>
      </c>
      <c r="C206">
        <f t="shared" si="15"/>
        <v>-0.90000000000000568</v>
      </c>
      <c r="D206">
        <f t="shared" si="16"/>
        <v>-4.0456766500141109E-3</v>
      </c>
      <c r="N206">
        <f t="shared" si="18"/>
        <v>0.10428178432929718</v>
      </c>
      <c r="O206">
        <f t="shared" si="19"/>
        <v>-2.2606585791186813</v>
      </c>
      <c r="Q206">
        <f t="shared" si="17"/>
        <v>22.095311417343765</v>
      </c>
      <c r="R206">
        <f t="shared" si="19"/>
        <v>3.0953654329546949</v>
      </c>
    </row>
    <row r="207" spans="1:18" x14ac:dyDescent="0.25">
      <c r="A207" s="9">
        <v>45601.208333333336</v>
      </c>
      <c r="B207">
        <v>223.45</v>
      </c>
      <c r="C207">
        <f t="shared" si="15"/>
        <v>1.4399999999999977</v>
      </c>
      <c r="D207">
        <f t="shared" si="16"/>
        <v>6.4652494766336294E-3</v>
      </c>
      <c r="N207">
        <f t="shared" si="18"/>
        <v>0.10217389585335653</v>
      </c>
      <c r="O207">
        <f t="shared" si="19"/>
        <v>-2.281079056016841</v>
      </c>
      <c r="Q207">
        <f t="shared" si="17"/>
        <v>21.702925326309856</v>
      </c>
      <c r="R207">
        <f t="shared" si="19"/>
        <v>3.0774470591247258</v>
      </c>
    </row>
    <row r="208" spans="1:18" x14ac:dyDescent="0.25">
      <c r="A208" s="9">
        <v>45602.208333333336</v>
      </c>
      <c r="B208">
        <v>222.72</v>
      </c>
      <c r="C208">
        <f t="shared" si="15"/>
        <v>-0.72999999999998977</v>
      </c>
      <c r="D208">
        <f t="shared" si="16"/>
        <v>-3.2722982334056835E-3</v>
      </c>
      <c r="N208">
        <f t="shared" si="18"/>
        <v>0.10556165950815219</v>
      </c>
      <c r="O208">
        <f t="shared" si="19"/>
        <v>-2.2484600464763451</v>
      </c>
      <c r="Q208">
        <f t="shared" si="17"/>
        <v>22.34241855041963</v>
      </c>
      <c r="R208">
        <f t="shared" si="19"/>
        <v>3.1064870487669163</v>
      </c>
    </row>
    <row r="209" spans="1:18" x14ac:dyDescent="0.25">
      <c r="A209" s="9">
        <v>45603.208333333336</v>
      </c>
      <c r="B209">
        <v>227.48</v>
      </c>
      <c r="C209">
        <f t="shared" si="15"/>
        <v>4.7599999999999909</v>
      </c>
      <c r="D209">
        <f t="shared" si="16"/>
        <v>2.1146945292544149E-2</v>
      </c>
      <c r="N209">
        <f t="shared" si="18"/>
        <v>4.9440001694673816E-2</v>
      </c>
      <c r="O209">
        <f t="shared" si="19"/>
        <v>-3.0069954315553193</v>
      </c>
      <c r="Q209">
        <f t="shared" si="17"/>
        <v>11.48952326403893</v>
      </c>
      <c r="R209">
        <f t="shared" si="19"/>
        <v>2.4414355996194494</v>
      </c>
    </row>
    <row r="210" spans="1:18" x14ac:dyDescent="0.25">
      <c r="A210" s="9">
        <v>45604.208333333336</v>
      </c>
      <c r="B210">
        <v>226.96</v>
      </c>
      <c r="C210">
        <f t="shared" si="15"/>
        <v>-0.51999999999998181</v>
      </c>
      <c r="D210">
        <f t="shared" si="16"/>
        <v>-2.2885319380029265E-3</v>
      </c>
      <c r="N210">
        <f t="shared" si="18"/>
        <v>0.10684768536056265</v>
      </c>
      <c r="O210">
        <f t="shared" si="19"/>
        <v>-2.2363509599638984</v>
      </c>
      <c r="Q210">
        <f t="shared" si="17"/>
        <v>22.596130642011964</v>
      </c>
      <c r="R210">
        <f t="shared" si="19"/>
        <v>3.1177786810896002</v>
      </c>
    </row>
    <row r="211" spans="1:18" x14ac:dyDescent="0.25">
      <c r="A211" s="9">
        <v>45607.208333333336</v>
      </c>
      <c r="B211">
        <v>224.23</v>
      </c>
      <c r="C211">
        <f t="shared" si="15"/>
        <v>-2.7300000000000182</v>
      </c>
      <c r="D211">
        <f t="shared" si="16"/>
        <v>-1.2101479715156712E-2</v>
      </c>
      <c r="N211">
        <f t="shared" si="18"/>
        <v>7.9841062868081458E-2</v>
      </c>
      <c r="O211">
        <f t="shared" si="19"/>
        <v>-2.5277173345915687</v>
      </c>
      <c r="Q211">
        <f t="shared" si="17"/>
        <v>17.496945407153461</v>
      </c>
      <c r="R211">
        <f t="shared" si="19"/>
        <v>2.8620263175315057</v>
      </c>
    </row>
    <row r="212" spans="1:18" x14ac:dyDescent="0.25">
      <c r="A212" s="9">
        <v>45608.208333333336</v>
      </c>
      <c r="B212">
        <v>224.23</v>
      </c>
      <c r="C212">
        <f t="shared" si="15"/>
        <v>0</v>
      </c>
      <c r="D212">
        <f t="shared" si="16"/>
        <v>0</v>
      </c>
      <c r="N212">
        <f t="shared" si="18"/>
        <v>0.10856073669964082</v>
      </c>
      <c r="O212">
        <f t="shared" si="19"/>
        <v>-2.2204454773727935</v>
      </c>
      <c r="Q212">
        <f t="shared" si="17"/>
        <v>22.912343959926933</v>
      </c>
      <c r="R212">
        <f t="shared" si="19"/>
        <v>3.1316758028830343</v>
      </c>
    </row>
    <row r="213" spans="1:18" x14ac:dyDescent="0.25">
      <c r="A213" s="9">
        <v>45609.208333333336</v>
      </c>
      <c r="B213">
        <v>225.12</v>
      </c>
      <c r="C213">
        <f t="shared" si="15"/>
        <v>0.89000000000001478</v>
      </c>
      <c r="D213">
        <f t="shared" si="16"/>
        <v>3.9612825806397481E-3</v>
      </c>
      <c r="N213">
        <f t="shared" si="18"/>
        <v>0.1064834811606654</v>
      </c>
      <c r="O213">
        <f t="shared" si="19"/>
        <v>-2.2397654123355353</v>
      </c>
      <c r="Q213">
        <f t="shared" si="17"/>
        <v>22.529702604567451</v>
      </c>
      <c r="R213">
        <f t="shared" si="19"/>
        <v>3.1148345543822189</v>
      </c>
    </row>
    <row r="214" spans="1:18" x14ac:dyDescent="0.25">
      <c r="A214" s="9">
        <v>45610.208333333336</v>
      </c>
      <c r="B214">
        <v>228.22</v>
      </c>
      <c r="C214">
        <f t="shared" si="15"/>
        <v>3.0999999999999943</v>
      </c>
      <c r="D214">
        <f t="shared" si="16"/>
        <v>1.3676482640454679E-2</v>
      </c>
      <c r="N214">
        <f t="shared" si="18"/>
        <v>7.8721793155669045E-2</v>
      </c>
      <c r="O214">
        <f t="shared" si="19"/>
        <v>-2.541835247589177</v>
      </c>
      <c r="Q214">
        <f t="shared" si="17"/>
        <v>17.357857684858921</v>
      </c>
      <c r="R214">
        <f t="shared" si="19"/>
        <v>2.8540452963670875</v>
      </c>
    </row>
    <row r="215" spans="1:18" x14ac:dyDescent="0.25">
      <c r="A215" s="9">
        <v>45611.208333333336</v>
      </c>
      <c r="B215">
        <v>225</v>
      </c>
      <c r="C215">
        <f t="shared" si="15"/>
        <v>-3.2199999999999989</v>
      </c>
      <c r="D215">
        <f t="shared" si="16"/>
        <v>-1.4209673802113448E-2</v>
      </c>
      <c r="N215">
        <f t="shared" si="18"/>
        <v>7.1262327385836974E-2</v>
      </c>
      <c r="O215">
        <f t="shared" si="19"/>
        <v>-2.6413874588573374</v>
      </c>
      <c r="Q215">
        <f t="shared" si="17"/>
        <v>15.888025443627512</v>
      </c>
      <c r="R215">
        <f t="shared" si="19"/>
        <v>2.7655657087383116</v>
      </c>
    </row>
    <row r="216" spans="1:18" x14ac:dyDescent="0.25">
      <c r="A216" s="9">
        <v>45614.208333333336</v>
      </c>
      <c r="B216">
        <v>228.02</v>
      </c>
      <c r="C216">
        <f t="shared" si="15"/>
        <v>3.0200000000000102</v>
      </c>
      <c r="D216">
        <f t="shared" si="16"/>
        <v>1.3332942201153587E-2</v>
      </c>
      <c r="N216">
        <f t="shared" si="18"/>
        <v>8.009189185738487E-2</v>
      </c>
      <c r="O216">
        <f t="shared" si="19"/>
        <v>-2.5245806552825703</v>
      </c>
      <c r="Q216">
        <f t="shared" si="17"/>
        <v>17.612086727183584</v>
      </c>
      <c r="R216">
        <f t="shared" si="19"/>
        <v>2.8685854122047751</v>
      </c>
    </row>
    <row r="217" spans="1:18" x14ac:dyDescent="0.25">
      <c r="A217" s="9">
        <v>45615.208333333336</v>
      </c>
      <c r="B217">
        <v>228.28</v>
      </c>
      <c r="C217">
        <f t="shared" si="15"/>
        <v>0.25999999999999091</v>
      </c>
      <c r="D217">
        <f t="shared" si="16"/>
        <v>1.1396012629335743E-3</v>
      </c>
      <c r="N217">
        <f t="shared" si="18"/>
        <v>0.10860755007852999</v>
      </c>
      <c r="O217">
        <f t="shared" si="19"/>
        <v>-2.2200143519970879</v>
      </c>
      <c r="Q217">
        <f t="shared" si="17"/>
        <v>22.923042192771181</v>
      </c>
      <c r="R217">
        <f t="shared" si="19"/>
        <v>3.1321426139622681</v>
      </c>
    </row>
    <row r="218" spans="1:18" x14ac:dyDescent="0.25">
      <c r="A218" s="9">
        <v>45616.208333333336</v>
      </c>
      <c r="B218">
        <v>229</v>
      </c>
      <c r="C218">
        <f t="shared" si="15"/>
        <v>0.71999999999999886</v>
      </c>
      <c r="D218">
        <f t="shared" si="16"/>
        <v>3.1490578857323766E-3</v>
      </c>
      <c r="N218">
        <f t="shared" si="18"/>
        <v>0.10736345614503098</v>
      </c>
      <c r="O218">
        <f t="shared" si="19"/>
        <v>-2.2315354141659758</v>
      </c>
      <c r="Q218">
        <f t="shared" si="17"/>
        <v>22.703356843355103</v>
      </c>
      <c r="R218">
        <f t="shared" si="19"/>
        <v>3.1225127921162992</v>
      </c>
    </row>
    <row r="219" spans="1:18" x14ac:dyDescent="0.25">
      <c r="A219" s="9">
        <v>45617.208333333336</v>
      </c>
      <c r="B219">
        <v>228.52</v>
      </c>
      <c r="C219">
        <f t="shared" si="15"/>
        <v>-0.47999999999998977</v>
      </c>
      <c r="D219">
        <f t="shared" si="16"/>
        <v>-2.0982696979778065E-3</v>
      </c>
      <c r="N219">
        <f t="shared" si="18"/>
        <v>0.10705470048591907</v>
      </c>
      <c r="O219">
        <f t="shared" si="19"/>
        <v>-2.234415355653828</v>
      </c>
      <c r="Q219">
        <f t="shared" si="17"/>
        <v>22.637176147850244</v>
      </c>
      <c r="R219">
        <f t="shared" si="19"/>
        <v>3.1195935171038975</v>
      </c>
    </row>
    <row r="220" spans="1:18" x14ac:dyDescent="0.25">
      <c r="A220" s="9">
        <v>45618.208333333336</v>
      </c>
      <c r="B220">
        <v>229.87</v>
      </c>
      <c r="C220">
        <f t="shared" si="15"/>
        <v>1.3499999999999943</v>
      </c>
      <c r="D220">
        <f t="shared" si="16"/>
        <v>5.890197880063815E-3</v>
      </c>
      <c r="N220">
        <f t="shared" si="18"/>
        <v>0.10302504512157197</v>
      </c>
      <c r="O220">
        <f t="shared" si="19"/>
        <v>-2.2727831637901406</v>
      </c>
      <c r="Q220">
        <f t="shared" si="17"/>
        <v>21.930221061734603</v>
      </c>
      <c r="R220">
        <f t="shared" si="19"/>
        <v>3.0878656427134459</v>
      </c>
    </row>
    <row r="221" spans="1:18" x14ac:dyDescent="0.25">
      <c r="A221" s="9">
        <v>45621.208333333336</v>
      </c>
      <c r="B221">
        <v>232.87</v>
      </c>
      <c r="C221">
        <f t="shared" si="15"/>
        <v>3</v>
      </c>
      <c r="D221">
        <f t="shared" si="16"/>
        <v>1.2966426208818584E-2</v>
      </c>
      <c r="N221">
        <f t="shared" si="18"/>
        <v>8.0432159830946121E-2</v>
      </c>
      <c r="O221">
        <f t="shared" si="19"/>
        <v>-2.5203411848777089</v>
      </c>
      <c r="Q221">
        <f t="shared" si="17"/>
        <v>17.879736898832881</v>
      </c>
      <c r="R221">
        <f t="shared" si="19"/>
        <v>2.8836680548067282</v>
      </c>
    </row>
    <row r="222" spans="1:18" x14ac:dyDescent="0.25">
      <c r="A222" s="9">
        <v>45622.208333333336</v>
      </c>
      <c r="B222">
        <v>235.06</v>
      </c>
      <c r="C222">
        <f t="shared" si="15"/>
        <v>2.1899999999999977</v>
      </c>
      <c r="D222">
        <f t="shared" si="16"/>
        <v>9.3604427595636724E-3</v>
      </c>
      <c r="N222">
        <f t="shared" si="18"/>
        <v>9.3146900399650012E-2</v>
      </c>
      <c r="O222">
        <f t="shared" si="19"/>
        <v>-2.3735774578542528</v>
      </c>
      <c r="Q222">
        <f t="shared" si="17"/>
        <v>20.254893786405685</v>
      </c>
      <c r="R222">
        <f t="shared" si="19"/>
        <v>3.0083964328199069</v>
      </c>
    </row>
    <row r="223" spans="1:18" x14ac:dyDescent="0.25">
      <c r="A223" s="9">
        <v>45623.208333333336</v>
      </c>
      <c r="B223">
        <v>234.93</v>
      </c>
      <c r="C223">
        <f t="shared" si="15"/>
        <v>-0.12999999999999545</v>
      </c>
      <c r="D223">
        <f t="shared" si="16"/>
        <v>-5.5320327375206512E-4</v>
      </c>
      <c r="N223">
        <f t="shared" si="18"/>
        <v>0.10833343530537065</v>
      </c>
      <c r="O223">
        <f t="shared" si="19"/>
        <v>-2.2225414440406079</v>
      </c>
      <c r="Q223">
        <f t="shared" si="17"/>
        <v>22.871744051699476</v>
      </c>
      <c r="R223">
        <f t="shared" si="19"/>
        <v>3.129902264493051</v>
      </c>
    </row>
    <row r="224" spans="1:18" x14ac:dyDescent="0.25">
      <c r="A224" s="9">
        <v>45625.208333333336</v>
      </c>
      <c r="B224">
        <v>237.33</v>
      </c>
      <c r="C224">
        <f t="shared" si="15"/>
        <v>2.4000000000000057</v>
      </c>
      <c r="D224">
        <f t="shared" si="16"/>
        <v>1.0163980270458799E-2</v>
      </c>
      <c r="N224">
        <f t="shared" si="18"/>
        <v>9.0089278258863911E-2</v>
      </c>
      <c r="O224">
        <f t="shared" si="19"/>
        <v>-2.4069541196855013</v>
      </c>
      <c r="Q224">
        <f t="shared" si="17"/>
        <v>19.773100948389633</v>
      </c>
      <c r="R224">
        <f t="shared" si="19"/>
        <v>2.9843224760910387</v>
      </c>
    </row>
    <row r="225" spans="1:18" x14ac:dyDescent="0.25">
      <c r="A225" s="9">
        <v>45628.208333333336</v>
      </c>
      <c r="B225">
        <v>239.59</v>
      </c>
      <c r="C225">
        <f t="shared" si="15"/>
        <v>2.2599999999999909</v>
      </c>
      <c r="D225">
        <f t="shared" si="16"/>
        <v>9.477551441854002E-3</v>
      </c>
      <c r="N225">
        <f t="shared" si="18"/>
        <v>9.214982064495196E-2</v>
      </c>
      <c r="O225">
        <f t="shared" si="19"/>
        <v>-2.3843395412062134</v>
      </c>
      <c r="Q225">
        <f t="shared" si="17"/>
        <v>20.186632951231488</v>
      </c>
      <c r="R225">
        <f t="shared" si="19"/>
        <v>3.0050206502763084</v>
      </c>
    </row>
    <row r="226" spans="1:18" x14ac:dyDescent="0.25">
      <c r="A226" s="9">
        <v>45629.208333333336</v>
      </c>
      <c r="B226">
        <v>242.65</v>
      </c>
      <c r="C226">
        <f t="shared" si="15"/>
        <v>3.0600000000000023</v>
      </c>
      <c r="D226">
        <f t="shared" si="16"/>
        <v>1.269094670795666E-2</v>
      </c>
      <c r="N226">
        <f t="shared" si="18"/>
        <v>7.9408599599256321E-2</v>
      </c>
      <c r="O226">
        <f t="shared" si="19"/>
        <v>-2.533148609298439</v>
      </c>
      <c r="Q226">
        <f t="shared" si="17"/>
        <v>18.078299071668766</v>
      </c>
      <c r="R226">
        <f t="shared" si="19"/>
        <v>2.8947122726440013</v>
      </c>
    </row>
    <row r="227" spans="1:18" x14ac:dyDescent="0.25">
      <c r="A227" s="9">
        <v>45630.208333333336</v>
      </c>
      <c r="B227">
        <v>243.01</v>
      </c>
      <c r="C227">
        <f t="shared" si="15"/>
        <v>0.35999999999998522</v>
      </c>
      <c r="D227">
        <f t="shared" si="16"/>
        <v>1.4825189059665656E-3</v>
      </c>
      <c r="N227">
        <f t="shared" si="18"/>
        <v>0.10848062074092013</v>
      </c>
      <c r="O227">
        <f t="shared" si="19"/>
        <v>-2.2211837326371744</v>
      </c>
      <c r="Q227">
        <f t="shared" si="17"/>
        <v>22.907017261837428</v>
      </c>
      <c r="R227">
        <f t="shared" si="19"/>
        <v>3.1314432942678345</v>
      </c>
    </row>
    <row r="228" spans="1:18" x14ac:dyDescent="0.25">
      <c r="A228" s="9">
        <v>45631.208333333336</v>
      </c>
      <c r="B228">
        <v>243.04</v>
      </c>
      <c r="C228">
        <f t="shared" si="15"/>
        <v>3.0000000000001137E-2</v>
      </c>
      <c r="D228">
        <f t="shared" si="16"/>
        <v>1.2344409027086238E-4</v>
      </c>
      <c r="N228">
        <f t="shared" si="18"/>
        <v>0.10859392425113958</v>
      </c>
      <c r="O228">
        <f t="shared" si="19"/>
        <v>-2.2201398191694479</v>
      </c>
      <c r="Q228">
        <f t="shared" si="17"/>
        <v>22.918250973738367</v>
      </c>
      <c r="R228">
        <f t="shared" si="19"/>
        <v>3.1319335788884599</v>
      </c>
    </row>
    <row r="229" spans="1:18" x14ac:dyDescent="0.25">
      <c r="A229" s="9">
        <v>45632.208333333336</v>
      </c>
      <c r="B229">
        <v>242.84</v>
      </c>
      <c r="C229">
        <f t="shared" si="15"/>
        <v>-0.19999999999998863</v>
      </c>
      <c r="D229">
        <f t="shared" si="16"/>
        <v>-8.2324858522934052E-4</v>
      </c>
      <c r="N229">
        <f t="shared" si="18"/>
        <v>0.10815506601642562</v>
      </c>
      <c r="O229">
        <f t="shared" si="19"/>
        <v>-2.2241892851796767</v>
      </c>
      <c r="Q229">
        <f t="shared" si="17"/>
        <v>22.843560852737504</v>
      </c>
      <c r="R229">
        <f t="shared" si="19"/>
        <v>3.1286692768714497</v>
      </c>
    </row>
    <row r="230" spans="1:18" x14ac:dyDescent="0.25">
      <c r="A230" s="9">
        <v>45635.208333333336</v>
      </c>
      <c r="B230">
        <v>246.75</v>
      </c>
      <c r="C230">
        <f t="shared" si="15"/>
        <v>3.9099999999999966</v>
      </c>
      <c r="D230">
        <f t="shared" si="16"/>
        <v>1.5972888051357558E-2</v>
      </c>
      <c r="N230">
        <f t="shared" si="18"/>
        <v>6.4359203251715139E-2</v>
      </c>
      <c r="O230">
        <f t="shared" si="19"/>
        <v>-2.743275336491525</v>
      </c>
      <c r="Q230">
        <f t="shared" si="17"/>
        <v>15.593234561227721</v>
      </c>
      <c r="R230">
        <f t="shared" si="19"/>
        <v>2.7468371382156849</v>
      </c>
    </row>
    <row r="231" spans="1:18" x14ac:dyDescent="0.25">
      <c r="A231" s="9">
        <v>45636.208333333336</v>
      </c>
      <c r="B231">
        <v>247.77</v>
      </c>
      <c r="C231">
        <f t="shared" si="15"/>
        <v>1.0200000000000102</v>
      </c>
      <c r="D231">
        <f t="shared" si="16"/>
        <v>4.1252181771443009E-3</v>
      </c>
      <c r="N231">
        <f t="shared" si="18"/>
        <v>0.10566248116878543</v>
      </c>
      <c r="O231">
        <f t="shared" si="19"/>
        <v>-2.2475054049475216</v>
      </c>
      <c r="Q231">
        <f t="shared" si="17"/>
        <v>22.488868836201171</v>
      </c>
      <c r="R231">
        <f t="shared" si="19"/>
        <v>3.1130204684057969</v>
      </c>
    </row>
    <row r="232" spans="1:18" x14ac:dyDescent="0.25">
      <c r="A232" s="9">
        <v>45637.208333333336</v>
      </c>
      <c r="B232">
        <v>246.49</v>
      </c>
      <c r="C232">
        <f t="shared" si="15"/>
        <v>-1.2800000000000011</v>
      </c>
      <c r="D232">
        <f t="shared" si="16"/>
        <v>-5.1794717822105452E-3</v>
      </c>
      <c r="N232">
        <f t="shared" si="18"/>
        <v>0.1006931551679843</v>
      </c>
      <c r="O232">
        <f t="shared" si="19"/>
        <v>-2.2956774540804252</v>
      </c>
      <c r="Q232">
        <f t="shared" si="17"/>
        <v>21.660468711362647</v>
      </c>
      <c r="R232">
        <f t="shared" si="19"/>
        <v>3.0754888808291412</v>
      </c>
    </row>
    <row r="233" spans="1:18" x14ac:dyDescent="0.25">
      <c r="A233" s="9">
        <v>45638.208333333336</v>
      </c>
      <c r="B233">
        <v>247.96</v>
      </c>
      <c r="C233">
        <f t="shared" si="15"/>
        <v>1.4699999999999989</v>
      </c>
      <c r="D233">
        <f t="shared" si="16"/>
        <v>5.9460181251939897E-3</v>
      </c>
      <c r="N233">
        <f t="shared" si="18"/>
        <v>0.10187814128114231</v>
      </c>
      <c r="O233">
        <f t="shared" si="19"/>
        <v>-2.2839778732349689</v>
      </c>
      <c r="Q233">
        <f t="shared" si="17"/>
        <v>21.909102475657257</v>
      </c>
      <c r="R233">
        <f t="shared" si="19"/>
        <v>3.0869021886267087</v>
      </c>
    </row>
    <row r="234" spans="1:18" x14ac:dyDescent="0.25">
      <c r="A234" s="9">
        <v>45639.208333333336</v>
      </c>
      <c r="B234">
        <v>248.13</v>
      </c>
      <c r="C234">
        <f t="shared" si="15"/>
        <v>0.16999999999998749</v>
      </c>
      <c r="D234">
        <f t="shared" si="16"/>
        <v>6.8535953820605803E-4</v>
      </c>
      <c r="N234">
        <f t="shared" si="18"/>
        <v>0.10865298180596727</v>
      </c>
      <c r="O234">
        <f t="shared" si="19"/>
        <v>-2.2195961285148438</v>
      </c>
      <c r="Q234">
        <f t="shared" si="17"/>
        <v>22.930566613540389</v>
      </c>
      <c r="R234">
        <f t="shared" si="19"/>
        <v>3.1324708071419383</v>
      </c>
    </row>
    <row r="235" spans="1:18" x14ac:dyDescent="0.25">
      <c r="A235" s="9">
        <v>45642.208333333336</v>
      </c>
      <c r="B235">
        <v>251.04</v>
      </c>
      <c r="C235">
        <f t="shared" si="15"/>
        <v>2.9099999999999966</v>
      </c>
      <c r="D235">
        <f t="shared" si="16"/>
        <v>1.1659486612797755E-2</v>
      </c>
      <c r="N235">
        <f t="shared" si="18"/>
        <v>8.1951247801595087E-2</v>
      </c>
      <c r="O235">
        <f t="shared" si="19"/>
        <v>-2.5016307475312192</v>
      </c>
      <c r="Q235">
        <f t="shared" si="17"/>
        <v>18.799637573998769</v>
      </c>
      <c r="R235">
        <f t="shared" si="19"/>
        <v>2.933837591671292</v>
      </c>
    </row>
    <row r="236" spans="1:18" x14ac:dyDescent="0.25">
      <c r="A236" s="9">
        <v>45643.208333333336</v>
      </c>
      <c r="B236">
        <v>253.48</v>
      </c>
      <c r="C236">
        <f t="shared" si="15"/>
        <v>2.4399999999999977</v>
      </c>
      <c r="D236">
        <f t="shared" si="16"/>
        <v>9.6726354705936723E-3</v>
      </c>
      <c r="N236">
        <f t="shared" si="18"/>
        <v>8.9485160900606001E-2</v>
      </c>
      <c r="O236">
        <f t="shared" si="19"/>
        <v>-2.4136824674408945</v>
      </c>
      <c r="Q236">
        <f t="shared" si="17"/>
        <v>20.071412505049555</v>
      </c>
      <c r="R236">
        <f t="shared" si="19"/>
        <v>2.9992965392580024</v>
      </c>
    </row>
    <row r="237" spans="1:18" x14ac:dyDescent="0.25">
      <c r="A237" s="9">
        <v>45644.208333333336</v>
      </c>
      <c r="B237">
        <v>248.05</v>
      </c>
      <c r="C237">
        <f t="shared" si="15"/>
        <v>-5.4299999999999784</v>
      </c>
      <c r="D237">
        <f t="shared" si="16"/>
        <v>-2.1654585708258262E-2</v>
      </c>
      <c r="N237">
        <f t="shared" si="18"/>
        <v>3.4205391502174692E-2</v>
      </c>
      <c r="O237">
        <f t="shared" si="19"/>
        <v>-3.375372001076026</v>
      </c>
      <c r="Q237">
        <f t="shared" si="17"/>
        <v>10.048644518219612</v>
      </c>
      <c r="R237">
        <f t="shared" si="19"/>
        <v>2.3074377515998008</v>
      </c>
    </row>
    <row r="238" spans="1:18" x14ac:dyDescent="0.25">
      <c r="A238" s="9">
        <v>45645.208333333336</v>
      </c>
      <c r="B238">
        <v>249.79</v>
      </c>
      <c r="C238">
        <f t="shared" si="15"/>
        <v>1.7399999999999807</v>
      </c>
      <c r="D238">
        <f t="shared" si="16"/>
        <v>6.9902261174959015E-3</v>
      </c>
      <c r="N238">
        <f t="shared" si="18"/>
        <v>9.8956845897409121E-2</v>
      </c>
      <c r="O238">
        <f t="shared" si="19"/>
        <v>-2.3130714239057513</v>
      </c>
      <c r="Q238">
        <f t="shared" si="17"/>
        <v>21.476982301335141</v>
      </c>
      <c r="R238">
        <f t="shared" si="19"/>
        <v>3.0669817710065348</v>
      </c>
    </row>
    <row r="239" spans="1:18" x14ac:dyDescent="0.25">
      <c r="A239" s="9">
        <v>45646.208333333336</v>
      </c>
      <c r="B239">
        <v>254.49</v>
      </c>
      <c r="C239">
        <f t="shared" si="15"/>
        <v>4.7000000000000171</v>
      </c>
      <c r="D239">
        <f t="shared" si="16"/>
        <v>1.8640977623199214E-2</v>
      </c>
      <c r="N239">
        <f t="shared" si="18"/>
        <v>5.0457600742451397E-2</v>
      </c>
      <c r="O239">
        <f t="shared" si="19"/>
        <v>-2.986621884611675</v>
      </c>
      <c r="Q239">
        <f t="shared" si="17"/>
        <v>13.469076660146024</v>
      </c>
      <c r="R239">
        <f t="shared" si="19"/>
        <v>2.6003964401994133</v>
      </c>
    </row>
    <row r="240" spans="1:18" x14ac:dyDescent="0.25">
      <c r="A240" s="9">
        <v>45649.208333333336</v>
      </c>
      <c r="B240">
        <v>255.27</v>
      </c>
      <c r="C240">
        <f t="shared" si="15"/>
        <v>0.78000000000000114</v>
      </c>
      <c r="D240">
        <f t="shared" si="16"/>
        <v>3.0602660418225774E-3</v>
      </c>
      <c r="N240">
        <f t="shared" si="18"/>
        <v>0.10707825752753056</v>
      </c>
      <c r="O240">
        <f t="shared" si="19"/>
        <v>-2.2341953330853728</v>
      </c>
      <c r="Q240">
        <f t="shared" si="17"/>
        <v>22.719418883850931</v>
      </c>
      <c r="R240">
        <f t="shared" si="19"/>
        <v>3.1232200162305523</v>
      </c>
    </row>
    <row r="241" spans="1:18" x14ac:dyDescent="0.25">
      <c r="A241" s="9">
        <v>45650.208333333336</v>
      </c>
      <c r="B241">
        <v>258.2</v>
      </c>
      <c r="C241">
        <f t="shared" si="15"/>
        <v>2.9299999999999784</v>
      </c>
      <c r="D241">
        <f t="shared" si="16"/>
        <v>1.1412669882966294E-2</v>
      </c>
      <c r="N241">
        <f t="shared" si="18"/>
        <v>8.1615449883465918E-2</v>
      </c>
      <c r="O241">
        <f t="shared" si="19"/>
        <v>-2.5057366981268463</v>
      </c>
      <c r="Q241">
        <f t="shared" si="17"/>
        <v>18.966583512643197</v>
      </c>
      <c r="R241">
        <f t="shared" si="19"/>
        <v>2.9426786682354011</v>
      </c>
    </row>
    <row r="242" spans="1:18" x14ac:dyDescent="0.25">
      <c r="A242" s="9">
        <v>45652.208333333336</v>
      </c>
      <c r="B242">
        <v>259.02</v>
      </c>
      <c r="C242">
        <f t="shared" si="15"/>
        <v>0.81999999999999318</v>
      </c>
      <c r="D242">
        <f t="shared" si="16"/>
        <v>3.1708003828989626E-3</v>
      </c>
      <c r="N242">
        <f t="shared" si="18"/>
        <v>0.10687268981674863</v>
      </c>
      <c r="O242">
        <f t="shared" si="19"/>
        <v>-2.2361169677085568</v>
      </c>
      <c r="Q242">
        <f t="shared" si="17"/>
        <v>22.699335339975743</v>
      </c>
      <c r="R242">
        <f t="shared" si="19"/>
        <v>3.1223356438814043</v>
      </c>
    </row>
    <row r="243" spans="1:18" x14ac:dyDescent="0.25">
      <c r="A243" s="9">
        <v>45653.208333333336</v>
      </c>
      <c r="B243">
        <v>255.59</v>
      </c>
      <c r="C243">
        <f t="shared" si="15"/>
        <v>-3.4299999999999784</v>
      </c>
      <c r="D243">
        <f t="shared" si="16"/>
        <v>-1.3330680688083499E-2</v>
      </c>
      <c r="N243">
        <f t="shared" si="18"/>
        <v>6.750488689521808E-2</v>
      </c>
      <c r="O243">
        <f t="shared" si="19"/>
        <v>-2.6955552852766189</v>
      </c>
      <c r="Q243">
        <f t="shared" si="17"/>
        <v>16.569587064392927</v>
      </c>
      <c r="R243">
        <f t="shared" si="19"/>
        <v>2.8075689104515993</v>
      </c>
    </row>
    <row r="244" spans="1:18" x14ac:dyDescent="0.25">
      <c r="A244" s="9">
        <v>45656.208333333336</v>
      </c>
      <c r="B244">
        <v>252.2</v>
      </c>
      <c r="C244">
        <f t="shared" si="15"/>
        <v>-3.3900000000000148</v>
      </c>
      <c r="D244">
        <f t="shared" si="16"/>
        <v>-1.3352174576538492E-2</v>
      </c>
      <c r="N244">
        <f t="shared" si="18"/>
        <v>6.8222190035081162E-2</v>
      </c>
      <c r="O244">
        <f t="shared" si="19"/>
        <v>-2.6849853999698099</v>
      </c>
      <c r="Q244">
        <f t="shared" si="17"/>
        <v>16.553081175514301</v>
      </c>
      <c r="R244">
        <f t="shared" si="19"/>
        <v>2.8065722582419781</v>
      </c>
    </row>
    <row r="245" spans="1:18" x14ac:dyDescent="0.25">
      <c r="A245" s="9">
        <v>45657.208333333336</v>
      </c>
      <c r="B245">
        <v>250.42</v>
      </c>
      <c r="C245">
        <f t="shared" si="15"/>
        <v>-1.7800000000000011</v>
      </c>
      <c r="D245">
        <f t="shared" si="16"/>
        <v>-7.0829152900175382E-3</v>
      </c>
      <c r="N245">
        <f t="shared" si="18"/>
        <v>9.4602250938650614E-2</v>
      </c>
      <c r="O245">
        <f t="shared" si="19"/>
        <v>-2.3580740089298931</v>
      </c>
      <c r="Q245">
        <f t="shared" si="17"/>
        <v>20.750487453815463</v>
      </c>
      <c r="R245">
        <f t="shared" si="19"/>
        <v>3.0325697381509231</v>
      </c>
    </row>
    <row r="246" spans="1:18" x14ac:dyDescent="0.25">
      <c r="A246" s="9">
        <v>45659.208333333336</v>
      </c>
      <c r="B246">
        <v>243.85</v>
      </c>
      <c r="C246">
        <f t="shared" si="15"/>
        <v>-6.5699999999999932</v>
      </c>
      <c r="D246">
        <f t="shared" si="16"/>
        <v>-2.6586226084739983E-2</v>
      </c>
      <c r="N246">
        <f t="shared" si="18"/>
        <v>2.0330547398401545E-2</v>
      </c>
      <c r="O246">
        <f t="shared" si="19"/>
        <v>-3.8956307260574672</v>
      </c>
      <c r="Q246">
        <f t="shared" si="17"/>
        <v>6.7069224317743998</v>
      </c>
      <c r="R246">
        <f t="shared" si="19"/>
        <v>1.9031401917867292</v>
      </c>
    </row>
    <row r="247" spans="1:18" x14ac:dyDescent="0.25">
      <c r="A247" s="9">
        <v>45660.208333333336</v>
      </c>
      <c r="B247">
        <v>243.36</v>
      </c>
      <c r="C247">
        <f t="shared" si="15"/>
        <v>-0.48999999999998067</v>
      </c>
      <c r="D247">
        <f t="shared" si="16"/>
        <v>-2.0114536450788353E-3</v>
      </c>
      <c r="N247">
        <f t="shared" si="18"/>
        <v>0.10700409972358185</v>
      </c>
      <c r="O247">
        <f t="shared" si="19"/>
        <v>-2.2348881300805763</v>
      </c>
      <c r="Q247">
        <f t="shared" si="17"/>
        <v>22.655029611339305</v>
      </c>
      <c r="R247">
        <f t="shared" si="19"/>
        <v>3.1203818851736127</v>
      </c>
    </row>
    <row r="248" spans="1:18" x14ac:dyDescent="0.25">
      <c r="A248" s="9">
        <v>45663.208333333336</v>
      </c>
      <c r="B248">
        <v>245</v>
      </c>
      <c r="C248">
        <f t="shared" si="15"/>
        <v>1.6399999999999864</v>
      </c>
      <c r="D248">
        <f t="shared" si="16"/>
        <v>6.7163820337442027E-3</v>
      </c>
      <c r="N248">
        <f t="shared" si="18"/>
        <v>0.10009199913685476</v>
      </c>
      <c r="O248">
        <f t="shared" si="19"/>
        <v>-2.3016655245581807</v>
      </c>
      <c r="Q248">
        <f t="shared" si="17"/>
        <v>21.596999469088672</v>
      </c>
      <c r="R248">
        <f t="shared" si="19"/>
        <v>3.0725543915726328</v>
      </c>
    </row>
    <row r="249" spans="1:18" x14ac:dyDescent="0.25">
      <c r="A249" s="9">
        <v>45664.208333333336</v>
      </c>
      <c r="B249">
        <v>242.21</v>
      </c>
      <c r="C249">
        <f t="shared" si="15"/>
        <v>-2.789999999999992</v>
      </c>
      <c r="D249">
        <f t="shared" si="16"/>
        <v>-1.1453092086491822E-2</v>
      </c>
      <c r="N249">
        <f t="shared" si="18"/>
        <v>7.8812849290298581E-2</v>
      </c>
      <c r="O249">
        <f t="shared" si="19"/>
        <v>-2.5406792333518498</v>
      </c>
      <c r="Q249">
        <f t="shared" si="17"/>
        <v>17.970668191424934</v>
      </c>
      <c r="R249">
        <f t="shared" si="19"/>
        <v>2.8887408838228645</v>
      </c>
    </row>
    <row r="250" spans="1:18" x14ac:dyDescent="0.25">
      <c r="A250" s="9">
        <v>45665.208333333336</v>
      </c>
      <c r="B250">
        <v>242.7</v>
      </c>
      <c r="C250">
        <f t="shared" si="15"/>
        <v>0.48999999999998067</v>
      </c>
      <c r="D250">
        <f t="shared" si="16"/>
        <v>2.0209942743203797E-3</v>
      </c>
      <c r="N250">
        <f t="shared" si="18"/>
        <v>0.1081957834099177</v>
      </c>
      <c r="O250">
        <f t="shared" si="19"/>
        <v>-2.223812883662597</v>
      </c>
      <c r="Q250">
        <f t="shared" si="17"/>
        <v>22.863943984023155</v>
      </c>
      <c r="R250">
        <f t="shared" si="19"/>
        <v>3.1295611712205127</v>
      </c>
    </row>
    <row r="251" spans="1:18" x14ac:dyDescent="0.25">
      <c r="A251" s="9">
        <v>45667.208333333336</v>
      </c>
      <c r="B251">
        <v>236.85</v>
      </c>
      <c r="C251">
        <f t="shared" si="15"/>
        <v>-5.8499999999999943</v>
      </c>
      <c r="D251">
        <f t="shared" si="16"/>
        <v>-2.4399083362794845E-2</v>
      </c>
      <c r="N251">
        <f t="shared" si="18"/>
        <v>2.8557644962717833E-2</v>
      </c>
      <c r="O251">
        <f t="shared" si="19"/>
        <v>-3.5558306041992989</v>
      </c>
      <c r="Q251">
        <f t="shared" si="17"/>
        <v>8.1040060234537385</v>
      </c>
      <c r="R251">
        <f t="shared" si="19"/>
        <v>2.0923585102153237</v>
      </c>
    </row>
    <row r="252" spans="1:18" x14ac:dyDescent="0.25">
      <c r="A252" s="9">
        <v>45670.208333333336</v>
      </c>
      <c r="B252">
        <v>234.4</v>
      </c>
      <c r="C252">
        <f t="shared" si="15"/>
        <v>-2.4499999999999886</v>
      </c>
      <c r="D252">
        <f t="shared" si="16"/>
        <v>-1.0397971666903203E-2</v>
      </c>
      <c r="N252">
        <f t="shared" si="18"/>
        <v>8.4520655484444207E-2</v>
      </c>
      <c r="O252">
        <f t="shared" si="19"/>
        <v>-2.4707593308875886</v>
      </c>
      <c r="Q252">
        <f t="shared" si="17"/>
        <v>18.713484485143209</v>
      </c>
      <c r="R252">
        <f t="shared" si="19"/>
        <v>2.9292443594583291</v>
      </c>
    </row>
    <row r="253" spans="1:18" x14ac:dyDescent="0.25">
      <c r="A253" s="9">
        <v>45671.208333333336</v>
      </c>
      <c r="B253">
        <v>233.28</v>
      </c>
      <c r="C253">
        <f t="shared" si="15"/>
        <v>-1.1200000000000045</v>
      </c>
      <c r="D253">
        <f t="shared" si="16"/>
        <v>-4.7896088825642048E-3</v>
      </c>
      <c r="N253">
        <f t="shared" si="18"/>
        <v>0.10232235176139332</v>
      </c>
      <c r="O253">
        <f t="shared" si="19"/>
        <v>-2.2796271375992858</v>
      </c>
      <c r="Q253">
        <f t="shared" si="17"/>
        <v>21.81946938520656</v>
      </c>
      <c r="R253">
        <f t="shared" si="19"/>
        <v>3.0828026622910274</v>
      </c>
    </row>
    <row r="254" spans="1:18" x14ac:dyDescent="0.25">
      <c r="A254" s="9">
        <v>45672.208333333336</v>
      </c>
      <c r="B254">
        <v>237.87</v>
      </c>
      <c r="C254">
        <f t="shared" si="15"/>
        <v>4.5900000000000034</v>
      </c>
      <c r="D254">
        <f t="shared" si="16"/>
        <v>1.9484857132124001E-2</v>
      </c>
      <c r="N254">
        <f t="shared" si="18"/>
        <v>5.2341593189324034E-2</v>
      </c>
      <c r="O254">
        <f t="shared" si="19"/>
        <v>-2.9499639431129077</v>
      </c>
      <c r="Q254">
        <f t="shared" si="17"/>
        <v>12.796652802393316</v>
      </c>
      <c r="R254">
        <f t="shared" si="19"/>
        <v>2.5491836369155112</v>
      </c>
    </row>
    <row r="255" spans="1:18" x14ac:dyDescent="0.25">
      <c r="A255" s="9">
        <v>45673.208333333336</v>
      </c>
      <c r="B255">
        <v>228.26</v>
      </c>
      <c r="C255">
        <f t="shared" si="15"/>
        <v>-9.6100000000000136</v>
      </c>
      <c r="D255">
        <f t="shared" si="16"/>
        <v>-4.1238975826963314E-2</v>
      </c>
      <c r="N255">
        <f t="shared" si="18"/>
        <v>3.1691794235885113E-3</v>
      </c>
      <c r="O255">
        <f t="shared" si="19"/>
        <v>-5.7542825815143228</v>
      </c>
      <c r="Q255">
        <f t="shared" si="17"/>
        <v>1.2559215454086381</v>
      </c>
      <c r="R255">
        <f t="shared" si="19"/>
        <v>0.22786960224843392</v>
      </c>
    </row>
    <row r="256" spans="1:18" x14ac:dyDescent="0.25">
      <c r="A256" s="9">
        <v>45674.208333333336</v>
      </c>
      <c r="B256">
        <v>229.98</v>
      </c>
      <c r="C256">
        <f t="shared" si="15"/>
        <v>1.7199999999999989</v>
      </c>
      <c r="D256">
        <f t="shared" si="16"/>
        <v>7.5070184950648353E-3</v>
      </c>
      <c r="N256">
        <f t="shared" si="18"/>
        <v>9.9188727829497669E-2</v>
      </c>
      <c r="O256">
        <f t="shared" si="19"/>
        <v>-2.3107309018988045</v>
      </c>
      <c r="Q256">
        <f t="shared" si="17"/>
        <v>21.237963169621519</v>
      </c>
      <c r="R256">
        <f t="shared" si="19"/>
        <v>3.0557902958065708</v>
      </c>
    </row>
    <row r="257" spans="1:18" x14ac:dyDescent="0.25">
      <c r="A257" s="9">
        <v>45678.208333333336</v>
      </c>
      <c r="B257">
        <v>222.64</v>
      </c>
      <c r="C257">
        <f t="shared" si="15"/>
        <v>-7.3400000000000034</v>
      </c>
      <c r="D257">
        <f t="shared" si="16"/>
        <v>-3.2436231402883438E-2</v>
      </c>
      <c r="N257">
        <f t="shared" si="18"/>
        <v>1.3547136261275133E-2</v>
      </c>
      <c r="O257">
        <f t="shared" si="19"/>
        <v>-4.301580100024502</v>
      </c>
      <c r="Q257">
        <f t="shared" si="17"/>
        <v>3.7410488083342055</v>
      </c>
      <c r="R257">
        <f t="shared" si="19"/>
        <v>1.3193660021491713</v>
      </c>
    </row>
    <row r="258" spans="1:18" x14ac:dyDescent="0.25">
      <c r="A258" s="9">
        <v>45679.208333333336</v>
      </c>
      <c r="B258">
        <v>223.83</v>
      </c>
      <c r="C258">
        <f t="shared" si="15"/>
        <v>1.1900000000000261</v>
      </c>
      <c r="D258">
        <f t="shared" si="16"/>
        <v>5.3307179338975266E-3</v>
      </c>
      <c r="N258">
        <f t="shared" si="18"/>
        <v>0.1044007453304483</v>
      </c>
      <c r="O258">
        <f t="shared" si="19"/>
        <v>-2.2595184643785431</v>
      </c>
      <c r="Q258">
        <f t="shared" si="17"/>
        <v>22.130429791877997</v>
      </c>
      <c r="R258">
        <f t="shared" si="19"/>
        <v>3.0969535751069937</v>
      </c>
    </row>
    <row r="259" spans="1:18" x14ac:dyDescent="0.25">
      <c r="A259" s="9">
        <v>45680.208333333336</v>
      </c>
      <c r="B259">
        <v>223.66</v>
      </c>
      <c r="C259">
        <f t="shared" si="15"/>
        <v>-0.17000000000001592</v>
      </c>
      <c r="D259">
        <f t="shared" si="16"/>
        <v>-7.5979355149053557E-4</v>
      </c>
      <c r="N259">
        <f t="shared" si="18"/>
        <v>0.1082362911305414</v>
      </c>
      <c r="O259">
        <f t="shared" si="19"/>
        <v>-2.2234385609455716</v>
      </c>
      <c r="Q259">
        <f t="shared" si="17"/>
        <v>22.850675018479109</v>
      </c>
      <c r="R259">
        <f t="shared" si="19"/>
        <v>3.1289806581939925</v>
      </c>
    </row>
    <row r="260" spans="1:18" x14ac:dyDescent="0.25">
      <c r="A260" s="9">
        <v>45681.208333333336</v>
      </c>
      <c r="B260">
        <v>222.78</v>
      </c>
      <c r="C260">
        <f t="shared" ref="C260:C323" si="20">B260-B259</f>
        <v>-0.87999999999999545</v>
      </c>
      <c r="D260">
        <f t="shared" ref="D260:D323" si="21">LN(B260/B259)</f>
        <v>-3.9423041829985839E-3</v>
      </c>
      <c r="N260">
        <f t="shared" si="18"/>
        <v>0.1044431691783201</v>
      </c>
      <c r="O260">
        <f t="shared" si="19"/>
        <v>-2.2591121911236569</v>
      </c>
      <c r="Q260">
        <f t="shared" ref="Q260:Q323" si="22">_xlfn.NORM.DIST(D260, $L$4, $L$5, FALSE)</f>
        <v>22.130713543892451</v>
      </c>
      <c r="R260">
        <f t="shared" si="19"/>
        <v>3.0969663968279471</v>
      </c>
    </row>
    <row r="261" spans="1:18" x14ac:dyDescent="0.25">
      <c r="A261" s="9">
        <v>45684.208333333336</v>
      </c>
      <c r="B261">
        <v>229.86</v>
      </c>
      <c r="C261">
        <f t="shared" si="20"/>
        <v>7.0800000000000125</v>
      </c>
      <c r="D261">
        <f t="shared" si="21"/>
        <v>3.1285690523568978E-2</v>
      </c>
      <c r="N261">
        <f t="shared" ref="N261:N324" si="23">_xlfn.NORM.DIST(C261, $K$4, $K$5, FALSE)</f>
        <v>1.8323657465839416E-2</v>
      </c>
      <c r="O261">
        <f t="shared" ref="O261:R324" si="24">LN(N261)</f>
        <v>-3.9995622963303847</v>
      </c>
      <c r="Q261">
        <f t="shared" si="22"/>
        <v>4.8867690785347859</v>
      </c>
      <c r="R261">
        <f t="shared" si="24"/>
        <v>1.5865313649790023</v>
      </c>
    </row>
    <row r="262" spans="1:18" x14ac:dyDescent="0.25">
      <c r="A262" s="9">
        <v>45685.208333333336</v>
      </c>
      <c r="B262">
        <v>238.26</v>
      </c>
      <c r="C262">
        <f t="shared" si="20"/>
        <v>8.3999999999999773</v>
      </c>
      <c r="D262">
        <f t="shared" si="21"/>
        <v>3.5892086430602384E-2</v>
      </c>
      <c r="N262">
        <f t="shared" si="23"/>
        <v>8.7168002286333295E-3</v>
      </c>
      <c r="O262">
        <f t="shared" si="24"/>
        <v>-4.7425030546601468</v>
      </c>
      <c r="Q262">
        <f t="shared" si="22"/>
        <v>2.9621592756367114</v>
      </c>
      <c r="R262">
        <f t="shared" si="24"/>
        <v>1.0859184874035073</v>
      </c>
    </row>
    <row r="263" spans="1:18" x14ac:dyDescent="0.25">
      <c r="A263" s="9">
        <v>45686.208333333336</v>
      </c>
      <c r="B263">
        <v>239.36</v>
      </c>
      <c r="C263">
        <f t="shared" si="20"/>
        <v>1.1000000000000227</v>
      </c>
      <c r="D263">
        <f t="shared" si="21"/>
        <v>4.6061804148975023E-3</v>
      </c>
      <c r="N263">
        <f t="shared" si="23"/>
        <v>0.1050948955569562</v>
      </c>
      <c r="O263">
        <f t="shared" si="24"/>
        <v>-2.2528915697671934</v>
      </c>
      <c r="Q263">
        <f t="shared" si="22"/>
        <v>22.358036855281959</v>
      </c>
      <c r="R263">
        <f t="shared" si="24"/>
        <v>3.1071858472626426</v>
      </c>
    </row>
    <row r="264" spans="1:18" x14ac:dyDescent="0.25">
      <c r="A264" s="9">
        <v>45687.208333333336</v>
      </c>
      <c r="B264">
        <v>237.59</v>
      </c>
      <c r="C264">
        <f t="shared" si="20"/>
        <v>-1.7700000000000102</v>
      </c>
      <c r="D264">
        <f t="shared" si="21"/>
        <v>-7.4221957254156003E-3</v>
      </c>
      <c r="N264">
        <f t="shared" si="23"/>
        <v>9.4737597324544842E-2</v>
      </c>
      <c r="O264">
        <f t="shared" si="24"/>
        <v>-2.3566443425370114</v>
      </c>
      <c r="Q264">
        <f t="shared" si="22"/>
        <v>20.566481742372275</v>
      </c>
      <c r="R264">
        <f t="shared" si="24"/>
        <v>3.0236626507460316</v>
      </c>
    </row>
    <row r="265" spans="1:18" x14ac:dyDescent="0.25">
      <c r="A265" s="9">
        <v>45688.208333333336</v>
      </c>
      <c r="B265">
        <v>236</v>
      </c>
      <c r="C265">
        <f t="shared" si="20"/>
        <v>-1.5900000000000034</v>
      </c>
      <c r="D265">
        <f t="shared" si="21"/>
        <v>-6.714694035086833E-3</v>
      </c>
      <c r="N265">
        <f t="shared" si="23"/>
        <v>9.7083991280725493E-2</v>
      </c>
      <c r="O265">
        <f t="shared" si="24"/>
        <v>-2.3321787856527809</v>
      </c>
      <c r="Q265">
        <f t="shared" si="22"/>
        <v>20.943037687678352</v>
      </c>
      <c r="R265">
        <f t="shared" si="24"/>
        <v>3.0418062611905592</v>
      </c>
    </row>
    <row r="266" spans="1:18" x14ac:dyDescent="0.25">
      <c r="A266" s="9">
        <v>45691.208333333336</v>
      </c>
      <c r="B266">
        <v>228.01</v>
      </c>
      <c r="C266">
        <f t="shared" si="20"/>
        <v>-7.9900000000000091</v>
      </c>
      <c r="D266">
        <f t="shared" si="21"/>
        <v>-3.4442317383852845E-2</v>
      </c>
      <c r="N266">
        <f t="shared" si="23"/>
        <v>9.2929648575100221E-3</v>
      </c>
      <c r="O266">
        <f t="shared" si="24"/>
        <v>-4.6784976320228209</v>
      </c>
      <c r="Q266">
        <f t="shared" si="22"/>
        <v>2.9836406777291415</v>
      </c>
      <c r="R266">
        <f t="shared" si="24"/>
        <v>1.0931442587802791</v>
      </c>
    </row>
    <row r="267" spans="1:18" x14ac:dyDescent="0.25">
      <c r="A267" s="9">
        <v>45692.208333333336</v>
      </c>
      <c r="B267">
        <v>232.8</v>
      </c>
      <c r="C267">
        <f t="shared" si="20"/>
        <v>4.7900000000000205</v>
      </c>
      <c r="D267">
        <f t="shared" si="21"/>
        <v>2.0790228215525564E-2</v>
      </c>
      <c r="N267">
        <f t="shared" si="23"/>
        <v>4.893402362046502E-2</v>
      </c>
      <c r="O267">
        <f t="shared" si="24"/>
        <v>-3.0172823448840775</v>
      </c>
      <c r="Q267">
        <f t="shared" si="22"/>
        <v>11.767360760978326</v>
      </c>
      <c r="R267">
        <f t="shared" si="24"/>
        <v>2.4653296617165337</v>
      </c>
    </row>
    <row r="268" spans="1:18" x14ac:dyDescent="0.25">
      <c r="A268" s="9">
        <v>45693.208333333336</v>
      </c>
      <c r="B268">
        <v>232.47</v>
      </c>
      <c r="C268">
        <f t="shared" si="20"/>
        <v>-0.33000000000001251</v>
      </c>
      <c r="D268">
        <f t="shared" si="21"/>
        <v>-1.4185314133143574E-3</v>
      </c>
      <c r="N268">
        <f t="shared" si="23"/>
        <v>0.10772066137316631</v>
      </c>
      <c r="O268">
        <f t="shared" si="24"/>
        <v>-2.2282138713141197</v>
      </c>
      <c r="Q268">
        <f t="shared" si="22"/>
        <v>22.762180116144609</v>
      </c>
      <c r="R268">
        <f t="shared" si="24"/>
        <v>3.1251003918476599</v>
      </c>
    </row>
    <row r="269" spans="1:18" x14ac:dyDescent="0.25">
      <c r="A269" s="9">
        <v>45694.208333333336</v>
      </c>
      <c r="B269">
        <v>233.22</v>
      </c>
      <c r="C269">
        <f t="shared" si="20"/>
        <v>0.75</v>
      </c>
      <c r="D269">
        <f t="shared" si="21"/>
        <v>3.2210296482183117E-3</v>
      </c>
      <c r="N269">
        <f t="shared" si="23"/>
        <v>0.10722434109430166</v>
      </c>
      <c r="O269">
        <f t="shared" si="24"/>
        <v>-2.2328319936733672</v>
      </c>
      <c r="Q269">
        <f t="shared" si="22"/>
        <v>22.689912134967862</v>
      </c>
      <c r="R269">
        <f t="shared" si="24"/>
        <v>3.1219204263720823</v>
      </c>
    </row>
    <row r="270" spans="1:18" x14ac:dyDescent="0.25">
      <c r="A270" s="9">
        <v>45695.208333333336</v>
      </c>
      <c r="B270">
        <v>227.63</v>
      </c>
      <c r="C270">
        <f t="shared" si="20"/>
        <v>-5.5900000000000034</v>
      </c>
      <c r="D270">
        <f t="shared" si="21"/>
        <v>-2.4260710332889599E-2</v>
      </c>
      <c r="N270">
        <f t="shared" si="23"/>
        <v>3.1982217299846766E-2</v>
      </c>
      <c r="O270">
        <f t="shared" si="24"/>
        <v>-3.4425752400258838</v>
      </c>
      <c r="Q270">
        <f t="shared" si="22"/>
        <v>8.1972452088221122</v>
      </c>
      <c r="R270">
        <f t="shared" si="24"/>
        <v>2.1037981476826713</v>
      </c>
    </row>
    <row r="271" spans="1:18" x14ac:dyDescent="0.25">
      <c r="A271" s="9">
        <v>45698.208333333336</v>
      </c>
      <c r="B271">
        <v>227.65</v>
      </c>
      <c r="C271">
        <f t="shared" si="20"/>
        <v>2.0000000000010232E-2</v>
      </c>
      <c r="D271">
        <f t="shared" si="21"/>
        <v>8.7858021493861051E-5</v>
      </c>
      <c r="N271">
        <f t="shared" si="23"/>
        <v>0.10858366605220478</v>
      </c>
      <c r="O271">
        <f t="shared" si="24"/>
        <v>-2.2202342874700505</v>
      </c>
      <c r="Q271">
        <f t="shared" si="22"/>
        <v>22.916666318697608</v>
      </c>
      <c r="R271">
        <f t="shared" si="24"/>
        <v>3.1318644326944667</v>
      </c>
    </row>
    <row r="272" spans="1:18" x14ac:dyDescent="0.25">
      <c r="A272" s="9">
        <v>45699.208333333336</v>
      </c>
      <c r="B272">
        <v>232.62</v>
      </c>
      <c r="C272">
        <f t="shared" si="20"/>
        <v>4.9699999999999989</v>
      </c>
      <c r="D272">
        <f t="shared" si="21"/>
        <v>2.1596859130101596E-2</v>
      </c>
      <c r="N272">
        <f t="shared" si="23"/>
        <v>4.594061095404621E-2</v>
      </c>
      <c r="O272">
        <f t="shared" si="24"/>
        <v>-3.0804057828534503</v>
      </c>
      <c r="Q272">
        <f t="shared" si="22"/>
        <v>11.141751239214262</v>
      </c>
      <c r="R272">
        <f t="shared" si="24"/>
        <v>2.4106994249460705</v>
      </c>
    </row>
    <row r="273" spans="1:18" x14ac:dyDescent="0.25">
      <c r="A273" s="9">
        <v>45700.208333333336</v>
      </c>
      <c r="B273">
        <v>236.87</v>
      </c>
      <c r="C273">
        <f t="shared" si="20"/>
        <v>4.25</v>
      </c>
      <c r="D273">
        <f t="shared" si="21"/>
        <v>1.810524652359782E-2</v>
      </c>
      <c r="N273">
        <f t="shared" si="23"/>
        <v>5.8289566123037803E-2</v>
      </c>
      <c r="O273">
        <f t="shared" si="24"/>
        <v>-2.8423321703725595</v>
      </c>
      <c r="Q273">
        <f t="shared" si="22"/>
        <v>13.897203432655601</v>
      </c>
      <c r="R273">
        <f t="shared" si="24"/>
        <v>2.6316876279995611</v>
      </c>
    </row>
    <row r="274" spans="1:18" x14ac:dyDescent="0.25">
      <c r="A274" s="9">
        <v>45701.208333333336</v>
      </c>
      <c r="B274">
        <v>241.53</v>
      </c>
      <c r="C274">
        <f t="shared" si="20"/>
        <v>4.6599999999999966</v>
      </c>
      <c r="D274">
        <f t="shared" si="21"/>
        <v>1.9482221545508639E-2</v>
      </c>
      <c r="N274">
        <f t="shared" si="23"/>
        <v>5.1140022184175946E-2</v>
      </c>
      <c r="O274">
        <f t="shared" si="24"/>
        <v>-2.9731878753261531</v>
      </c>
      <c r="Q274">
        <f t="shared" si="22"/>
        <v>12.798746624473655</v>
      </c>
      <c r="R274">
        <f t="shared" si="24"/>
        <v>2.5493472461681033</v>
      </c>
    </row>
    <row r="275" spans="1:18" x14ac:dyDescent="0.25">
      <c r="A275" s="9">
        <v>45702.208333333336</v>
      </c>
      <c r="B275">
        <v>244.6</v>
      </c>
      <c r="C275">
        <f t="shared" si="20"/>
        <v>3.0699999999999932</v>
      </c>
      <c r="D275">
        <f t="shared" si="21"/>
        <v>1.2630534273072785E-2</v>
      </c>
      <c r="N275">
        <f t="shared" si="23"/>
        <v>7.9237219907936973E-2</v>
      </c>
      <c r="O275">
        <f t="shared" si="24"/>
        <v>-2.5353091422203531</v>
      </c>
      <c r="Q275">
        <f t="shared" si="22"/>
        <v>18.121530118894821</v>
      </c>
      <c r="R275">
        <f t="shared" si="24"/>
        <v>2.8971007406972862</v>
      </c>
    </row>
    <row r="276" spans="1:18" x14ac:dyDescent="0.25">
      <c r="A276" s="9">
        <v>45706.208333333336</v>
      </c>
      <c r="B276">
        <v>244.47</v>
      </c>
      <c r="C276">
        <f t="shared" si="20"/>
        <v>-0.12999999999999545</v>
      </c>
      <c r="D276">
        <f t="shared" si="21"/>
        <v>-5.3162125283384893E-4</v>
      </c>
      <c r="N276">
        <f t="shared" si="23"/>
        <v>0.10833343530537065</v>
      </c>
      <c r="O276">
        <f t="shared" si="24"/>
        <v>-2.2225414440406079</v>
      </c>
      <c r="Q276">
        <f t="shared" si="22"/>
        <v>22.873760137595717</v>
      </c>
      <c r="R276">
        <f t="shared" si="24"/>
        <v>3.1299904080574632</v>
      </c>
    </row>
    <row r="277" spans="1:18" x14ac:dyDescent="0.25">
      <c r="A277" s="9">
        <v>45707.208333333336</v>
      </c>
      <c r="B277">
        <v>244.87</v>
      </c>
      <c r="C277">
        <f t="shared" si="20"/>
        <v>0.40000000000000568</v>
      </c>
      <c r="D277">
        <f t="shared" si="21"/>
        <v>1.6348554750960618E-3</v>
      </c>
      <c r="N277">
        <f t="shared" si="23"/>
        <v>0.10840737227477844</v>
      </c>
      <c r="O277">
        <f t="shared" si="24"/>
        <v>-2.2218591823742302</v>
      </c>
      <c r="Q277">
        <f t="shared" si="22"/>
        <v>22.89704822847532</v>
      </c>
      <c r="R277">
        <f t="shared" si="24"/>
        <v>3.1310080039322368</v>
      </c>
    </row>
    <row r="278" spans="1:18" x14ac:dyDescent="0.25">
      <c r="A278" s="9">
        <v>45708.208333333336</v>
      </c>
      <c r="B278">
        <v>245.83</v>
      </c>
      <c r="C278">
        <f t="shared" si="20"/>
        <v>0.96000000000000796</v>
      </c>
      <c r="D278">
        <f t="shared" si="21"/>
        <v>3.9127826565687213E-3</v>
      </c>
      <c r="N278">
        <f t="shared" si="23"/>
        <v>0.10605713426769815</v>
      </c>
      <c r="O278">
        <f t="shared" si="24"/>
        <v>-2.2437773275543003</v>
      </c>
      <c r="Q278">
        <f t="shared" si="22"/>
        <v>22.54141372829918</v>
      </c>
      <c r="R278">
        <f t="shared" si="24"/>
        <v>3.1153542275098514</v>
      </c>
    </row>
    <row r="279" spans="1:18" x14ac:dyDescent="0.25">
      <c r="A279" s="9">
        <v>45709.208333333336</v>
      </c>
      <c r="B279">
        <v>245.55</v>
      </c>
      <c r="C279">
        <f t="shared" si="20"/>
        <v>-0.28000000000000114</v>
      </c>
      <c r="D279">
        <f t="shared" si="21"/>
        <v>-1.1396476466492649E-3</v>
      </c>
      <c r="N279">
        <f t="shared" si="23"/>
        <v>0.10790354009430854</v>
      </c>
      <c r="O279">
        <f t="shared" si="24"/>
        <v>-2.2265175982265162</v>
      </c>
      <c r="Q279">
        <f t="shared" si="22"/>
        <v>22.803593585731093</v>
      </c>
      <c r="R279">
        <f t="shared" si="24"/>
        <v>3.126918136949965</v>
      </c>
    </row>
    <row r="280" spans="1:18" x14ac:dyDescent="0.25">
      <c r="A280" s="9">
        <v>45712.208333333336</v>
      </c>
      <c r="B280">
        <v>247.1</v>
      </c>
      <c r="C280">
        <f t="shared" si="20"/>
        <v>1.5499999999999829</v>
      </c>
      <c r="D280">
        <f t="shared" si="21"/>
        <v>6.2925205093107527E-3</v>
      </c>
      <c r="N280">
        <f t="shared" si="23"/>
        <v>0.10106065132158823</v>
      </c>
      <c r="O280">
        <f t="shared" si="24"/>
        <v>-2.2920344342391998</v>
      </c>
      <c r="Q280">
        <f t="shared" si="22"/>
        <v>21.773449095339217</v>
      </c>
      <c r="R280">
        <f t="shared" si="24"/>
        <v>3.0806912961073705</v>
      </c>
    </row>
    <row r="281" spans="1:18" x14ac:dyDescent="0.25">
      <c r="A281" s="9">
        <v>45713.208333333336</v>
      </c>
      <c r="B281">
        <v>247.04</v>
      </c>
      <c r="C281">
        <f t="shared" si="20"/>
        <v>-6.0000000000002274E-2</v>
      </c>
      <c r="D281">
        <f t="shared" si="21"/>
        <v>-2.4284615815310331E-4</v>
      </c>
      <c r="N281">
        <f t="shared" si="23"/>
        <v>0.10847266497106411</v>
      </c>
      <c r="O281">
        <f t="shared" si="24"/>
        <v>-2.2212570734933266</v>
      </c>
      <c r="Q281">
        <f t="shared" si="22"/>
        <v>22.897363037817058</v>
      </c>
      <c r="R281">
        <f t="shared" si="24"/>
        <v>3.1310217527427588</v>
      </c>
    </row>
    <row r="282" spans="1:18" x14ac:dyDescent="0.25">
      <c r="A282" s="9">
        <v>45714.208333333336</v>
      </c>
      <c r="B282">
        <v>240.36</v>
      </c>
      <c r="C282">
        <f t="shared" si="20"/>
        <v>-6.6799999999999784</v>
      </c>
      <c r="D282">
        <f t="shared" si="21"/>
        <v>-2.7412467370684025E-2</v>
      </c>
      <c r="N282">
        <f t="shared" si="23"/>
        <v>1.9236786985591548E-2</v>
      </c>
      <c r="O282">
        <f t="shared" si="24"/>
        <v>-3.9509308442809359</v>
      </c>
      <c r="Q282">
        <f t="shared" si="22"/>
        <v>6.2186073141358742</v>
      </c>
      <c r="R282">
        <f t="shared" si="24"/>
        <v>1.8275459772009748</v>
      </c>
    </row>
    <row r="283" spans="1:18" x14ac:dyDescent="0.25">
      <c r="A283" s="9">
        <v>45715.208333333336</v>
      </c>
      <c r="B283">
        <v>237.3</v>
      </c>
      <c r="C283">
        <f t="shared" si="20"/>
        <v>-3.0600000000000023</v>
      </c>
      <c r="D283">
        <f t="shared" si="21"/>
        <v>-1.2812636024009335E-2</v>
      </c>
      <c r="N283">
        <f t="shared" si="23"/>
        <v>7.4102026931598064E-2</v>
      </c>
      <c r="O283">
        <f t="shared" si="24"/>
        <v>-2.6023123930515366</v>
      </c>
      <c r="Q283">
        <f t="shared" si="22"/>
        <v>16.964593961281039</v>
      </c>
      <c r="R283">
        <f t="shared" si="24"/>
        <v>2.8311284640435566</v>
      </c>
    </row>
    <row r="284" spans="1:18" x14ac:dyDescent="0.25">
      <c r="A284" s="9">
        <v>45716.208333333336</v>
      </c>
      <c r="B284">
        <v>241.84</v>
      </c>
      <c r="C284">
        <f t="shared" si="20"/>
        <v>4.539999999999992</v>
      </c>
      <c r="D284">
        <f t="shared" si="21"/>
        <v>1.8951187029484631E-2</v>
      </c>
      <c r="N284">
        <f t="shared" si="23"/>
        <v>5.3205263310580224E-2</v>
      </c>
      <c r="O284">
        <f t="shared" si="24"/>
        <v>-2.9335979531188214</v>
      </c>
      <c r="Q284">
        <f t="shared" si="22"/>
        <v>13.22149778378758</v>
      </c>
      <c r="R284">
        <f t="shared" si="24"/>
        <v>2.5818441248128692</v>
      </c>
    </row>
    <row r="285" spans="1:18" x14ac:dyDescent="0.25">
      <c r="A285" s="9">
        <v>45719.208333333336</v>
      </c>
      <c r="B285">
        <v>238.03</v>
      </c>
      <c r="C285">
        <f t="shared" si="20"/>
        <v>-3.8100000000000023</v>
      </c>
      <c r="D285">
        <f t="shared" si="21"/>
        <v>-1.5879634323246551E-2</v>
      </c>
      <c r="N285">
        <f t="shared" si="23"/>
        <v>6.0695326705789261E-2</v>
      </c>
      <c r="O285">
        <f t="shared" si="24"/>
        <v>-2.8018885739005146</v>
      </c>
      <c r="Q285">
        <f t="shared" si="22"/>
        <v>14.566642729152273</v>
      </c>
      <c r="R285">
        <f t="shared" si="24"/>
        <v>2.6787341701244602</v>
      </c>
    </row>
    <row r="286" spans="1:18" x14ac:dyDescent="0.25">
      <c r="A286" s="9">
        <v>45720.208333333336</v>
      </c>
      <c r="B286">
        <v>235.93</v>
      </c>
      <c r="C286">
        <f t="shared" si="20"/>
        <v>-2.0999999999999943</v>
      </c>
      <c r="D286">
        <f t="shared" si="21"/>
        <v>-8.8615652893341244E-3</v>
      </c>
      <c r="N286">
        <f t="shared" si="23"/>
        <v>9.0018514371195735E-2</v>
      </c>
      <c r="O286">
        <f t="shared" si="24"/>
        <v>-2.4077399145728413</v>
      </c>
      <c r="Q286">
        <f t="shared" si="22"/>
        <v>19.72024974573721</v>
      </c>
      <c r="R286">
        <f t="shared" si="24"/>
        <v>2.9816460136854306</v>
      </c>
    </row>
    <row r="287" spans="1:18" x14ac:dyDescent="0.25">
      <c r="A287" s="9">
        <v>45721.208333333336</v>
      </c>
      <c r="B287">
        <v>235.74</v>
      </c>
      <c r="C287">
        <f t="shared" si="20"/>
        <v>-0.18999999999999773</v>
      </c>
      <c r="D287">
        <f t="shared" si="21"/>
        <v>-8.0564806019855866E-4</v>
      </c>
      <c r="N287">
        <f t="shared" si="23"/>
        <v>0.10818293675231246</v>
      </c>
      <c r="O287">
        <f t="shared" si="24"/>
        <v>-2.223931626001129</v>
      </c>
      <c r="Q287">
        <f t="shared" si="22"/>
        <v>22.845564344268873</v>
      </c>
      <c r="R287">
        <f t="shared" si="24"/>
        <v>3.1287569778954465</v>
      </c>
    </row>
    <row r="288" spans="1:18" x14ac:dyDescent="0.25">
      <c r="A288" s="9">
        <v>45722.208333333336</v>
      </c>
      <c r="B288">
        <v>235.33</v>
      </c>
      <c r="C288">
        <f t="shared" si="20"/>
        <v>-0.40999999999999659</v>
      </c>
      <c r="D288">
        <f t="shared" si="21"/>
        <v>-1.740718379554715E-3</v>
      </c>
      <c r="N288">
        <f t="shared" si="23"/>
        <v>0.10738727006968617</v>
      </c>
      <c r="O288">
        <f t="shared" si="24"/>
        <v>-2.2313136321476095</v>
      </c>
      <c r="Q288">
        <f t="shared" si="22"/>
        <v>22.707164702022595</v>
      </c>
      <c r="R288">
        <f t="shared" si="24"/>
        <v>3.1226805003278248</v>
      </c>
    </row>
    <row r="289" spans="1:18" x14ac:dyDescent="0.25">
      <c r="A289" s="9">
        <v>45723.208333333336</v>
      </c>
      <c r="B289">
        <v>239.07</v>
      </c>
      <c r="C289">
        <f t="shared" si="20"/>
        <v>3.7399999999999807</v>
      </c>
      <c r="D289">
        <f t="shared" si="21"/>
        <v>1.5767611658897701E-2</v>
      </c>
      <c r="N289">
        <f t="shared" si="23"/>
        <v>6.7409958373902568E-2</v>
      </c>
      <c r="O289">
        <f t="shared" si="24"/>
        <v>-2.6969625216232469</v>
      </c>
      <c r="Q289">
        <f t="shared" si="22"/>
        <v>15.754556035242382</v>
      </c>
      <c r="R289">
        <f t="shared" si="24"/>
        <v>2.7571295955194226</v>
      </c>
    </row>
    <row r="290" spans="1:18" x14ac:dyDescent="0.25">
      <c r="A290" s="9">
        <v>45726.166666666664</v>
      </c>
      <c r="B290">
        <v>227.48</v>
      </c>
      <c r="C290">
        <f t="shared" si="20"/>
        <v>-11.590000000000003</v>
      </c>
      <c r="D290">
        <f t="shared" si="21"/>
        <v>-4.9694073639167571E-2</v>
      </c>
      <c r="N290">
        <f t="shared" si="23"/>
        <v>6.5328304102966453E-4</v>
      </c>
      <c r="O290">
        <f t="shared" si="24"/>
        <v>-7.3335000753866</v>
      </c>
      <c r="Q290">
        <f t="shared" si="22"/>
        <v>0.34591649149646847</v>
      </c>
      <c r="R290">
        <f t="shared" si="24"/>
        <v>-1.0615578871114399</v>
      </c>
    </row>
    <row r="291" spans="1:18" x14ac:dyDescent="0.25">
      <c r="A291" s="9">
        <v>45727.166666666664</v>
      </c>
      <c r="B291">
        <v>220.84</v>
      </c>
      <c r="C291">
        <f t="shared" si="20"/>
        <v>-6.6399999999999864</v>
      </c>
      <c r="D291">
        <f t="shared" si="21"/>
        <v>-2.9623865022754978E-2</v>
      </c>
      <c r="N291">
        <f t="shared" si="23"/>
        <v>1.9629576174281571E-2</v>
      </c>
      <c r="O291">
        <f t="shared" si="24"/>
        <v>-3.930717861640983</v>
      </c>
      <c r="Q291">
        <f t="shared" si="22"/>
        <v>5.0234906946003708</v>
      </c>
      <c r="R291">
        <f t="shared" si="24"/>
        <v>1.6141250495447472</v>
      </c>
    </row>
    <row r="292" spans="1:18" x14ac:dyDescent="0.25">
      <c r="A292" s="9">
        <v>45728.166666666664</v>
      </c>
      <c r="B292">
        <v>216.98</v>
      </c>
      <c r="C292">
        <f t="shared" si="20"/>
        <v>-3.8600000000000136</v>
      </c>
      <c r="D292">
        <f t="shared" si="21"/>
        <v>-1.7633274021539299E-2</v>
      </c>
      <c r="N292">
        <f t="shared" si="23"/>
        <v>5.9804330392345076E-2</v>
      </c>
      <c r="O292">
        <f t="shared" si="24"/>
        <v>-2.8166772060596506</v>
      </c>
      <c r="Q292">
        <f t="shared" si="22"/>
        <v>13.165952197003406</v>
      </c>
      <c r="R292">
        <f t="shared" si="24"/>
        <v>2.5776341182479197</v>
      </c>
    </row>
    <row r="293" spans="1:18" x14ac:dyDescent="0.25">
      <c r="A293" s="9">
        <v>45729.166666666664</v>
      </c>
      <c r="B293">
        <v>209.68</v>
      </c>
      <c r="C293">
        <f t="shared" si="20"/>
        <v>-7.2999999999999829</v>
      </c>
      <c r="D293">
        <f t="shared" si="21"/>
        <v>-3.4222624379153584E-2</v>
      </c>
      <c r="N293">
        <f t="shared" si="23"/>
        <v>1.385084791602369E-2</v>
      </c>
      <c r="O293">
        <f t="shared" si="24"/>
        <v>-4.2794088268491901</v>
      </c>
      <c r="Q293">
        <f t="shared" si="22"/>
        <v>3.0604649023810904</v>
      </c>
      <c r="R293">
        <f t="shared" si="24"/>
        <v>1.1185668333069747</v>
      </c>
    </row>
    <row r="294" spans="1:18" x14ac:dyDescent="0.25">
      <c r="A294" s="9">
        <v>45730.166666666664</v>
      </c>
      <c r="B294">
        <v>213.49</v>
      </c>
      <c r="C294">
        <f t="shared" si="20"/>
        <v>3.8100000000000023</v>
      </c>
      <c r="D294">
        <f t="shared" si="21"/>
        <v>1.8007434149081746E-2</v>
      </c>
      <c r="N294">
        <f t="shared" si="23"/>
        <v>6.6153804135008751E-2</v>
      </c>
      <c r="O294">
        <f t="shared" si="24"/>
        <v>-2.7157728823647944</v>
      </c>
      <c r="Q294">
        <f t="shared" si="22"/>
        <v>13.975395597279299</v>
      </c>
      <c r="R294">
        <f t="shared" si="24"/>
        <v>2.6372983261381373</v>
      </c>
    </row>
    <row r="295" spans="1:18" x14ac:dyDescent="0.25">
      <c r="A295" s="9">
        <v>45733.166666666664</v>
      </c>
      <c r="B295">
        <v>214</v>
      </c>
      <c r="C295">
        <f t="shared" si="20"/>
        <v>0.50999999999999091</v>
      </c>
      <c r="D295">
        <f t="shared" si="21"/>
        <v>2.3860218576188547E-3</v>
      </c>
      <c r="N295">
        <f t="shared" si="23"/>
        <v>0.10813999568357564</v>
      </c>
      <c r="O295">
        <f t="shared" si="24"/>
        <v>-2.2243286349434293</v>
      </c>
      <c r="Q295">
        <f t="shared" si="22"/>
        <v>22.822354129183079</v>
      </c>
      <c r="R295">
        <f t="shared" si="24"/>
        <v>3.1277404999012619</v>
      </c>
    </row>
    <row r="296" spans="1:18" x14ac:dyDescent="0.25">
      <c r="A296" s="9">
        <v>45734.166666666664</v>
      </c>
      <c r="B296">
        <v>212.69</v>
      </c>
      <c r="C296">
        <f t="shared" si="20"/>
        <v>-1.3100000000000023</v>
      </c>
      <c r="D296">
        <f t="shared" si="21"/>
        <v>-6.1403084953978448E-3</v>
      </c>
      <c r="N296">
        <f t="shared" si="23"/>
        <v>0.10036936028091378</v>
      </c>
      <c r="O296">
        <f t="shared" si="24"/>
        <v>-2.2988982947852503</v>
      </c>
      <c r="Q296">
        <f t="shared" si="22"/>
        <v>21.227974862260702</v>
      </c>
      <c r="R296">
        <f t="shared" si="24"/>
        <v>3.0553198807865369</v>
      </c>
    </row>
    <row r="297" spans="1:18" x14ac:dyDescent="0.25">
      <c r="A297" s="9">
        <v>45735.166666666664</v>
      </c>
      <c r="B297">
        <v>215.24</v>
      </c>
      <c r="C297">
        <f t="shared" si="20"/>
        <v>2.5500000000000114</v>
      </c>
      <c r="D297">
        <f t="shared" si="21"/>
        <v>1.1917978094765389E-2</v>
      </c>
      <c r="N297">
        <f t="shared" si="23"/>
        <v>8.7790903406193943E-2</v>
      </c>
      <c r="O297">
        <f t="shared" si="24"/>
        <v>-2.4327973895605282</v>
      </c>
      <c r="Q297">
        <f t="shared" si="22"/>
        <v>18.62235154310758</v>
      </c>
      <c r="R297">
        <f t="shared" si="24"/>
        <v>2.9243625551266019</v>
      </c>
    </row>
    <row r="298" spans="1:18" x14ac:dyDescent="0.25">
      <c r="A298" s="9">
        <v>45736.166666666664</v>
      </c>
      <c r="B298">
        <v>214.1</v>
      </c>
      <c r="C298">
        <f t="shared" si="20"/>
        <v>-1.1400000000000148</v>
      </c>
      <c r="D298">
        <f t="shared" si="21"/>
        <v>-5.3104890255818429E-3</v>
      </c>
      <c r="N298">
        <f t="shared" si="23"/>
        <v>0.10212787459195005</v>
      </c>
      <c r="O298">
        <f t="shared" si="24"/>
        <v>-2.2815295784189189</v>
      </c>
      <c r="Q298">
        <f t="shared" si="22"/>
        <v>21.604859826419247</v>
      </c>
      <c r="R298">
        <f t="shared" si="24"/>
        <v>3.0729182813470772</v>
      </c>
    </row>
    <row r="299" spans="1:18" x14ac:dyDescent="0.25">
      <c r="A299" s="9">
        <v>45737.166666666664</v>
      </c>
      <c r="B299">
        <v>218.27</v>
      </c>
      <c r="C299">
        <f t="shared" si="20"/>
        <v>4.1700000000000159</v>
      </c>
      <c r="D299">
        <f t="shared" si="21"/>
        <v>1.9289632955349155E-2</v>
      </c>
      <c r="N299">
        <f t="shared" si="23"/>
        <v>5.9710151434441264E-2</v>
      </c>
      <c r="O299">
        <f t="shared" si="24"/>
        <v>-2.8182532322609646</v>
      </c>
      <c r="Q299">
        <f t="shared" si="22"/>
        <v>12.951873589553097</v>
      </c>
      <c r="R299">
        <f t="shared" si="24"/>
        <v>2.5612404564105575</v>
      </c>
    </row>
    <row r="300" spans="1:18" x14ac:dyDescent="0.25">
      <c r="A300" s="9">
        <v>45740.166666666664</v>
      </c>
      <c r="B300">
        <v>220.73</v>
      </c>
      <c r="C300">
        <f t="shared" si="20"/>
        <v>2.4599999999999795</v>
      </c>
      <c r="D300">
        <f t="shared" si="21"/>
        <v>1.1207406602134005E-2</v>
      </c>
      <c r="N300">
        <f t="shared" si="23"/>
        <v>8.9180653857773587E-2</v>
      </c>
      <c r="O300">
        <f t="shared" si="24"/>
        <v>-2.4170911479216652</v>
      </c>
      <c r="Q300">
        <f t="shared" si="22"/>
        <v>19.103622866143702</v>
      </c>
      <c r="R300">
        <f t="shared" si="24"/>
        <v>2.9498779959215158</v>
      </c>
    </row>
    <row r="301" spans="1:18" x14ac:dyDescent="0.25">
      <c r="A301" s="9">
        <v>45741.166666666664</v>
      </c>
      <c r="B301">
        <v>223.75</v>
      </c>
      <c r="C301">
        <f t="shared" si="20"/>
        <v>3.0200000000000102</v>
      </c>
      <c r="D301">
        <f t="shared" si="21"/>
        <v>1.3589122001844327E-2</v>
      </c>
      <c r="N301">
        <f t="shared" si="23"/>
        <v>8.009189185738487E-2</v>
      </c>
      <c r="O301">
        <f t="shared" si="24"/>
        <v>-2.5245806552825703</v>
      </c>
      <c r="Q301">
        <f t="shared" si="22"/>
        <v>17.422800905987959</v>
      </c>
      <c r="R301">
        <f t="shared" si="24"/>
        <v>2.8577797452956393</v>
      </c>
    </row>
    <row r="302" spans="1:18" x14ac:dyDescent="0.25">
      <c r="A302" s="9">
        <v>45742.166666666664</v>
      </c>
      <c r="B302">
        <v>221.53</v>
      </c>
      <c r="C302">
        <f t="shared" si="20"/>
        <v>-2.2199999999999989</v>
      </c>
      <c r="D302">
        <f t="shared" si="21"/>
        <v>-9.9713366603807335E-3</v>
      </c>
      <c r="N302">
        <f t="shared" si="23"/>
        <v>8.8184601293192805E-2</v>
      </c>
      <c r="O302">
        <f t="shared" si="24"/>
        <v>-2.4283229197242933</v>
      </c>
      <c r="Q302">
        <f t="shared" si="22"/>
        <v>19.00263317529657</v>
      </c>
      <c r="R302">
        <f t="shared" si="24"/>
        <v>2.9445775577374902</v>
      </c>
    </row>
    <row r="303" spans="1:18" x14ac:dyDescent="0.25">
      <c r="A303" s="9">
        <v>45743.166666666664</v>
      </c>
      <c r="B303">
        <v>223.85</v>
      </c>
      <c r="C303">
        <f t="shared" si="20"/>
        <v>2.3199999999999932</v>
      </c>
      <c r="D303">
        <f t="shared" si="21"/>
        <v>1.041816419239041E-2</v>
      </c>
      <c r="N303">
        <f t="shared" si="23"/>
        <v>9.1277270442851E-2</v>
      </c>
      <c r="O303">
        <f t="shared" si="24"/>
        <v>-2.3938534769993178</v>
      </c>
      <c r="Q303">
        <f t="shared" si="22"/>
        <v>19.614380884558301</v>
      </c>
      <c r="R303">
        <f t="shared" si="24"/>
        <v>2.9762630157964844</v>
      </c>
    </row>
    <row r="304" spans="1:18" x14ac:dyDescent="0.25">
      <c r="A304" s="9">
        <v>45744.166666666664</v>
      </c>
      <c r="B304">
        <v>217.9</v>
      </c>
      <c r="C304">
        <f t="shared" si="20"/>
        <v>-5.9499999999999886</v>
      </c>
      <c r="D304">
        <f t="shared" si="21"/>
        <v>-2.693994273640031E-2</v>
      </c>
      <c r="N304">
        <f t="shared" si="23"/>
        <v>2.7303904699235975E-2</v>
      </c>
      <c r="O304">
        <f t="shared" si="24"/>
        <v>-3.6007255577428916</v>
      </c>
      <c r="Q304">
        <f t="shared" si="22"/>
        <v>6.4951396554168488</v>
      </c>
      <c r="R304">
        <f t="shared" si="24"/>
        <v>1.8710541518801358</v>
      </c>
    </row>
    <row r="305" spans="1:18" x14ac:dyDescent="0.25">
      <c r="A305" s="9">
        <v>45747.166666666664</v>
      </c>
      <c r="B305">
        <v>222.13</v>
      </c>
      <c r="C305">
        <f t="shared" si="20"/>
        <v>4.2299999999999898</v>
      </c>
      <c r="D305">
        <f t="shared" si="21"/>
        <v>1.9226554118956955E-2</v>
      </c>
      <c r="N305">
        <f t="shared" si="23"/>
        <v>5.8644122077262259E-2</v>
      </c>
      <c r="O305">
        <f t="shared" si="24"/>
        <v>-2.8362679292415804</v>
      </c>
      <c r="Q305">
        <f t="shared" si="22"/>
        <v>13.002078347101271</v>
      </c>
      <c r="R305">
        <f t="shared" si="24"/>
        <v>2.5651092175371777</v>
      </c>
    </row>
    <row r="306" spans="1:18" x14ac:dyDescent="0.25">
      <c r="A306" s="9">
        <v>45748.166666666664</v>
      </c>
      <c r="B306">
        <v>223.19</v>
      </c>
      <c r="C306">
        <f t="shared" si="20"/>
        <v>1.0600000000000023</v>
      </c>
      <c r="D306">
        <f t="shared" si="21"/>
        <v>4.7606305665627204E-3</v>
      </c>
      <c r="N306">
        <f t="shared" si="23"/>
        <v>0.10538455978387361</v>
      </c>
      <c r="O306">
        <f t="shared" si="24"/>
        <v>-2.2501391452199222</v>
      </c>
      <c r="Q306">
        <f t="shared" si="22"/>
        <v>22.312567292018411</v>
      </c>
      <c r="R306">
        <f t="shared" si="24"/>
        <v>3.1051500754240902</v>
      </c>
    </row>
    <row r="307" spans="1:18" x14ac:dyDescent="0.25">
      <c r="A307" s="9">
        <v>45749.166666666664</v>
      </c>
      <c r="B307">
        <v>223.89</v>
      </c>
      <c r="C307">
        <f t="shared" si="20"/>
        <v>0.69999999999998863</v>
      </c>
      <c r="D307">
        <f t="shared" si="21"/>
        <v>3.1314331753118378E-3</v>
      </c>
      <c r="N307">
        <f t="shared" si="23"/>
        <v>0.10745231441518946</v>
      </c>
      <c r="O307">
        <f t="shared" si="24"/>
        <v>-2.2307081166636111</v>
      </c>
      <c r="Q307">
        <f t="shared" si="22"/>
        <v>22.706591216776271</v>
      </c>
      <c r="R307">
        <f t="shared" si="24"/>
        <v>3.1226552443130009</v>
      </c>
    </row>
    <row r="308" spans="1:18" x14ac:dyDescent="0.25">
      <c r="A308" s="9">
        <v>45750.166666666664</v>
      </c>
      <c r="B308">
        <v>203.19</v>
      </c>
      <c r="C308">
        <f t="shared" si="20"/>
        <v>-20.699999999999989</v>
      </c>
      <c r="D308">
        <f t="shared" si="21"/>
        <v>-9.7013357916483689E-2</v>
      </c>
      <c r="N308">
        <f t="shared" si="23"/>
        <v>1.0769184177927969E-8</v>
      </c>
      <c r="O308">
        <f t="shared" si="24"/>
        <v>-18.346577098143261</v>
      </c>
      <c r="Q308">
        <f t="shared" si="22"/>
        <v>3.2477514424734172E-6</v>
      </c>
      <c r="R308">
        <f t="shared" si="24"/>
        <v>-12.637547664925208</v>
      </c>
    </row>
    <row r="309" spans="1:18" x14ac:dyDescent="0.25">
      <c r="A309" s="9">
        <v>45751.166666666664</v>
      </c>
      <c r="B309">
        <v>188.38</v>
      </c>
      <c r="C309">
        <f t="shared" si="20"/>
        <v>-14.810000000000002</v>
      </c>
      <c r="D309">
        <f t="shared" si="21"/>
        <v>-7.5680302500250957E-2</v>
      </c>
      <c r="N309">
        <f t="shared" si="23"/>
        <v>2.6917392130790563E-5</v>
      </c>
      <c r="O309">
        <f t="shared" si="24"/>
        <v>-10.52273793266531</v>
      </c>
      <c r="Q309">
        <f t="shared" si="22"/>
        <v>1.4989785698880527E-3</v>
      </c>
      <c r="R309">
        <f t="shared" si="24"/>
        <v>-6.5029713562360154</v>
      </c>
    </row>
    <row r="310" spans="1:18" x14ac:dyDescent="0.25">
      <c r="A310" s="9">
        <v>45754.166666666664</v>
      </c>
      <c r="B310">
        <v>181.46</v>
      </c>
      <c r="C310">
        <f t="shared" si="20"/>
        <v>-6.9199999999999875</v>
      </c>
      <c r="D310">
        <f t="shared" si="21"/>
        <v>-3.7425955653188146E-2</v>
      </c>
      <c r="N310">
        <f t="shared" si="23"/>
        <v>1.6997294240910989E-2</v>
      </c>
      <c r="O310">
        <f t="shared" si="24"/>
        <v>-4.0747011098929375</v>
      </c>
      <c r="Q310">
        <f t="shared" si="22"/>
        <v>2.0794297465001974</v>
      </c>
      <c r="R310">
        <f t="shared" si="24"/>
        <v>0.73209369578796757</v>
      </c>
    </row>
    <row r="311" spans="1:18" x14ac:dyDescent="0.25">
      <c r="A311" s="9">
        <v>45755.166666666664</v>
      </c>
      <c r="B311">
        <v>172.42</v>
      </c>
      <c r="C311">
        <f t="shared" si="20"/>
        <v>-9.0400000000000205</v>
      </c>
      <c r="D311">
        <f t="shared" si="21"/>
        <v>-5.1101882959704026E-2</v>
      </c>
      <c r="N311">
        <f t="shared" si="23"/>
        <v>4.7312398477953625E-3</v>
      </c>
      <c r="O311">
        <f t="shared" si="24"/>
        <v>-5.353567986557227</v>
      </c>
      <c r="Q311">
        <f t="shared" si="22"/>
        <v>0.27275275716274694</v>
      </c>
      <c r="R311">
        <f t="shared" si="24"/>
        <v>-1.2991895455657074</v>
      </c>
    </row>
    <row r="312" spans="1:18" x14ac:dyDescent="0.25">
      <c r="A312" s="9">
        <v>45756.166666666664</v>
      </c>
      <c r="B312">
        <v>198.85</v>
      </c>
      <c r="C312">
        <f t="shared" si="20"/>
        <v>26.430000000000007</v>
      </c>
      <c r="D312">
        <f t="shared" si="21"/>
        <v>0.14261741087192081</v>
      </c>
      <c r="N312">
        <f t="shared" si="23"/>
        <v>8.1959176612430897E-13</v>
      </c>
      <c r="O312">
        <f t="shared" si="24"/>
        <v>-27.829970024808812</v>
      </c>
      <c r="Q312">
        <f t="shared" si="22"/>
        <v>8.1327159352382809E-14</v>
      </c>
      <c r="R312">
        <f t="shared" si="24"/>
        <v>-30.140296370768723</v>
      </c>
    </row>
    <row r="313" spans="1:18" x14ac:dyDescent="0.25">
      <c r="A313" s="9">
        <v>45757.166666666664</v>
      </c>
      <c r="B313">
        <v>190.42</v>
      </c>
      <c r="C313">
        <f t="shared" si="20"/>
        <v>-8.4300000000000068</v>
      </c>
      <c r="D313">
        <f t="shared" si="21"/>
        <v>-4.3318612796154309E-2</v>
      </c>
      <c r="N313">
        <f t="shared" si="23"/>
        <v>7.0732896290321336E-3</v>
      </c>
      <c r="O313">
        <f t="shared" si="24"/>
        <v>-4.9514296132254207</v>
      </c>
      <c r="Q313">
        <f t="shared" si="22"/>
        <v>0.93484039896945725</v>
      </c>
      <c r="R313">
        <f t="shared" si="24"/>
        <v>-6.7379460553070272E-2</v>
      </c>
    </row>
    <row r="314" spans="1:18" x14ac:dyDescent="0.25">
      <c r="A314" s="9">
        <v>45758.166666666664</v>
      </c>
      <c r="B314">
        <v>198.15</v>
      </c>
      <c r="C314">
        <f t="shared" si="20"/>
        <v>7.7300000000000182</v>
      </c>
      <c r="D314">
        <f t="shared" si="21"/>
        <v>3.9792160778898779E-2</v>
      </c>
      <c r="N314">
        <f t="shared" si="23"/>
        <v>1.2916468571299492E-2</v>
      </c>
      <c r="O314">
        <f t="shared" si="24"/>
        <v>-4.3492521483840179</v>
      </c>
      <c r="Q314">
        <f t="shared" si="22"/>
        <v>1.8354035677570568</v>
      </c>
      <c r="R314">
        <f t="shared" si="24"/>
        <v>0.607264385258932</v>
      </c>
    </row>
    <row r="315" spans="1:18" x14ac:dyDescent="0.25">
      <c r="A315" s="9">
        <v>45761.166666666664</v>
      </c>
      <c r="B315">
        <v>202.52</v>
      </c>
      <c r="C315">
        <f t="shared" si="20"/>
        <v>4.3700000000000045</v>
      </c>
      <c r="D315">
        <f t="shared" si="21"/>
        <v>2.1814327465264516E-2</v>
      </c>
      <c r="N315">
        <f t="shared" si="23"/>
        <v>5.6171784146850402E-2</v>
      </c>
      <c r="O315">
        <f t="shared" si="24"/>
        <v>-2.8793407096014816</v>
      </c>
      <c r="Q315">
        <f t="shared" si="22"/>
        <v>10.974815852785827</v>
      </c>
      <c r="R315">
        <f t="shared" si="24"/>
        <v>2.3956031800310233</v>
      </c>
    </row>
    <row r="316" spans="1:18" x14ac:dyDescent="0.25">
      <c r="A316" s="9">
        <v>45762.166666666664</v>
      </c>
      <c r="B316">
        <v>202.14</v>
      </c>
      <c r="C316">
        <f t="shared" si="20"/>
        <v>-0.38000000000002387</v>
      </c>
      <c r="D316">
        <f t="shared" si="21"/>
        <v>-1.8781204551920384E-3</v>
      </c>
      <c r="N316">
        <f t="shared" si="23"/>
        <v>0.1075181521369564</v>
      </c>
      <c r="O316">
        <f t="shared" si="24"/>
        <v>-2.2300955885812064</v>
      </c>
      <c r="Q316">
        <f t="shared" si="22"/>
        <v>22.681376805423685</v>
      </c>
      <c r="R316">
        <f t="shared" si="24"/>
        <v>3.1215441827235462</v>
      </c>
    </row>
    <row r="317" spans="1:18" x14ac:dyDescent="0.25">
      <c r="A317" s="9">
        <v>45763.166666666664</v>
      </c>
      <c r="B317">
        <v>194.27</v>
      </c>
      <c r="C317">
        <f t="shared" si="20"/>
        <v>-7.8699999999999761</v>
      </c>
      <c r="D317">
        <f t="shared" si="21"/>
        <v>-3.9711582595827098E-2</v>
      </c>
      <c r="N317">
        <f t="shared" si="23"/>
        <v>9.9861713610515032E-3</v>
      </c>
      <c r="O317">
        <f t="shared" si="24"/>
        <v>-4.6065540069216215</v>
      </c>
      <c r="Q317">
        <f t="shared" si="22"/>
        <v>1.5459135210550805</v>
      </c>
      <c r="R317">
        <f t="shared" si="24"/>
        <v>0.43561501137887471</v>
      </c>
    </row>
    <row r="318" spans="1:18" x14ac:dyDescent="0.25">
      <c r="A318" s="9">
        <v>45764.166666666664</v>
      </c>
      <c r="B318">
        <v>196.98</v>
      </c>
      <c r="C318">
        <f t="shared" si="20"/>
        <v>2.7099999999999795</v>
      </c>
      <c r="D318">
        <f t="shared" si="21"/>
        <v>1.385325669086682E-2</v>
      </c>
      <c r="N318">
        <f t="shared" si="23"/>
        <v>8.524693211777204E-2</v>
      </c>
      <c r="O318">
        <f t="shared" si="24"/>
        <v>-2.4622031503543589</v>
      </c>
      <c r="Q318">
        <f t="shared" si="22"/>
        <v>17.225856115097862</v>
      </c>
      <c r="R318">
        <f t="shared" si="24"/>
        <v>2.8464115175570979</v>
      </c>
    </row>
    <row r="319" spans="1:18" x14ac:dyDescent="0.25">
      <c r="A319" s="9">
        <v>45768.166666666664</v>
      </c>
      <c r="B319">
        <v>193.16</v>
      </c>
      <c r="C319">
        <f t="shared" si="20"/>
        <v>-3.8199999999999932</v>
      </c>
      <c r="D319">
        <f t="shared" si="21"/>
        <v>-1.9583339736215177E-2</v>
      </c>
      <c r="N319">
        <f t="shared" si="23"/>
        <v>6.0516969552852476E-2</v>
      </c>
      <c r="O319">
        <f t="shared" si="24"/>
        <v>-2.8048314647979797</v>
      </c>
      <c r="Q319">
        <f t="shared" si="22"/>
        <v>11.62640867633189</v>
      </c>
      <c r="R319">
        <f t="shared" si="24"/>
        <v>2.4532791205908033</v>
      </c>
    </row>
    <row r="320" spans="1:18" x14ac:dyDescent="0.25">
      <c r="A320" s="9">
        <v>45769.166666666664</v>
      </c>
      <c r="B320">
        <v>199.74</v>
      </c>
      <c r="C320">
        <f t="shared" si="20"/>
        <v>6.5800000000000125</v>
      </c>
      <c r="D320">
        <f t="shared" si="21"/>
        <v>3.3497659809647508E-2</v>
      </c>
      <c r="N320">
        <f t="shared" si="23"/>
        <v>2.3473194156591468E-2</v>
      </c>
      <c r="O320">
        <f t="shared" si="24"/>
        <v>-3.7518961830835704</v>
      </c>
      <c r="Q320">
        <f t="shared" si="22"/>
        <v>3.8763286851910124</v>
      </c>
      <c r="R320">
        <f t="shared" si="24"/>
        <v>1.3548884905340748</v>
      </c>
    </row>
    <row r="321" spans="1:18" x14ac:dyDescent="0.25">
      <c r="A321" s="9">
        <v>45770.166666666664</v>
      </c>
      <c r="B321">
        <v>204.6</v>
      </c>
      <c r="C321">
        <f t="shared" si="20"/>
        <v>4.8599999999999852</v>
      </c>
      <c r="D321">
        <f t="shared" si="21"/>
        <v>2.4040332702537383E-2</v>
      </c>
      <c r="N321">
        <f t="shared" si="23"/>
        <v>4.7761052899688669E-2</v>
      </c>
      <c r="O321">
        <f t="shared" si="24"/>
        <v>-3.0415447645024196</v>
      </c>
      <c r="Q321">
        <f t="shared" si="22"/>
        <v>9.3193525646740554</v>
      </c>
      <c r="R321">
        <f t="shared" si="24"/>
        <v>2.2320931589748838</v>
      </c>
    </row>
    <row r="322" spans="1:18" x14ac:dyDescent="0.25">
      <c r="A322" s="9">
        <v>45771.166666666664</v>
      </c>
      <c r="B322">
        <v>208.37</v>
      </c>
      <c r="C322">
        <f t="shared" si="20"/>
        <v>3.7700000000000102</v>
      </c>
      <c r="D322">
        <f t="shared" si="21"/>
        <v>1.8258492064582833E-2</v>
      </c>
      <c r="N322">
        <f t="shared" si="23"/>
        <v>6.6871688135809779E-2</v>
      </c>
      <c r="O322">
        <f t="shared" si="24"/>
        <v>-2.7049795981951252</v>
      </c>
      <c r="Q322">
        <f t="shared" si="22"/>
        <v>13.774700705867597</v>
      </c>
      <c r="R322">
        <f t="shared" si="24"/>
        <v>2.6228336274612007</v>
      </c>
    </row>
    <row r="323" spans="1:18" x14ac:dyDescent="0.25">
      <c r="A323" s="9">
        <v>45772.166666666664</v>
      </c>
      <c r="B323">
        <v>209.28</v>
      </c>
      <c r="C323">
        <f t="shared" si="20"/>
        <v>0.90999999999999659</v>
      </c>
      <c r="D323">
        <f t="shared" si="21"/>
        <v>4.3577226867250411E-3</v>
      </c>
      <c r="N323">
        <f t="shared" si="23"/>
        <v>0.10636543807231871</v>
      </c>
      <c r="O323">
        <f t="shared" si="24"/>
        <v>-2.2408745849907135</v>
      </c>
      <c r="Q323">
        <f t="shared" si="22"/>
        <v>22.42766740040048</v>
      </c>
      <c r="R323">
        <f t="shared" si="24"/>
        <v>3.1102953484921327</v>
      </c>
    </row>
    <row r="324" spans="1:18" x14ac:dyDescent="0.25">
      <c r="A324" s="9">
        <v>45775.166666666664</v>
      </c>
      <c r="B324">
        <v>210.14</v>
      </c>
      <c r="C324">
        <f t="shared" ref="C324:C387" si="25">B324-B323</f>
        <v>0.85999999999998522</v>
      </c>
      <c r="D324">
        <f t="shared" ref="D324:D387" si="26">LN(B324/B323)</f>
        <v>4.1009069917952523E-3</v>
      </c>
      <c r="N324">
        <f t="shared" si="23"/>
        <v>0.10665485774704168</v>
      </c>
      <c r="O324">
        <f t="shared" si="24"/>
        <v>-2.2381572866066106</v>
      </c>
      <c r="Q324">
        <f t="shared" ref="Q324:Q387" si="27">_xlfn.NORM.DIST(D324, $L$4, $L$5, FALSE)</f>
        <v>22.495045825634037</v>
      </c>
      <c r="R324">
        <f t="shared" si="24"/>
        <v>3.1132950994386062</v>
      </c>
    </row>
    <row r="325" spans="1:18" x14ac:dyDescent="0.25">
      <c r="A325" s="9">
        <v>45776.166666666664</v>
      </c>
      <c r="B325">
        <v>211.21</v>
      </c>
      <c r="C325">
        <f t="shared" si="25"/>
        <v>1.0700000000000216</v>
      </c>
      <c r="D325">
        <f t="shared" si="26"/>
        <v>5.0789239354215587E-3</v>
      </c>
      <c r="N325">
        <f t="shared" ref="N325:N388" si="28">_xlfn.NORM.DIST(C325, $K$4, $K$5, FALSE)</f>
        <v>0.10531324074224142</v>
      </c>
      <c r="O325">
        <f t="shared" ref="O325:R388" si="29">LN(N325)</f>
        <v>-2.2508161247059717</v>
      </c>
      <c r="Q325">
        <f t="shared" si="27"/>
        <v>22.213632190793508</v>
      </c>
      <c r="R325">
        <f t="shared" si="29"/>
        <v>3.1007061630672683</v>
      </c>
    </row>
    <row r="326" spans="1:18" x14ac:dyDescent="0.25">
      <c r="A326" s="9">
        <v>45777.166666666664</v>
      </c>
      <c r="B326">
        <v>212.5</v>
      </c>
      <c r="C326">
        <f t="shared" si="25"/>
        <v>1.289999999999992</v>
      </c>
      <c r="D326">
        <f t="shared" si="26"/>
        <v>6.0890891684208118E-3</v>
      </c>
      <c r="N326">
        <f t="shared" si="28"/>
        <v>0.10356183878661139</v>
      </c>
      <c r="O326">
        <f t="shared" si="29"/>
        <v>-2.2675863684954103</v>
      </c>
      <c r="Q326">
        <f t="shared" si="27"/>
        <v>21.854039654541467</v>
      </c>
      <c r="R326">
        <f t="shared" si="29"/>
        <v>3.084385785667886</v>
      </c>
    </row>
    <row r="327" spans="1:18" x14ac:dyDescent="0.25">
      <c r="A327" s="9">
        <v>45778.166666666664</v>
      </c>
      <c r="B327">
        <v>213.32</v>
      </c>
      <c r="C327">
        <f t="shared" si="25"/>
        <v>0.81999999999999318</v>
      </c>
      <c r="D327">
        <f t="shared" si="26"/>
        <v>3.8513973679298731E-3</v>
      </c>
      <c r="N327">
        <f t="shared" si="28"/>
        <v>0.10687268981674863</v>
      </c>
      <c r="O327">
        <f t="shared" si="29"/>
        <v>-2.2361169677085568</v>
      </c>
      <c r="Q327">
        <f t="shared" si="27"/>
        <v>22.555993637327752</v>
      </c>
      <c r="R327">
        <f t="shared" si="29"/>
        <v>3.1160008238615369</v>
      </c>
    </row>
    <row r="328" spans="1:18" x14ac:dyDescent="0.25">
      <c r="A328" s="9">
        <v>45779.166666666664</v>
      </c>
      <c r="B328">
        <v>205.35</v>
      </c>
      <c r="C328">
        <f t="shared" si="25"/>
        <v>-7.9699999999999989</v>
      </c>
      <c r="D328">
        <f t="shared" si="26"/>
        <v>-3.8077545329833914E-2</v>
      </c>
      <c r="N328">
        <f t="shared" si="28"/>
        <v>9.4057615166379203E-3</v>
      </c>
      <c r="O328">
        <f t="shared" si="29"/>
        <v>-4.6664328501674914</v>
      </c>
      <c r="Q328">
        <f t="shared" si="27"/>
        <v>1.9142615621743819</v>
      </c>
      <c r="R328">
        <f t="shared" si="29"/>
        <v>0.64933194104738357</v>
      </c>
    </row>
    <row r="329" spans="1:18" x14ac:dyDescent="0.25">
      <c r="A329" s="9">
        <v>45782.166666666664</v>
      </c>
      <c r="B329">
        <v>198.89</v>
      </c>
      <c r="C329">
        <f t="shared" si="25"/>
        <v>-6.460000000000008</v>
      </c>
      <c r="D329">
        <f t="shared" si="26"/>
        <v>-3.19639323274125E-2</v>
      </c>
      <c r="N329">
        <f t="shared" si="28"/>
        <v>2.1467220017429914E-2</v>
      </c>
      <c r="O329">
        <f t="shared" si="29"/>
        <v>-3.8412281576626972</v>
      </c>
      <c r="Q329">
        <f t="shared" si="27"/>
        <v>3.9380768606942071</v>
      </c>
      <c r="R329">
        <f t="shared" si="29"/>
        <v>1.3706924977243347</v>
      </c>
    </row>
    <row r="330" spans="1:18" x14ac:dyDescent="0.25">
      <c r="A330" s="9">
        <v>45783.166666666664</v>
      </c>
      <c r="B330">
        <v>198.51</v>
      </c>
      <c r="C330">
        <f t="shared" si="25"/>
        <v>-0.37999999999999545</v>
      </c>
      <c r="D330">
        <f t="shared" si="26"/>
        <v>-1.9124313830772783E-3</v>
      </c>
      <c r="N330">
        <f t="shared" si="28"/>
        <v>0.10751815213695652</v>
      </c>
      <c r="O330">
        <f t="shared" si="29"/>
        <v>-2.2300955885812055</v>
      </c>
      <c r="Q330">
        <f t="shared" si="27"/>
        <v>22.674721154684594</v>
      </c>
      <c r="R330">
        <f t="shared" si="29"/>
        <v>3.1212506984475081</v>
      </c>
    </row>
    <row r="331" spans="1:18" x14ac:dyDescent="0.25">
      <c r="A331" s="9">
        <v>45784.166666666664</v>
      </c>
      <c r="B331">
        <v>196.25</v>
      </c>
      <c r="C331">
        <f t="shared" si="25"/>
        <v>-2.2599999999999909</v>
      </c>
      <c r="D331">
        <f t="shared" si="26"/>
        <v>-1.1450120029559962E-2</v>
      </c>
      <c r="N331">
        <f t="shared" si="28"/>
        <v>8.7560850766539064E-2</v>
      </c>
      <c r="O331">
        <f t="shared" si="29"/>
        <v>-2.4354212899911807</v>
      </c>
      <c r="Q331">
        <f t="shared" si="27"/>
        <v>17.972811419609176</v>
      </c>
      <c r="R331">
        <f t="shared" si="29"/>
        <v>2.8888601392878321</v>
      </c>
    </row>
    <row r="332" spans="1:18" x14ac:dyDescent="0.25">
      <c r="A332" s="9">
        <v>45785.166666666664</v>
      </c>
      <c r="B332">
        <v>197.49</v>
      </c>
      <c r="C332">
        <f t="shared" si="25"/>
        <v>1.2400000000000091</v>
      </c>
      <c r="D332">
        <f t="shared" si="26"/>
        <v>6.298593485377273E-3</v>
      </c>
      <c r="N332">
        <f t="shared" si="28"/>
        <v>0.10399008776372448</v>
      </c>
      <c r="O332">
        <f t="shared" si="29"/>
        <v>-2.2634596943472354</v>
      </c>
      <c r="Q332">
        <f t="shared" si="27"/>
        <v>21.771002066400559</v>
      </c>
      <c r="R332">
        <f t="shared" si="29"/>
        <v>3.0805789038793852</v>
      </c>
    </row>
    <row r="333" spans="1:18" x14ac:dyDescent="0.25">
      <c r="A333" s="9">
        <v>45786.166666666664</v>
      </c>
      <c r="B333">
        <v>198.53</v>
      </c>
      <c r="C333">
        <f t="shared" si="25"/>
        <v>1.039999999999992</v>
      </c>
      <c r="D333">
        <f t="shared" si="26"/>
        <v>5.2522720610924155E-3</v>
      </c>
      <c r="N333">
        <f t="shared" si="28"/>
        <v>0.10552499448781866</v>
      </c>
      <c r="O333">
        <f t="shared" si="29"/>
        <v>-2.248807439549362</v>
      </c>
      <c r="Q333">
        <f t="shared" si="27"/>
        <v>22.156815546583974</v>
      </c>
      <c r="R333">
        <f t="shared" si="29"/>
        <v>3.0981451487813692</v>
      </c>
    </row>
    <row r="334" spans="1:18" x14ac:dyDescent="0.25">
      <c r="A334" s="9">
        <v>45789.166666666664</v>
      </c>
      <c r="B334">
        <v>210.79</v>
      </c>
      <c r="C334">
        <f t="shared" si="25"/>
        <v>12.259999999999991</v>
      </c>
      <c r="D334">
        <f t="shared" si="26"/>
        <v>5.9922155002815725E-2</v>
      </c>
      <c r="N334">
        <f t="shared" si="28"/>
        <v>4.7290038468561534E-4</v>
      </c>
      <c r="O334">
        <f t="shared" si="29"/>
        <v>-7.6566257948539684</v>
      </c>
      <c r="Q334">
        <f t="shared" si="27"/>
        <v>6.9784930435443052E-2</v>
      </c>
      <c r="R334">
        <f t="shared" si="29"/>
        <v>-2.6623371888631375</v>
      </c>
    </row>
    <row r="335" spans="1:18" x14ac:dyDescent="0.25">
      <c r="A335" s="9">
        <v>45790.166666666664</v>
      </c>
      <c r="B335">
        <v>212.93</v>
      </c>
      <c r="C335">
        <f t="shared" si="25"/>
        <v>2.1400000000000148</v>
      </c>
      <c r="D335">
        <f t="shared" si="26"/>
        <v>1.0101095986503919E-2</v>
      </c>
      <c r="N335">
        <f t="shared" si="28"/>
        <v>9.3844812816813283E-2</v>
      </c>
      <c r="O335">
        <f t="shared" si="29"/>
        <v>-2.3661127884753772</v>
      </c>
      <c r="Q335">
        <f t="shared" si="27"/>
        <v>19.811913018157927</v>
      </c>
      <c r="R335">
        <f t="shared" si="29"/>
        <v>2.9862834243548519</v>
      </c>
    </row>
    <row r="336" spans="1:18" x14ac:dyDescent="0.25">
      <c r="A336" s="9">
        <v>45791.166666666664</v>
      </c>
      <c r="B336">
        <v>212.33</v>
      </c>
      <c r="C336">
        <f t="shared" si="25"/>
        <v>-0.59999999999999432</v>
      </c>
      <c r="D336">
        <f t="shared" si="26"/>
        <v>-2.8218050046047607E-3</v>
      </c>
      <c r="N336">
        <f t="shared" si="28"/>
        <v>0.10639696558612646</v>
      </c>
      <c r="O336">
        <f t="shared" si="29"/>
        <v>-2.240578221408648</v>
      </c>
      <c r="Q336">
        <f t="shared" si="27"/>
        <v>22.467158817958122</v>
      </c>
      <c r="R336">
        <f t="shared" si="29"/>
        <v>3.1120546348540556</v>
      </c>
    </row>
    <row r="337" spans="1:18" x14ac:dyDescent="0.25">
      <c r="A337" s="9">
        <v>45792.166666666664</v>
      </c>
      <c r="B337">
        <v>211.45</v>
      </c>
      <c r="C337">
        <f t="shared" si="25"/>
        <v>-0.88000000000002387</v>
      </c>
      <c r="D337">
        <f t="shared" si="26"/>
        <v>-4.1531042752048983E-3</v>
      </c>
      <c r="N337">
        <f t="shared" si="28"/>
        <v>0.10444316917831988</v>
      </c>
      <c r="O337">
        <f t="shared" si="29"/>
        <v>-2.2591121911236591</v>
      </c>
      <c r="Q337">
        <f t="shared" si="27"/>
        <v>22.057755366065965</v>
      </c>
      <c r="R337">
        <f t="shared" si="29"/>
        <v>3.0936642573367341</v>
      </c>
    </row>
    <row r="338" spans="1:18" x14ac:dyDescent="0.25">
      <c r="A338" s="9">
        <v>45793.166666666664</v>
      </c>
      <c r="B338">
        <v>211.26</v>
      </c>
      <c r="C338">
        <f t="shared" si="25"/>
        <v>-0.18999999999999773</v>
      </c>
      <c r="D338">
        <f t="shared" si="26"/>
        <v>-8.9896152348143657E-4</v>
      </c>
      <c r="N338">
        <f t="shared" si="28"/>
        <v>0.10818293675231246</v>
      </c>
      <c r="O338">
        <f t="shared" si="29"/>
        <v>-2.223931626001129</v>
      </c>
      <c r="Q338">
        <f t="shared" si="27"/>
        <v>22.834677853701034</v>
      </c>
      <c r="R338">
        <f t="shared" si="29"/>
        <v>3.1282803389701641</v>
      </c>
    </row>
    <row r="339" spans="1:18" x14ac:dyDescent="0.25">
      <c r="A339" s="9">
        <v>45796.166666666664</v>
      </c>
      <c r="B339">
        <v>208.78</v>
      </c>
      <c r="C339">
        <f t="shared" si="25"/>
        <v>-2.4799999999999898</v>
      </c>
      <c r="D339">
        <f t="shared" si="26"/>
        <v>-1.1808536414863721E-2</v>
      </c>
      <c r="N339">
        <f t="shared" si="28"/>
        <v>8.4029797754289023E-2</v>
      </c>
      <c r="O339">
        <f t="shared" si="29"/>
        <v>-2.4765838078723608</v>
      </c>
      <c r="Q339">
        <f t="shared" si="27"/>
        <v>17.712454460456499</v>
      </c>
      <c r="R339">
        <f t="shared" si="29"/>
        <v>2.8742680339736348</v>
      </c>
    </row>
    <row r="340" spans="1:18" x14ac:dyDescent="0.25">
      <c r="A340" s="9">
        <v>45797.166666666664</v>
      </c>
      <c r="B340">
        <v>206.86</v>
      </c>
      <c r="C340">
        <f t="shared" si="25"/>
        <v>-1.9199999999999875</v>
      </c>
      <c r="D340">
        <f t="shared" si="26"/>
        <v>-9.2388300304947473E-3</v>
      </c>
      <c r="N340">
        <f t="shared" si="28"/>
        <v>9.265538518450625E-2</v>
      </c>
      <c r="O340">
        <f t="shared" si="29"/>
        <v>-2.3788682039840849</v>
      </c>
      <c r="Q340">
        <f t="shared" si="27"/>
        <v>19.482198602942972</v>
      </c>
      <c r="R340">
        <f t="shared" si="29"/>
        <v>2.9695011564731186</v>
      </c>
    </row>
    <row r="341" spans="1:18" x14ac:dyDescent="0.25">
      <c r="A341" s="9">
        <v>45798.166666666664</v>
      </c>
      <c r="B341">
        <v>202.09</v>
      </c>
      <c r="C341">
        <f t="shared" si="25"/>
        <v>-4.7700000000000102</v>
      </c>
      <c r="D341">
        <f t="shared" si="26"/>
        <v>-2.3329093219500632E-2</v>
      </c>
      <c r="N341">
        <f t="shared" si="28"/>
        <v>4.4235346345993624E-2</v>
      </c>
      <c r="O341">
        <f t="shared" si="29"/>
        <v>-3.1182311183952054</v>
      </c>
      <c r="Q341">
        <f t="shared" si="27"/>
        <v>8.8389720372804543</v>
      </c>
      <c r="R341">
        <f t="shared" si="29"/>
        <v>2.1791705845123692</v>
      </c>
    </row>
    <row r="342" spans="1:18" x14ac:dyDescent="0.25">
      <c r="A342" s="9">
        <v>45799.166666666664</v>
      </c>
      <c r="B342">
        <v>201.36</v>
      </c>
      <c r="C342">
        <f t="shared" si="25"/>
        <v>-0.72999999999998977</v>
      </c>
      <c r="D342">
        <f t="shared" si="26"/>
        <v>-3.6187919030965495E-3</v>
      </c>
      <c r="N342">
        <f t="shared" si="28"/>
        <v>0.10556165950815219</v>
      </c>
      <c r="O342">
        <f t="shared" si="29"/>
        <v>-2.2484600464763451</v>
      </c>
      <c r="Q342">
        <f t="shared" si="27"/>
        <v>22.236800801092983</v>
      </c>
      <c r="R342">
        <f t="shared" si="29"/>
        <v>3.1017486101634222</v>
      </c>
    </row>
    <row r="343" spans="1:18" x14ac:dyDescent="0.25">
      <c r="A343" s="9">
        <v>45800.166666666664</v>
      </c>
      <c r="B343">
        <v>195.27</v>
      </c>
      <c r="C343">
        <f t="shared" si="25"/>
        <v>-6.0900000000000034</v>
      </c>
      <c r="D343">
        <f t="shared" si="26"/>
        <v>-3.0711134574654807E-2</v>
      </c>
      <c r="N343">
        <f t="shared" si="28"/>
        <v>2.5608660662259444E-2</v>
      </c>
      <c r="O343">
        <f t="shared" si="29"/>
        <v>-3.6648246775900608</v>
      </c>
      <c r="Q343">
        <f t="shared" si="27"/>
        <v>4.4963620541247282</v>
      </c>
      <c r="R343">
        <f t="shared" si="29"/>
        <v>1.5032686374018334</v>
      </c>
    </row>
    <row r="344" spans="1:18" x14ac:dyDescent="0.25">
      <c r="A344" s="9">
        <v>45804.166666666664</v>
      </c>
      <c r="B344">
        <v>200.21</v>
      </c>
      <c r="C344">
        <f t="shared" si="25"/>
        <v>4.9399999999999977</v>
      </c>
      <c r="D344">
        <f t="shared" si="26"/>
        <v>2.4983599431202347E-2</v>
      </c>
      <c r="N344">
        <f t="shared" si="28"/>
        <v>4.6434233069953097E-2</v>
      </c>
      <c r="O344">
        <f t="shared" si="29"/>
        <v>-3.0697183100970178</v>
      </c>
      <c r="Q344">
        <f t="shared" si="27"/>
        <v>8.6526683361624226</v>
      </c>
      <c r="R344">
        <f t="shared" si="29"/>
        <v>2.1578677515432463</v>
      </c>
    </row>
    <row r="345" spans="1:18" x14ac:dyDescent="0.25">
      <c r="A345" s="9">
        <v>45805.166666666664</v>
      </c>
      <c r="B345">
        <v>200.42</v>
      </c>
      <c r="C345">
        <f t="shared" si="25"/>
        <v>0.20999999999997954</v>
      </c>
      <c r="D345">
        <f t="shared" si="26"/>
        <v>1.0483489465745394E-3</v>
      </c>
      <c r="N345">
        <f t="shared" si="28"/>
        <v>0.10864084600747027</v>
      </c>
      <c r="O345">
        <f t="shared" si="29"/>
        <v>-2.2197078279462703</v>
      </c>
      <c r="Q345">
        <f t="shared" si="27"/>
        <v>22.925807953438955</v>
      </c>
      <c r="R345">
        <f t="shared" si="29"/>
        <v>3.1322632608558023</v>
      </c>
    </row>
    <row r="346" spans="1:18" x14ac:dyDescent="0.25">
      <c r="A346" s="9">
        <v>45806.166666666664</v>
      </c>
      <c r="B346">
        <v>199.95</v>
      </c>
      <c r="C346">
        <f t="shared" si="25"/>
        <v>-0.46999999999999886</v>
      </c>
      <c r="D346">
        <f t="shared" si="26"/>
        <v>-2.3478293373554809E-3</v>
      </c>
      <c r="N346">
        <f t="shared" si="28"/>
        <v>0.10710453069723945</v>
      </c>
      <c r="O346">
        <f t="shared" si="29"/>
        <v>-2.2339499989942588</v>
      </c>
      <c r="Q346">
        <f t="shared" si="27"/>
        <v>22.582801517042771</v>
      </c>
      <c r="R346">
        <f t="shared" si="29"/>
        <v>3.1171886217535802</v>
      </c>
    </row>
    <row r="347" spans="1:18" x14ac:dyDescent="0.25">
      <c r="A347" s="9">
        <v>45807.166666666664</v>
      </c>
      <c r="B347">
        <v>200.85</v>
      </c>
      <c r="C347">
        <f t="shared" si="25"/>
        <v>0.90000000000000568</v>
      </c>
      <c r="D347">
        <f t="shared" si="26"/>
        <v>4.4910255124638023E-3</v>
      </c>
      <c r="N347">
        <f t="shared" si="28"/>
        <v>0.10642483796682485</v>
      </c>
      <c r="O347">
        <f t="shared" si="29"/>
        <v>-2.240316289779535</v>
      </c>
      <c r="Q347">
        <f t="shared" si="27"/>
        <v>22.390849983342612</v>
      </c>
      <c r="R347">
        <f t="shared" si="29"/>
        <v>3.108652392522643</v>
      </c>
    </row>
    <row r="348" spans="1:18" x14ac:dyDescent="0.25">
      <c r="A348" s="9">
        <v>45810.166666666664</v>
      </c>
      <c r="B348">
        <v>201.7</v>
      </c>
      <c r="C348">
        <f t="shared" si="25"/>
        <v>0.84999999999999432</v>
      </c>
      <c r="D348">
        <f t="shared" si="26"/>
        <v>4.2230841548747573E-3</v>
      </c>
      <c r="N348">
        <f t="shared" si="28"/>
        <v>0.10671046142809203</v>
      </c>
      <c r="O348">
        <f t="shared" si="29"/>
        <v>-2.2376360802313284</v>
      </c>
      <c r="Q348">
        <f t="shared" si="27"/>
        <v>22.463576492120303</v>
      </c>
      <c r="R348">
        <f t="shared" si="29"/>
        <v>3.1118951749288755</v>
      </c>
    </row>
    <row r="349" spans="1:18" x14ac:dyDescent="0.25">
      <c r="A349" s="9">
        <v>45811.166666666664</v>
      </c>
      <c r="B349">
        <v>203.27</v>
      </c>
      <c r="C349">
        <f t="shared" si="25"/>
        <v>1.5700000000000216</v>
      </c>
      <c r="D349">
        <f t="shared" si="26"/>
        <v>7.7536996107045722E-3</v>
      </c>
      <c r="N349">
        <f t="shared" si="28"/>
        <v>0.10084982476519522</v>
      </c>
      <c r="O349">
        <f t="shared" si="29"/>
        <v>-2.2941227521620555</v>
      </c>
      <c r="Q349">
        <f t="shared" si="27"/>
        <v>21.11824056955524</v>
      </c>
      <c r="R349">
        <f t="shared" si="29"/>
        <v>3.0501371490021372</v>
      </c>
    </row>
    <row r="350" spans="1:18" x14ac:dyDescent="0.25">
      <c r="A350" s="9">
        <v>45812.166666666664</v>
      </c>
      <c r="B350">
        <v>202.82</v>
      </c>
      <c r="C350">
        <f t="shared" si="25"/>
        <v>-0.45000000000001705</v>
      </c>
      <c r="D350">
        <f t="shared" si="26"/>
        <v>-2.2162583870203399E-3</v>
      </c>
      <c r="N350">
        <f t="shared" si="28"/>
        <v>0.10720187509113172</v>
      </c>
      <c r="O350">
        <f t="shared" si="29"/>
        <v>-2.2330415389766594</v>
      </c>
      <c r="Q350">
        <f t="shared" si="27"/>
        <v>22.612032049809393</v>
      </c>
      <c r="R350">
        <f t="shared" si="29"/>
        <v>3.1184821561926075</v>
      </c>
    </row>
    <row r="351" spans="1:18" x14ac:dyDescent="0.25">
      <c r="A351" s="9">
        <v>45813.166666666664</v>
      </c>
      <c r="B351">
        <v>200.63</v>
      </c>
      <c r="C351">
        <f t="shared" si="25"/>
        <v>-2.1899999999999977</v>
      </c>
      <c r="D351">
        <f t="shared" si="26"/>
        <v>-1.085647049174078E-2</v>
      </c>
      <c r="N351">
        <f t="shared" si="28"/>
        <v>8.8648423629291373E-2</v>
      </c>
      <c r="O351">
        <f t="shared" si="29"/>
        <v>-2.4230770285795091</v>
      </c>
      <c r="Q351">
        <f t="shared" si="27"/>
        <v>18.395307254545632</v>
      </c>
      <c r="R351">
        <f t="shared" si="29"/>
        <v>2.9120955915727529</v>
      </c>
    </row>
    <row r="352" spans="1:18" x14ac:dyDescent="0.25">
      <c r="A352" s="9">
        <v>45814.166666666664</v>
      </c>
      <c r="B352">
        <v>203.92</v>
      </c>
      <c r="C352">
        <f t="shared" si="25"/>
        <v>3.289999999999992</v>
      </c>
      <c r="D352">
        <f t="shared" si="26"/>
        <v>1.6265344375750522E-2</v>
      </c>
      <c r="N352">
        <f t="shared" si="28"/>
        <v>7.541737735681181E-2</v>
      </c>
      <c r="O352">
        <f t="shared" si="29"/>
        <v>-2.5847175615988758</v>
      </c>
      <c r="Q352">
        <f t="shared" si="27"/>
        <v>15.362555159225243</v>
      </c>
      <c r="R352">
        <f t="shared" si="29"/>
        <v>2.7319330653967078</v>
      </c>
    </row>
    <row r="353" spans="1:18" x14ac:dyDescent="0.25">
      <c r="A353" s="9">
        <v>45817.166666666664</v>
      </c>
      <c r="B353">
        <v>201.45</v>
      </c>
      <c r="C353">
        <f t="shared" si="25"/>
        <v>-2.4699999999999989</v>
      </c>
      <c r="D353">
        <f t="shared" si="26"/>
        <v>-1.2186548430503737E-2</v>
      </c>
      <c r="N353">
        <f t="shared" si="28"/>
        <v>8.4193723962284486E-2</v>
      </c>
      <c r="O353">
        <f t="shared" si="29"/>
        <v>-2.4746348977769257</v>
      </c>
      <c r="Q353">
        <f t="shared" si="27"/>
        <v>17.433929658013255</v>
      </c>
      <c r="R353">
        <f t="shared" si="29"/>
        <v>2.8584182878223401</v>
      </c>
    </row>
    <row r="354" spans="1:18" x14ac:dyDescent="0.25">
      <c r="A354" s="9">
        <v>45818.166666666664</v>
      </c>
      <c r="B354">
        <v>202.67</v>
      </c>
      <c r="C354">
        <f t="shared" si="25"/>
        <v>1.2199999999999989</v>
      </c>
      <c r="D354">
        <f t="shared" si="26"/>
        <v>6.0378288938655912E-3</v>
      </c>
      <c r="N354">
        <f t="shared" si="28"/>
        <v>0.10415647439612331</v>
      </c>
      <c r="O354">
        <f t="shared" si="29"/>
        <v>-2.2618609490582191</v>
      </c>
      <c r="Q354">
        <f t="shared" si="27"/>
        <v>21.873921986912315</v>
      </c>
      <c r="R354">
        <f t="shared" si="29"/>
        <v>3.0852951504310555</v>
      </c>
    </row>
    <row r="355" spans="1:18" x14ac:dyDescent="0.25">
      <c r="A355" s="9">
        <v>45819.166666666664</v>
      </c>
      <c r="B355">
        <v>198.78</v>
      </c>
      <c r="C355">
        <f t="shared" si="25"/>
        <v>-3.8899999999999864</v>
      </c>
      <c r="D355">
        <f t="shared" si="26"/>
        <v>-1.9380354991362321E-2</v>
      </c>
      <c r="N355">
        <f t="shared" si="28"/>
        <v>5.9270747080601913E-2</v>
      </c>
      <c r="O355">
        <f t="shared" si="29"/>
        <v>-2.8256393985612736</v>
      </c>
      <c r="Q355">
        <f t="shared" si="27"/>
        <v>11.784783843518866</v>
      </c>
      <c r="R355">
        <f t="shared" si="29"/>
        <v>2.4668091945583539</v>
      </c>
    </row>
    <row r="356" spans="1:18" x14ac:dyDescent="0.25">
      <c r="A356" s="9">
        <v>45820.166666666664</v>
      </c>
      <c r="B356">
        <v>199.2</v>
      </c>
      <c r="C356">
        <f t="shared" si="25"/>
        <v>0.41999999999998749</v>
      </c>
      <c r="D356">
        <f t="shared" si="26"/>
        <v>2.1106596106382439E-3</v>
      </c>
      <c r="N356">
        <f t="shared" si="28"/>
        <v>0.10836594348353948</v>
      </c>
      <c r="O356">
        <f t="shared" si="29"/>
        <v>-2.222241413845834</v>
      </c>
      <c r="Q356">
        <f t="shared" si="27"/>
        <v>22.854652965150475</v>
      </c>
      <c r="R356">
        <f t="shared" si="29"/>
        <v>3.1291547274702411</v>
      </c>
    </row>
    <row r="357" spans="1:18" x14ac:dyDescent="0.25">
      <c r="A357" s="9">
        <v>45821.166666666664</v>
      </c>
      <c r="B357">
        <v>196.45</v>
      </c>
      <c r="C357">
        <f t="shared" si="25"/>
        <v>-2.75</v>
      </c>
      <c r="D357">
        <f t="shared" si="26"/>
        <v>-1.3901399146029038E-2</v>
      </c>
      <c r="N357">
        <f t="shared" si="28"/>
        <v>7.9499201893879323E-2</v>
      </c>
      <c r="O357">
        <f t="shared" si="29"/>
        <v>-2.5320082964429429</v>
      </c>
      <c r="Q357">
        <f t="shared" si="27"/>
        <v>16.128492417962498</v>
      </c>
      <c r="R357">
        <f t="shared" si="29"/>
        <v>2.7805874232905845</v>
      </c>
    </row>
    <row r="358" spans="1:18" x14ac:dyDescent="0.25">
      <c r="A358" s="9">
        <v>45824.166666666664</v>
      </c>
      <c r="B358">
        <v>198.42</v>
      </c>
      <c r="C358">
        <f t="shared" si="25"/>
        <v>1.9699999999999989</v>
      </c>
      <c r="D358">
        <f t="shared" si="26"/>
        <v>9.9780502172876224E-3</v>
      </c>
      <c r="N358">
        <f t="shared" si="28"/>
        <v>9.6123636582916561E-2</v>
      </c>
      <c r="O358">
        <f t="shared" si="29"/>
        <v>-2.3421200350497258</v>
      </c>
      <c r="Q358">
        <f t="shared" si="27"/>
        <v>19.887325574317085</v>
      </c>
      <c r="R358">
        <f t="shared" si="29"/>
        <v>2.990082623006566</v>
      </c>
    </row>
    <row r="359" spans="1:18" x14ac:dyDescent="0.25">
      <c r="A359" s="9">
        <v>45825.166666666664</v>
      </c>
      <c r="B359">
        <v>195.64</v>
      </c>
      <c r="C359">
        <f t="shared" si="25"/>
        <v>-2.7800000000000011</v>
      </c>
      <c r="D359">
        <f t="shared" si="26"/>
        <v>-1.4109760550600002E-2</v>
      </c>
      <c r="N359">
        <f t="shared" si="28"/>
        <v>7.8984758739676628E-2</v>
      </c>
      <c r="O359">
        <f t="shared" si="29"/>
        <v>-2.5385003724738553</v>
      </c>
      <c r="Q359">
        <f t="shared" si="27"/>
        <v>15.96611566097625</v>
      </c>
      <c r="R359">
        <f t="shared" si="29"/>
        <v>2.7704687054023189</v>
      </c>
    </row>
    <row r="360" spans="1:18" x14ac:dyDescent="0.25">
      <c r="A360" s="9">
        <v>45826.166666666664</v>
      </c>
      <c r="B360">
        <v>196.58</v>
      </c>
      <c r="C360">
        <f t="shared" si="25"/>
        <v>0.94000000000002615</v>
      </c>
      <c r="D360">
        <f t="shared" si="26"/>
        <v>4.7932374673270439E-3</v>
      </c>
      <c r="N360">
        <f t="shared" si="28"/>
        <v>0.10618271129836765</v>
      </c>
      <c r="O360">
        <f t="shared" si="29"/>
        <v>-2.2425939772273291</v>
      </c>
      <c r="Q360">
        <f t="shared" si="27"/>
        <v>22.302755056357775</v>
      </c>
      <c r="R360">
        <f t="shared" si="29"/>
        <v>3.1047102159631534</v>
      </c>
    </row>
    <row r="361" spans="1:18" x14ac:dyDescent="0.25">
      <c r="A361" s="9">
        <v>45828.166666666664</v>
      </c>
      <c r="B361">
        <v>201</v>
      </c>
      <c r="C361">
        <f t="shared" si="25"/>
        <v>4.4199999999999875</v>
      </c>
      <c r="D361">
        <f t="shared" si="26"/>
        <v>2.2235434920592347E-2</v>
      </c>
      <c r="N361">
        <f t="shared" si="28"/>
        <v>5.5294812056457338E-2</v>
      </c>
      <c r="O361">
        <f t="shared" si="29"/>
        <v>-2.895076189385315</v>
      </c>
      <c r="Q361">
        <f t="shared" si="27"/>
        <v>10.653904896606026</v>
      </c>
      <c r="R361">
        <f t="shared" si="29"/>
        <v>2.3659264819115102</v>
      </c>
    </row>
    <row r="362" spans="1:18" x14ac:dyDescent="0.25">
      <c r="A362" s="9">
        <v>45831.166666666664</v>
      </c>
      <c r="B362">
        <v>201.5</v>
      </c>
      <c r="C362">
        <f t="shared" si="25"/>
        <v>0.5</v>
      </c>
      <c r="D362">
        <f t="shared" si="26"/>
        <v>2.4844733276619658E-3</v>
      </c>
      <c r="N362">
        <f t="shared" si="28"/>
        <v>0.10816828713301385</v>
      </c>
      <c r="O362">
        <f t="shared" si="29"/>
        <v>-2.2240670504194235</v>
      </c>
      <c r="Q362">
        <f t="shared" si="27"/>
        <v>22.809430558914514</v>
      </c>
      <c r="R362">
        <f t="shared" si="29"/>
        <v>3.12717407144783</v>
      </c>
    </row>
    <row r="363" spans="1:18" x14ac:dyDescent="0.25">
      <c r="A363" s="9">
        <v>45832.166666666664</v>
      </c>
      <c r="B363">
        <v>200.3</v>
      </c>
      <c r="C363">
        <f t="shared" si="25"/>
        <v>-1.1999999999999886</v>
      </c>
      <c r="D363">
        <f t="shared" si="26"/>
        <v>-5.9731387149650926E-3</v>
      </c>
      <c r="N363">
        <f t="shared" si="28"/>
        <v>0.1015285816742755</v>
      </c>
      <c r="O363">
        <f t="shared" si="29"/>
        <v>-2.2874149272901154</v>
      </c>
      <c r="Q363">
        <f t="shared" si="27"/>
        <v>21.307265592859537</v>
      </c>
      <c r="R363">
        <f t="shared" si="29"/>
        <v>3.0590481221973804</v>
      </c>
    </row>
    <row r="364" spans="1:18" x14ac:dyDescent="0.25">
      <c r="A364" s="9">
        <v>45833.166666666664</v>
      </c>
      <c r="B364">
        <v>201.56</v>
      </c>
      <c r="C364">
        <f t="shared" si="25"/>
        <v>1.2599999999999909</v>
      </c>
      <c r="D364">
        <f t="shared" si="26"/>
        <v>6.2708611406248112E-3</v>
      </c>
      <c r="N364">
        <f t="shared" si="28"/>
        <v>0.1038208864062871</v>
      </c>
      <c r="O364">
        <f t="shared" si="29"/>
        <v>-2.2650881107049661</v>
      </c>
      <c r="Q364">
        <f t="shared" si="27"/>
        <v>21.782157091222555</v>
      </c>
      <c r="R364">
        <f t="shared" si="29"/>
        <v>3.0810911526017128</v>
      </c>
    </row>
    <row r="365" spans="1:18" x14ac:dyDescent="0.25">
      <c r="A365" s="9">
        <v>45834.166666666664</v>
      </c>
      <c r="B365">
        <v>201</v>
      </c>
      <c r="C365">
        <f t="shared" si="25"/>
        <v>-0.56000000000000227</v>
      </c>
      <c r="D365">
        <f t="shared" si="26"/>
        <v>-2.782195753321553E-3</v>
      </c>
      <c r="N365">
        <f t="shared" si="28"/>
        <v>0.10662841467993923</v>
      </c>
      <c r="O365">
        <f t="shared" si="29"/>
        <v>-2.238405248548839</v>
      </c>
      <c r="Q365">
        <f t="shared" si="27"/>
        <v>22.477438953704439</v>
      </c>
      <c r="R365">
        <f t="shared" si="29"/>
        <v>3.1125120929885268</v>
      </c>
    </row>
    <row r="366" spans="1:18" x14ac:dyDescent="0.25">
      <c r="A366" s="9">
        <v>45835.166666666664</v>
      </c>
      <c r="B366">
        <v>201.08</v>
      </c>
      <c r="C366">
        <f t="shared" si="25"/>
        <v>8.0000000000012506E-2</v>
      </c>
      <c r="D366">
        <f t="shared" si="26"/>
        <v>3.9793076529873232E-4</v>
      </c>
      <c r="N366">
        <f t="shared" si="28"/>
        <v>0.1086331418816574</v>
      </c>
      <c r="O366">
        <f t="shared" si="29"/>
        <v>-2.2197787441741257</v>
      </c>
      <c r="Q366">
        <f t="shared" si="27"/>
        <v>22.92725396198205</v>
      </c>
      <c r="R366">
        <f t="shared" si="29"/>
        <v>3.132326332261862</v>
      </c>
    </row>
    <row r="367" spans="1:18" x14ac:dyDescent="0.25">
      <c r="A367" s="9">
        <v>45838.166666666664</v>
      </c>
      <c r="B367">
        <v>205.17</v>
      </c>
      <c r="C367">
        <f t="shared" si="25"/>
        <v>4.089999999999975</v>
      </c>
      <c r="D367">
        <f t="shared" si="26"/>
        <v>2.0136064953739752E-2</v>
      </c>
      <c r="N367">
        <f t="shared" si="28"/>
        <v>6.1136327508187698E-2</v>
      </c>
      <c r="O367">
        <f t="shared" si="29"/>
        <v>-2.7946490312488299</v>
      </c>
      <c r="Q367">
        <f t="shared" si="27"/>
        <v>12.281023558911153</v>
      </c>
      <c r="R367">
        <f t="shared" si="29"/>
        <v>2.5080552709482991</v>
      </c>
    </row>
    <row r="368" spans="1:18" x14ac:dyDescent="0.25">
      <c r="A368" s="9">
        <v>45839.166666666664</v>
      </c>
      <c r="B368">
        <v>207.82</v>
      </c>
      <c r="C368">
        <f t="shared" si="25"/>
        <v>2.6500000000000057</v>
      </c>
      <c r="D368">
        <f t="shared" si="26"/>
        <v>1.2833416646386379E-2</v>
      </c>
      <c r="N368">
        <f t="shared" si="28"/>
        <v>8.6211348483141978E-2</v>
      </c>
      <c r="O368">
        <f t="shared" si="29"/>
        <v>-2.4509534570412952</v>
      </c>
      <c r="Q368">
        <f t="shared" si="27"/>
        <v>17.97589743610602</v>
      </c>
      <c r="R368">
        <f t="shared" si="29"/>
        <v>2.8890318292651722</v>
      </c>
    </row>
    <row r="369" spans="1:18" x14ac:dyDescent="0.25">
      <c r="A369" s="9">
        <v>45840.166666666664</v>
      </c>
      <c r="B369">
        <v>212.44</v>
      </c>
      <c r="C369">
        <f t="shared" si="25"/>
        <v>4.6200000000000045</v>
      </c>
      <c r="D369">
        <f t="shared" si="26"/>
        <v>2.1987275129697868E-2</v>
      </c>
      <c r="N369">
        <f t="shared" si="28"/>
        <v>5.1825521898246289E-2</v>
      </c>
      <c r="O369">
        <f t="shared" si="29"/>
        <v>-2.9598725503155094</v>
      </c>
      <c r="Q369">
        <f t="shared" si="27"/>
        <v>10.842633822242435</v>
      </c>
      <c r="R369">
        <f t="shared" si="29"/>
        <v>2.3834859390300451</v>
      </c>
    </row>
    <row r="370" spans="1:18" x14ac:dyDescent="0.25">
      <c r="A370" s="9">
        <v>45841.166666666664</v>
      </c>
      <c r="B370">
        <v>213.55</v>
      </c>
      <c r="C370">
        <f t="shared" si="25"/>
        <v>1.1100000000000136</v>
      </c>
      <c r="D370">
        <f t="shared" si="26"/>
        <v>5.2114017332771934E-3</v>
      </c>
      <c r="N370">
        <f t="shared" si="28"/>
        <v>0.1050206564243593</v>
      </c>
      <c r="O370">
        <f t="shared" si="29"/>
        <v>-2.2535982203219587</v>
      </c>
      <c r="Q370">
        <f t="shared" si="27"/>
        <v>22.170396404575573</v>
      </c>
      <c r="R370">
        <f t="shared" si="29"/>
        <v>3.0987579036927988</v>
      </c>
    </row>
    <row r="371" spans="1:18" x14ac:dyDescent="0.25">
      <c r="A371" s="9">
        <v>45845.166666666664</v>
      </c>
      <c r="B371">
        <v>209.95</v>
      </c>
      <c r="C371">
        <f t="shared" si="25"/>
        <v>-3.6000000000000227</v>
      </c>
      <c r="D371">
        <f t="shared" si="26"/>
        <v>-1.7001590157273334E-2</v>
      </c>
      <c r="N371">
        <f t="shared" si="28"/>
        <v>6.4454136554675828E-2</v>
      </c>
      <c r="O371">
        <f t="shared" si="29"/>
        <v>-2.7418013692721224</v>
      </c>
      <c r="Q371">
        <f t="shared" si="27"/>
        <v>13.670256298245032</v>
      </c>
      <c r="R371">
        <f t="shared" si="29"/>
        <v>2.6152223995173065</v>
      </c>
    </row>
    <row r="372" spans="1:18" x14ac:dyDescent="0.25">
      <c r="A372" s="9">
        <v>45846.166666666664</v>
      </c>
      <c r="B372">
        <v>210.01</v>
      </c>
      <c r="C372">
        <f t="shared" si="25"/>
        <v>6.0000000000002274E-2</v>
      </c>
      <c r="D372">
        <f t="shared" si="26"/>
        <v>2.8574150113462317E-4</v>
      </c>
      <c r="N372">
        <f t="shared" si="28"/>
        <v>0.10861987025400031</v>
      </c>
      <c r="O372">
        <f t="shared" si="29"/>
        <v>-2.2199009208707166</v>
      </c>
      <c r="Q372">
        <f t="shared" si="27"/>
        <v>22.92426329352644</v>
      </c>
      <c r="R372">
        <f t="shared" si="29"/>
        <v>3.1321958821202371</v>
      </c>
    </row>
    <row r="373" spans="1:18" x14ac:dyDescent="0.25">
      <c r="A373" s="9">
        <v>45847.166666666664</v>
      </c>
      <c r="B373">
        <v>211.14</v>
      </c>
      <c r="C373">
        <f t="shared" si="25"/>
        <v>1.1299999999999955</v>
      </c>
      <c r="D373">
        <f t="shared" si="26"/>
        <v>5.3662719302117997E-3</v>
      </c>
      <c r="N373">
        <f t="shared" si="28"/>
        <v>0.10487000172016121</v>
      </c>
      <c r="O373">
        <f t="shared" si="29"/>
        <v>-2.2550337747330276</v>
      </c>
      <c r="Q373">
        <f t="shared" si="27"/>
        <v>22.118333245271174</v>
      </c>
      <c r="R373">
        <f t="shared" si="29"/>
        <v>3.0964068232396924</v>
      </c>
    </row>
    <row r="374" spans="1:18" x14ac:dyDescent="0.25">
      <c r="A374" s="9">
        <v>45848.166666666664</v>
      </c>
      <c r="B374">
        <v>212.41</v>
      </c>
      <c r="C374">
        <f t="shared" si="25"/>
        <v>1.2700000000000102</v>
      </c>
      <c r="D374">
        <f t="shared" si="26"/>
        <v>5.9969486772448706E-3</v>
      </c>
      <c r="N374">
        <f t="shared" si="28"/>
        <v>0.10373523476319634</v>
      </c>
      <c r="O374">
        <f t="shared" si="29"/>
        <v>-2.2659134455346033</v>
      </c>
      <c r="Q374">
        <f t="shared" si="27"/>
        <v>21.889654966511099</v>
      </c>
      <c r="R374">
        <f t="shared" si="29"/>
        <v>3.0860141492593871</v>
      </c>
    </row>
    <row r="375" spans="1:18" x14ac:dyDescent="0.25">
      <c r="A375" s="9">
        <v>45849.166666666664</v>
      </c>
      <c r="B375">
        <v>211.16</v>
      </c>
      <c r="C375">
        <f t="shared" si="25"/>
        <v>-1.25</v>
      </c>
      <c r="D375">
        <f t="shared" si="26"/>
        <v>-5.902229283378157E-3</v>
      </c>
      <c r="N375">
        <f t="shared" si="28"/>
        <v>0.1010112509015279</v>
      </c>
      <c r="O375">
        <f t="shared" si="29"/>
        <v>-2.2925233732802144</v>
      </c>
      <c r="Q375">
        <f t="shared" si="27"/>
        <v>21.340393089696555</v>
      </c>
      <c r="R375">
        <f t="shared" si="29"/>
        <v>3.0606016660271305</v>
      </c>
    </row>
    <row r="376" spans="1:18" x14ac:dyDescent="0.25">
      <c r="A376" s="9">
        <v>45852.166666666664</v>
      </c>
      <c r="B376">
        <v>208.62</v>
      </c>
      <c r="C376">
        <f t="shared" si="25"/>
        <v>-2.539999999999992</v>
      </c>
      <c r="D376">
        <f t="shared" si="26"/>
        <v>-1.210172470759039E-2</v>
      </c>
      <c r="N376">
        <f t="shared" si="28"/>
        <v>8.3039984887453053E-2</v>
      </c>
      <c r="O376">
        <f t="shared" si="29"/>
        <v>-2.4884330415557474</v>
      </c>
      <c r="Q376">
        <f t="shared" si="27"/>
        <v>17.496764199828419</v>
      </c>
      <c r="R376">
        <f t="shared" si="29"/>
        <v>2.8620159609658784</v>
      </c>
    </row>
    <row r="377" spans="1:18" x14ac:dyDescent="0.25">
      <c r="A377" s="9">
        <v>45853.166666666664</v>
      </c>
      <c r="B377">
        <v>209.11</v>
      </c>
      <c r="C377">
        <f t="shared" si="25"/>
        <v>0.49000000000000909</v>
      </c>
      <c r="D377">
        <f t="shared" si="26"/>
        <v>2.3460140508832585E-3</v>
      </c>
      <c r="N377">
        <f t="shared" si="28"/>
        <v>0.10819578340991762</v>
      </c>
      <c r="O377">
        <f t="shared" si="29"/>
        <v>-2.2238128836625974</v>
      </c>
      <c r="Q377">
        <f t="shared" si="27"/>
        <v>22.827399099662063</v>
      </c>
      <c r="R377">
        <f t="shared" si="29"/>
        <v>3.1279615293764587</v>
      </c>
    </row>
    <row r="378" spans="1:18" x14ac:dyDescent="0.25">
      <c r="A378" s="9">
        <v>45854.166666666664</v>
      </c>
      <c r="B378">
        <v>210.16</v>
      </c>
      <c r="C378">
        <f t="shared" si="25"/>
        <v>1.0499999999999829</v>
      </c>
      <c r="D378">
        <f t="shared" si="26"/>
        <v>5.0087160785759338E-3</v>
      </c>
      <c r="N378">
        <f t="shared" si="28"/>
        <v>0.10545514487876663</v>
      </c>
      <c r="O378">
        <f t="shared" si="29"/>
        <v>-2.2494695835010514</v>
      </c>
      <c r="Q378">
        <f t="shared" si="27"/>
        <v>22.236056876794322</v>
      </c>
      <c r="R378">
        <f t="shared" si="29"/>
        <v>3.1017151549578168</v>
      </c>
    </row>
    <row r="379" spans="1:18" x14ac:dyDescent="0.25">
      <c r="A379" s="9">
        <v>45855.166666666664</v>
      </c>
      <c r="B379">
        <v>210.02</v>
      </c>
      <c r="C379">
        <f t="shared" si="25"/>
        <v>-0.13999999999998636</v>
      </c>
      <c r="D379">
        <f t="shared" si="26"/>
        <v>-6.6638109943707117E-4</v>
      </c>
      <c r="N379">
        <f t="shared" si="28"/>
        <v>0.10831034621546254</v>
      </c>
      <c r="O379">
        <f t="shared" si="29"/>
        <v>-2.2227545966160793</v>
      </c>
      <c r="Q379">
        <f t="shared" si="27"/>
        <v>22.860598483797585</v>
      </c>
      <c r="R379">
        <f t="shared" si="29"/>
        <v>3.1294148384175591</v>
      </c>
    </row>
    <row r="380" spans="1:18" x14ac:dyDescent="0.25">
      <c r="A380" s="9">
        <v>45856.166666666664</v>
      </c>
      <c r="B380">
        <v>211.18</v>
      </c>
      <c r="C380">
        <f t="shared" si="25"/>
        <v>1.1599999999999966</v>
      </c>
      <c r="D380">
        <f t="shared" si="26"/>
        <v>5.5080861005209316E-3</v>
      </c>
      <c r="N380">
        <f t="shared" si="28"/>
        <v>0.10463860324004709</v>
      </c>
      <c r="O380">
        <f t="shared" si="29"/>
        <v>-2.2572427396034773</v>
      </c>
      <c r="Q380">
        <f t="shared" si="27"/>
        <v>22.069232513085627</v>
      </c>
      <c r="R380">
        <f t="shared" si="29"/>
        <v>3.0941844445432527</v>
      </c>
    </row>
    <row r="381" spans="1:18" x14ac:dyDescent="0.25">
      <c r="A381" s="9">
        <v>45859.166666666664</v>
      </c>
      <c r="B381">
        <v>212.48</v>
      </c>
      <c r="C381">
        <f t="shared" si="25"/>
        <v>1.2999999999999829</v>
      </c>
      <c r="D381">
        <f t="shared" si="26"/>
        <v>6.1370159097006195E-3</v>
      </c>
      <c r="N381">
        <f t="shared" si="28"/>
        <v>0.10347409819041022</v>
      </c>
      <c r="O381">
        <f t="shared" si="29"/>
        <v>-2.2684339566265828</v>
      </c>
      <c r="Q381">
        <f t="shared" si="27"/>
        <v>21.835295184043755</v>
      </c>
      <c r="R381">
        <f t="shared" si="29"/>
        <v>3.0835277056940389</v>
      </c>
    </row>
    <row r="382" spans="1:18" x14ac:dyDescent="0.25">
      <c r="A382" s="9">
        <v>45860.166666666664</v>
      </c>
      <c r="B382">
        <v>214.4</v>
      </c>
      <c r="C382">
        <f t="shared" si="25"/>
        <v>1.9200000000000159</v>
      </c>
      <c r="D382">
        <f t="shared" si="26"/>
        <v>8.9955629085780031E-3</v>
      </c>
      <c r="N382">
        <f t="shared" si="28"/>
        <v>9.676486455514835E-2</v>
      </c>
      <c r="O382">
        <f t="shared" si="29"/>
        <v>-2.3354713200605768</v>
      </c>
      <c r="Q382">
        <f t="shared" si="27"/>
        <v>20.46311444123311</v>
      </c>
      <c r="R382">
        <f t="shared" si="29"/>
        <v>3.0186239699181781</v>
      </c>
    </row>
    <row r="383" spans="1:18" x14ac:dyDescent="0.25">
      <c r="A383" s="9">
        <v>45861.166666666664</v>
      </c>
      <c r="B383">
        <v>214.15</v>
      </c>
      <c r="C383">
        <f t="shared" si="25"/>
        <v>-0.25</v>
      </c>
      <c r="D383">
        <f t="shared" si="26"/>
        <v>-1.1667251352669031E-3</v>
      </c>
      <c r="N383">
        <f t="shared" si="28"/>
        <v>0.10800380212892878</v>
      </c>
      <c r="O383">
        <f t="shared" si="29"/>
        <v>-2.2255888475801067</v>
      </c>
      <c r="Q383">
        <f t="shared" si="27"/>
        <v>22.799826146146128</v>
      </c>
      <c r="R383">
        <f t="shared" si="29"/>
        <v>3.1267529107622938</v>
      </c>
    </row>
    <row r="384" spans="1:18" x14ac:dyDescent="0.25">
      <c r="A384" s="9">
        <v>45862.166666666664</v>
      </c>
      <c r="B384">
        <v>213.76</v>
      </c>
      <c r="C384">
        <f t="shared" si="25"/>
        <v>-0.39000000000001478</v>
      </c>
      <c r="D384">
        <f t="shared" si="26"/>
        <v>-1.8228137130991598E-3</v>
      </c>
      <c r="N384">
        <f t="shared" si="28"/>
        <v>0.10747530429048943</v>
      </c>
      <c r="O384">
        <f t="shared" si="29"/>
        <v>-2.2304941853361613</v>
      </c>
      <c r="Q384">
        <f t="shared" si="27"/>
        <v>22.691923556547284</v>
      </c>
      <c r="R384">
        <f t="shared" si="29"/>
        <v>3.122009070718442</v>
      </c>
    </row>
    <row r="385" spans="1:18" x14ac:dyDescent="0.25">
      <c r="A385" s="9">
        <v>45863.166666666664</v>
      </c>
      <c r="B385">
        <v>213.88</v>
      </c>
      <c r="C385">
        <f t="shared" si="25"/>
        <v>0.12000000000000455</v>
      </c>
      <c r="D385">
        <f t="shared" si="26"/>
        <v>5.6121973225001546E-4</v>
      </c>
      <c r="N385">
        <f t="shared" si="28"/>
        <v>0.10865001828499282</v>
      </c>
      <c r="O385">
        <f t="shared" si="29"/>
        <v>-2.2196234039870957</v>
      </c>
      <c r="Q385">
        <f t="shared" si="27"/>
        <v>22.929903618391986</v>
      </c>
      <c r="R385">
        <f t="shared" si="29"/>
        <v>3.1324418935636387</v>
      </c>
    </row>
    <row r="386" spans="1:18" x14ac:dyDescent="0.25">
      <c r="A386" s="9">
        <v>45866.166666666664</v>
      </c>
      <c r="B386">
        <v>214.05</v>
      </c>
      <c r="C386">
        <f t="shared" si="25"/>
        <v>0.17000000000001592</v>
      </c>
      <c r="D386">
        <f t="shared" si="26"/>
        <v>7.9452251042439034E-4</v>
      </c>
      <c r="N386">
        <f t="shared" si="28"/>
        <v>0.10865298180596725</v>
      </c>
      <c r="O386">
        <f t="shared" si="29"/>
        <v>-2.2195961285148438</v>
      </c>
      <c r="Q386">
        <f t="shared" si="27"/>
        <v>22.93018493927368</v>
      </c>
      <c r="R386">
        <f t="shared" si="29"/>
        <v>3.1324541622220976</v>
      </c>
    </row>
    <row r="387" spans="1:18" x14ac:dyDescent="0.25">
      <c r="A387" s="9">
        <v>45867.166666666664</v>
      </c>
      <c r="B387">
        <v>211.27</v>
      </c>
      <c r="C387">
        <f t="shared" si="25"/>
        <v>-2.7800000000000011</v>
      </c>
      <c r="D387">
        <f t="shared" si="26"/>
        <v>-1.3072696278811793E-2</v>
      </c>
      <c r="N387">
        <f t="shared" si="28"/>
        <v>7.8984758739676628E-2</v>
      </c>
      <c r="O387">
        <f t="shared" si="29"/>
        <v>-2.5385003724738553</v>
      </c>
      <c r="Q387">
        <f t="shared" si="27"/>
        <v>16.766994016947745</v>
      </c>
      <c r="R387">
        <f t="shared" si="29"/>
        <v>2.8194123121206185</v>
      </c>
    </row>
    <row r="388" spans="1:18" x14ac:dyDescent="0.25">
      <c r="A388" s="9">
        <v>45868.166666666664</v>
      </c>
      <c r="B388">
        <v>209.05</v>
      </c>
      <c r="C388">
        <f t="shared" ref="C388:C451" si="30">B388-B387</f>
        <v>-2.2199999999999989</v>
      </c>
      <c r="D388">
        <f t="shared" ref="D388:D451" si="31">LN(B388/B387)</f>
        <v>-1.0563478509569259E-2</v>
      </c>
      <c r="N388">
        <f t="shared" si="28"/>
        <v>8.8184601293192805E-2</v>
      </c>
      <c r="O388">
        <f t="shared" si="29"/>
        <v>-2.4283229197242933</v>
      </c>
      <c r="Q388">
        <f t="shared" ref="Q388:Q451" si="32">_xlfn.NORM.DIST(D388, $L$4, $L$5, FALSE)</f>
        <v>18.599490313520651</v>
      </c>
      <c r="R388">
        <f t="shared" si="29"/>
        <v>2.9231341778448106</v>
      </c>
    </row>
    <row r="389" spans="1:18" x14ac:dyDescent="0.25">
      <c r="A389" s="9">
        <v>45869.166666666664</v>
      </c>
      <c r="B389">
        <v>207.57</v>
      </c>
      <c r="C389">
        <f t="shared" si="30"/>
        <v>-1.4800000000000182</v>
      </c>
      <c r="D389">
        <f t="shared" si="31"/>
        <v>-7.104825623744683E-3</v>
      </c>
      <c r="N389">
        <f t="shared" ref="N389:N452" si="33">_xlfn.NORM.DIST(C389, $K$4, $K$5, FALSE)</f>
        <v>9.8429891478485063E-2</v>
      </c>
      <c r="O389">
        <f t="shared" ref="O389:R452" si="34">LN(N389)</f>
        <v>-2.3184107458664136</v>
      </c>
      <c r="Q389">
        <f t="shared" si="32"/>
        <v>20.738793231390758</v>
      </c>
      <c r="R389">
        <f t="shared" si="34"/>
        <v>3.0320060155439625</v>
      </c>
    </row>
    <row r="390" spans="1:18" x14ac:dyDescent="0.25">
      <c r="A390" s="9">
        <v>45870.166666666664</v>
      </c>
      <c r="B390">
        <v>202.38</v>
      </c>
      <c r="C390">
        <f t="shared" si="30"/>
        <v>-5.1899999999999977</v>
      </c>
      <c r="D390">
        <f t="shared" si="31"/>
        <v>-2.5321513877215478E-2</v>
      </c>
      <c r="N390">
        <f t="shared" si="33"/>
        <v>3.7698775283775569E-2</v>
      </c>
      <c r="O390">
        <f t="shared" si="34"/>
        <v>-3.2781276708973452</v>
      </c>
      <c r="Q390">
        <f t="shared" si="32"/>
        <v>7.4968469213445736</v>
      </c>
      <c r="R390">
        <f t="shared" si="34"/>
        <v>2.0144825216576092</v>
      </c>
    </row>
    <row r="391" spans="1:18" x14ac:dyDescent="0.25">
      <c r="A391" s="9">
        <v>45873.166666666664</v>
      </c>
      <c r="B391">
        <v>203.35</v>
      </c>
      <c r="C391">
        <f t="shared" si="30"/>
        <v>0.96999999999999886</v>
      </c>
      <c r="D391">
        <f t="shared" si="31"/>
        <v>4.7815140516196241E-3</v>
      </c>
      <c r="N391">
        <f t="shared" si="33"/>
        <v>0.10599322209986763</v>
      </c>
      <c r="O391">
        <f t="shared" si="34"/>
        <v>-2.2443801293685546</v>
      </c>
      <c r="Q391">
        <f t="shared" si="32"/>
        <v>22.306291450964153</v>
      </c>
      <c r="R391">
        <f t="shared" si="34"/>
        <v>3.1048687665214225</v>
      </c>
    </row>
    <row r="392" spans="1:18" x14ac:dyDescent="0.25">
      <c r="A392" s="9">
        <v>45874.166666666664</v>
      </c>
      <c r="B392">
        <v>202.92</v>
      </c>
      <c r="C392">
        <f t="shared" si="30"/>
        <v>-0.43000000000000682</v>
      </c>
      <c r="D392">
        <f t="shared" si="31"/>
        <v>-2.1168196547443788E-3</v>
      </c>
      <c r="N392">
        <f t="shared" si="33"/>
        <v>0.10729612432078665</v>
      </c>
      <c r="O392">
        <f t="shared" si="34"/>
        <v>-2.2321627500277756</v>
      </c>
      <c r="Q392">
        <f t="shared" si="32"/>
        <v>22.6332901535601</v>
      </c>
      <c r="R392">
        <f t="shared" si="34"/>
        <v>3.1194218380991434</v>
      </c>
    </row>
    <row r="393" spans="1:18" x14ac:dyDescent="0.25">
      <c r="A393" s="9">
        <v>45875.166666666664</v>
      </c>
      <c r="B393">
        <v>213.25</v>
      </c>
      <c r="C393">
        <f t="shared" si="30"/>
        <v>10.330000000000013</v>
      </c>
      <c r="D393">
        <f t="shared" si="31"/>
        <v>4.9653373673299327E-2</v>
      </c>
      <c r="N393">
        <f t="shared" si="33"/>
        <v>2.3311065268100573E-3</v>
      </c>
      <c r="O393">
        <f t="shared" si="34"/>
        <v>-6.0614122199255176</v>
      </c>
      <c r="Q393">
        <f t="shared" si="32"/>
        <v>0.43728822562264991</v>
      </c>
      <c r="R393">
        <f t="shared" si="34"/>
        <v>-0.8271627460969152</v>
      </c>
    </row>
    <row r="394" spans="1:18" x14ac:dyDescent="0.25">
      <c r="A394" s="9">
        <v>45876.166666666664</v>
      </c>
      <c r="B394">
        <v>220.03</v>
      </c>
      <c r="C394">
        <f t="shared" si="30"/>
        <v>6.7800000000000011</v>
      </c>
      <c r="D394">
        <f t="shared" si="31"/>
        <v>3.1298714320261108E-2</v>
      </c>
      <c r="N394">
        <f t="shared" si="33"/>
        <v>2.130662337079137E-2</v>
      </c>
      <c r="O394">
        <f t="shared" si="34"/>
        <v>-3.8487372982284893</v>
      </c>
      <c r="Q394">
        <f t="shared" si="32"/>
        <v>4.8803395071006808</v>
      </c>
      <c r="R394">
        <f t="shared" si="34"/>
        <v>1.5852147885722858</v>
      </c>
    </row>
    <row r="395" spans="1:18" x14ac:dyDescent="0.25">
      <c r="A395" s="9">
        <v>45877.166666666664</v>
      </c>
      <c r="B395">
        <v>229.35</v>
      </c>
      <c r="C395">
        <f t="shared" si="30"/>
        <v>9.3199999999999932</v>
      </c>
      <c r="D395">
        <f t="shared" si="31"/>
        <v>4.1485320351131408E-2</v>
      </c>
      <c r="N395">
        <f t="shared" si="33"/>
        <v>4.811516697340033E-3</v>
      </c>
      <c r="O395">
        <f t="shared" si="34"/>
        <v>-5.3367429228755894</v>
      </c>
      <c r="Q395">
        <f t="shared" si="32"/>
        <v>1.4678812802288934</v>
      </c>
      <c r="R395">
        <f t="shared" si="34"/>
        <v>0.38382005514334228</v>
      </c>
    </row>
    <row r="396" spans="1:18" x14ac:dyDescent="0.25">
      <c r="A396" s="9">
        <v>45880.166666666664</v>
      </c>
      <c r="B396">
        <v>227.18</v>
      </c>
      <c r="C396">
        <f t="shared" si="30"/>
        <v>-2.1699999999999875</v>
      </c>
      <c r="D396">
        <f t="shared" si="31"/>
        <v>-9.506566239905357E-3</v>
      </c>
      <c r="N396">
        <f t="shared" si="33"/>
        <v>8.895569371321832E-2</v>
      </c>
      <c r="O396">
        <f t="shared" si="34"/>
        <v>-2.4196168566522149</v>
      </c>
      <c r="Q396">
        <f t="shared" si="32"/>
        <v>19.309495377631475</v>
      </c>
      <c r="R396">
        <f t="shared" si="34"/>
        <v>2.9605969634025042</v>
      </c>
    </row>
    <row r="397" spans="1:18" x14ac:dyDescent="0.25">
      <c r="A397" s="9">
        <v>45881.166666666664</v>
      </c>
      <c r="B397">
        <v>229.65</v>
      </c>
      <c r="C397">
        <f t="shared" si="30"/>
        <v>2.4699999999999989</v>
      </c>
      <c r="D397">
        <f t="shared" si="31"/>
        <v>1.0813755968526953E-2</v>
      </c>
      <c r="N397">
        <f t="shared" si="33"/>
        <v>8.9027798545348022E-2</v>
      </c>
      <c r="O397">
        <f t="shared" si="34"/>
        <v>-2.4188066148128242</v>
      </c>
      <c r="Q397">
        <f t="shared" si="32"/>
        <v>19.361669224901089</v>
      </c>
      <c r="R397">
        <f t="shared" si="34"/>
        <v>2.9632952984261527</v>
      </c>
    </row>
    <row r="398" spans="1:18" x14ac:dyDescent="0.25">
      <c r="A398" s="9">
        <v>45882.166666666664</v>
      </c>
      <c r="B398">
        <v>233.33</v>
      </c>
      <c r="C398">
        <f t="shared" si="30"/>
        <v>3.6800000000000068</v>
      </c>
      <c r="D398">
        <f t="shared" si="31"/>
        <v>1.5897349787165019E-2</v>
      </c>
      <c r="N398">
        <f t="shared" si="33"/>
        <v>6.8485814127261832E-2</v>
      </c>
      <c r="O398">
        <f t="shared" si="34"/>
        <v>-2.6811286481933547</v>
      </c>
      <c r="Q398">
        <f t="shared" si="32"/>
        <v>15.652658556800858</v>
      </c>
      <c r="R398">
        <f t="shared" si="34"/>
        <v>2.7506407783928175</v>
      </c>
    </row>
    <row r="399" spans="1:18" x14ac:dyDescent="0.25">
      <c r="A399" s="9">
        <v>45883.166666666664</v>
      </c>
      <c r="B399">
        <v>232.78</v>
      </c>
      <c r="C399">
        <f t="shared" si="30"/>
        <v>-0.55000000000001137</v>
      </c>
      <c r="D399">
        <f t="shared" si="31"/>
        <v>-2.3599590451372499E-3</v>
      </c>
      <c r="N399">
        <f t="shared" si="33"/>
        <v>0.10668437716128759</v>
      </c>
      <c r="O399">
        <f t="shared" si="34"/>
        <v>-2.2378805497518357</v>
      </c>
      <c r="Q399">
        <f t="shared" si="32"/>
        <v>22.580043601855916</v>
      </c>
      <c r="R399">
        <f t="shared" si="34"/>
        <v>3.1170664897141562</v>
      </c>
    </row>
    <row r="400" spans="1:18" x14ac:dyDescent="0.25">
      <c r="A400" s="9">
        <v>45884.166666666664</v>
      </c>
      <c r="B400">
        <v>231.59</v>
      </c>
      <c r="C400">
        <f t="shared" si="30"/>
        <v>-1.1899999999999977</v>
      </c>
      <c r="D400">
        <f t="shared" si="31"/>
        <v>-5.1252346401009499E-3</v>
      </c>
      <c r="N400">
        <f t="shared" si="33"/>
        <v>0.10163010370725092</v>
      </c>
      <c r="O400">
        <f t="shared" si="34"/>
        <v>-2.2864154913936345</v>
      </c>
      <c r="Q400">
        <f t="shared" si="32"/>
        <v>21.683171071618478</v>
      </c>
      <c r="R400">
        <f t="shared" si="34"/>
        <v>3.0765364330165239</v>
      </c>
    </row>
    <row r="401" spans="1:18" x14ac:dyDescent="0.25">
      <c r="A401" s="9">
        <v>45887.166666666664</v>
      </c>
      <c r="B401">
        <v>230.89</v>
      </c>
      <c r="C401">
        <f t="shared" si="30"/>
        <v>-0.70000000000001705</v>
      </c>
      <c r="D401">
        <f t="shared" si="31"/>
        <v>-3.0271602428172274E-3</v>
      </c>
      <c r="N401">
        <f t="shared" si="33"/>
        <v>0.10576560602273734</v>
      </c>
      <c r="O401">
        <f t="shared" si="34"/>
        <v>-2.2465298972607268</v>
      </c>
      <c r="Q401">
        <f t="shared" si="32"/>
        <v>22.412074036844285</v>
      </c>
      <c r="R401">
        <f t="shared" si="34"/>
        <v>3.109599833144141</v>
      </c>
    </row>
    <row r="402" spans="1:18" x14ac:dyDescent="0.25">
      <c r="A402" s="9">
        <v>45888.166666666664</v>
      </c>
      <c r="B402">
        <v>230.56</v>
      </c>
      <c r="C402">
        <f t="shared" si="30"/>
        <v>-0.32999999999998408</v>
      </c>
      <c r="D402">
        <f t="shared" si="31"/>
        <v>-1.430274379700124E-3</v>
      </c>
      <c r="N402">
        <f t="shared" si="33"/>
        <v>0.10772066137316642</v>
      </c>
      <c r="O402">
        <f t="shared" si="34"/>
        <v>-2.2282138713141184</v>
      </c>
      <c r="Q402">
        <f t="shared" si="32"/>
        <v>22.760309655642132</v>
      </c>
      <c r="R402">
        <f t="shared" si="34"/>
        <v>3.1250182144222638</v>
      </c>
    </row>
    <row r="403" spans="1:18" x14ac:dyDescent="0.25">
      <c r="A403" s="9">
        <v>45889.166666666664</v>
      </c>
      <c r="B403">
        <v>226.01</v>
      </c>
      <c r="C403">
        <f t="shared" si="30"/>
        <v>-4.5500000000000114</v>
      </c>
      <c r="D403">
        <f t="shared" si="31"/>
        <v>-1.9931886170219938E-2</v>
      </c>
      <c r="N403">
        <f t="shared" si="33"/>
        <v>4.784934310146137E-2</v>
      </c>
      <c r="O403">
        <f t="shared" si="34"/>
        <v>-3.0396978894645263</v>
      </c>
      <c r="Q403">
        <f t="shared" si="32"/>
        <v>11.35580416484089</v>
      </c>
      <c r="R403">
        <f t="shared" si="34"/>
        <v>2.4297289933793293</v>
      </c>
    </row>
    <row r="404" spans="1:18" x14ac:dyDescent="0.25">
      <c r="A404" s="9">
        <v>45890.166666666664</v>
      </c>
      <c r="B404">
        <v>224.9</v>
      </c>
      <c r="C404">
        <f t="shared" si="30"/>
        <v>-1.1099999999999852</v>
      </c>
      <c r="D404">
        <f t="shared" si="31"/>
        <v>-4.9233871157219602E-3</v>
      </c>
      <c r="N404">
        <f t="shared" si="33"/>
        <v>0.10241858959490101</v>
      </c>
      <c r="O404">
        <f t="shared" si="34"/>
        <v>-2.2786870438402369</v>
      </c>
      <c r="Q404">
        <f t="shared" si="32"/>
        <v>21.766010240666638</v>
      </c>
      <c r="R404">
        <f t="shared" si="34"/>
        <v>3.0803495897628999</v>
      </c>
    </row>
    <row r="405" spans="1:18" x14ac:dyDescent="0.25">
      <c r="A405" s="9">
        <v>45891.166666666664</v>
      </c>
      <c r="B405">
        <v>227.76</v>
      </c>
      <c r="C405">
        <f t="shared" si="30"/>
        <v>2.8599999999999852</v>
      </c>
      <c r="D405">
        <f t="shared" si="31"/>
        <v>1.2636584004512057E-2</v>
      </c>
      <c r="N405">
        <f t="shared" si="33"/>
        <v>8.278605232447267E-2</v>
      </c>
      <c r="O405">
        <f t="shared" si="34"/>
        <v>-2.4914956819677774</v>
      </c>
      <c r="Q405">
        <f t="shared" si="32"/>
        <v>18.117206128959428</v>
      </c>
      <c r="R405">
        <f t="shared" si="34"/>
        <v>2.8968621015832543</v>
      </c>
    </row>
    <row r="406" spans="1:18" x14ac:dyDescent="0.25">
      <c r="A406" s="9">
        <v>45894.166666666664</v>
      </c>
      <c r="B406">
        <v>227.16</v>
      </c>
      <c r="C406">
        <f t="shared" si="30"/>
        <v>-0.59999999999999432</v>
      </c>
      <c r="D406">
        <f t="shared" si="31"/>
        <v>-2.6378279605502935E-3</v>
      </c>
      <c r="N406">
        <f t="shared" si="33"/>
        <v>0.10639696558612646</v>
      </c>
      <c r="O406">
        <f t="shared" si="34"/>
        <v>-2.240578221408648</v>
      </c>
      <c r="Q406">
        <f t="shared" si="32"/>
        <v>22.513960009728027</v>
      </c>
      <c r="R406">
        <f t="shared" si="34"/>
        <v>3.1141355616908299</v>
      </c>
    </row>
    <row r="407" spans="1:18" x14ac:dyDescent="0.25">
      <c r="A407" s="9">
        <v>45895.166666666664</v>
      </c>
      <c r="B407">
        <v>229.31</v>
      </c>
      <c r="C407">
        <f t="shared" si="30"/>
        <v>2.1500000000000057</v>
      </c>
      <c r="D407">
        <f t="shared" si="31"/>
        <v>9.4201848936647913E-3</v>
      </c>
      <c r="N407">
        <f t="shared" si="33"/>
        <v>9.3706203419034628E-2</v>
      </c>
      <c r="O407">
        <f t="shared" si="34"/>
        <v>-2.3675908868167928</v>
      </c>
      <c r="Q407">
        <f t="shared" si="32"/>
        <v>20.220156703486886</v>
      </c>
      <c r="R407">
        <f t="shared" si="34"/>
        <v>3.0066799634874624</v>
      </c>
    </row>
    <row r="408" spans="1:18" x14ac:dyDescent="0.25">
      <c r="A408" s="9">
        <v>45896.166666666664</v>
      </c>
      <c r="B408">
        <v>230.49</v>
      </c>
      <c r="C408">
        <f t="shared" si="30"/>
        <v>1.1800000000000068</v>
      </c>
      <c r="D408">
        <f t="shared" si="31"/>
        <v>5.1326776447566114E-3</v>
      </c>
      <c r="N408">
        <f t="shared" si="33"/>
        <v>0.10448074617455118</v>
      </c>
      <c r="O408">
        <f t="shared" si="34"/>
        <v>-2.258752471686341</v>
      </c>
      <c r="Q408">
        <f t="shared" si="32"/>
        <v>22.196233997327656</v>
      </c>
      <c r="R408">
        <f t="shared" si="34"/>
        <v>3.0999226347277666</v>
      </c>
    </row>
    <row r="409" spans="1:18" x14ac:dyDescent="0.25">
      <c r="A409" s="9">
        <v>45897.166666666664</v>
      </c>
      <c r="B409">
        <v>232.56</v>
      </c>
      <c r="C409">
        <f t="shared" si="30"/>
        <v>2.0699999999999932</v>
      </c>
      <c r="D409">
        <f t="shared" si="31"/>
        <v>8.9407787029671757E-3</v>
      </c>
      <c r="N409">
        <f t="shared" si="33"/>
        <v>9.4801144447171998E-2</v>
      </c>
      <c r="O409">
        <f t="shared" si="34"/>
        <v>-2.355973797566477</v>
      </c>
      <c r="Q409">
        <f t="shared" si="32"/>
        <v>20.493783290344727</v>
      </c>
      <c r="R409">
        <f t="shared" si="34"/>
        <v>3.0201215860240054</v>
      </c>
    </row>
    <row r="410" spans="1:18" x14ac:dyDescent="0.25">
      <c r="A410" s="9">
        <v>45898.166666666664</v>
      </c>
      <c r="B410">
        <v>232.14</v>
      </c>
      <c r="C410">
        <f t="shared" si="30"/>
        <v>-0.42000000000001592</v>
      </c>
      <c r="D410">
        <f t="shared" si="31"/>
        <v>-1.8076183101439452E-3</v>
      </c>
      <c r="N410">
        <f t="shared" si="33"/>
        <v>0.10734208563961249</v>
      </c>
      <c r="O410">
        <f t="shared" si="34"/>
        <v>-2.2317344822041032</v>
      </c>
      <c r="Q410">
        <f t="shared" si="32"/>
        <v>22.694781948923666</v>
      </c>
      <c r="R410">
        <f t="shared" si="34"/>
        <v>3.1221350279717095</v>
      </c>
    </row>
    <row r="411" spans="1:18" x14ac:dyDescent="0.25">
      <c r="A411" s="9">
        <v>45902.166666666664</v>
      </c>
      <c r="B411">
        <v>229.72</v>
      </c>
      <c r="C411">
        <f t="shared" si="30"/>
        <v>-2.4199999999999875</v>
      </c>
      <c r="D411">
        <f t="shared" si="31"/>
        <v>-1.0479461944380755E-2</v>
      </c>
      <c r="N411">
        <f t="shared" si="33"/>
        <v>8.5008705183908767E-2</v>
      </c>
      <c r="O411">
        <f t="shared" si="34"/>
        <v>-2.4650016138074307</v>
      </c>
      <c r="Q411">
        <f t="shared" si="32"/>
        <v>18.65748136213081</v>
      </c>
      <c r="R411">
        <f t="shared" si="34"/>
        <v>2.9262472110750739</v>
      </c>
    </row>
    <row r="412" spans="1:18" x14ac:dyDescent="0.25">
      <c r="A412" s="9">
        <v>45903.166666666664</v>
      </c>
      <c r="B412">
        <v>238.47</v>
      </c>
      <c r="C412">
        <f t="shared" si="30"/>
        <v>8.75</v>
      </c>
      <c r="D412">
        <f t="shared" si="31"/>
        <v>3.738234025703522E-2</v>
      </c>
      <c r="N412">
        <f t="shared" si="33"/>
        <v>7.0047040604995529E-3</v>
      </c>
      <c r="O412">
        <f t="shared" si="34"/>
        <v>-4.9611733469807309</v>
      </c>
      <c r="Q412">
        <f t="shared" si="32"/>
        <v>2.4817221315670488</v>
      </c>
      <c r="R412">
        <f t="shared" si="34"/>
        <v>0.90895272707722796</v>
      </c>
    </row>
    <row r="413" spans="1:18" x14ac:dyDescent="0.25">
      <c r="A413" s="9">
        <v>45904.166666666664</v>
      </c>
      <c r="B413">
        <v>239.78</v>
      </c>
      <c r="C413">
        <f t="shared" si="30"/>
        <v>1.3100000000000023</v>
      </c>
      <c r="D413">
        <f t="shared" si="31"/>
        <v>5.4783200263767082E-3</v>
      </c>
      <c r="N413">
        <f t="shared" si="33"/>
        <v>0.10338566503695176</v>
      </c>
      <c r="O413">
        <f t="shared" si="34"/>
        <v>-2.2692889625249371</v>
      </c>
      <c r="Q413">
        <f t="shared" si="32"/>
        <v>22.079651106799375</v>
      </c>
      <c r="R413">
        <f t="shared" si="34"/>
        <v>3.0946564199615603</v>
      </c>
    </row>
    <row r="414" spans="1:18" x14ac:dyDescent="0.25">
      <c r="A414" s="9">
        <v>45905.166666666664</v>
      </c>
      <c r="B414">
        <v>239.69</v>
      </c>
      <c r="C414">
        <f t="shared" si="30"/>
        <v>-9.0000000000003411E-2</v>
      </c>
      <c r="D414">
        <f t="shared" si="31"/>
        <v>-3.7541452460853166E-4</v>
      </c>
      <c r="N414">
        <f t="shared" si="33"/>
        <v>0.10841779841758215</v>
      </c>
      <c r="O414">
        <f t="shared" si="34"/>
        <v>-2.221763011410514</v>
      </c>
      <c r="Q414">
        <f t="shared" si="32"/>
        <v>22.887307500862736</v>
      </c>
      <c r="R414">
        <f t="shared" si="34"/>
        <v>3.1305824992984208</v>
      </c>
    </row>
    <row r="415" spans="1:18" x14ac:dyDescent="0.25">
      <c r="A415" s="9">
        <v>45908.166666666664</v>
      </c>
      <c r="B415">
        <v>237.88</v>
      </c>
      <c r="C415">
        <f t="shared" si="30"/>
        <v>-1.8100000000000023</v>
      </c>
      <c r="D415">
        <f t="shared" si="31"/>
        <v>-7.5800769165061304E-3</v>
      </c>
      <c r="N415">
        <f t="shared" si="33"/>
        <v>9.4193178536227551E-2</v>
      </c>
      <c r="O415">
        <f t="shared" si="34"/>
        <v>-2.3624075147116188</v>
      </c>
      <c r="Q415">
        <f t="shared" si="32"/>
        <v>20.478758021747815</v>
      </c>
      <c r="R415">
        <f t="shared" si="34"/>
        <v>3.0193881548630723</v>
      </c>
    </row>
    <row r="416" spans="1:18" x14ac:dyDescent="0.25">
      <c r="A416" s="9">
        <v>45909.166666666664</v>
      </c>
      <c r="B416">
        <v>234.35</v>
      </c>
      <c r="C416">
        <f t="shared" si="30"/>
        <v>-3.5300000000000011</v>
      </c>
      <c r="D416">
        <f t="shared" si="31"/>
        <v>-1.4950620469677826E-2</v>
      </c>
      <c r="N416">
        <f t="shared" si="33"/>
        <v>6.5710323019729289E-2</v>
      </c>
      <c r="O416">
        <f t="shared" si="34"/>
        <v>-2.7224992422462253</v>
      </c>
      <c r="Q416">
        <f t="shared" si="32"/>
        <v>15.304951435842174</v>
      </c>
      <c r="R416">
        <f t="shared" si="34"/>
        <v>2.7281763993013368</v>
      </c>
    </row>
    <row r="417" spans="1:18" x14ac:dyDescent="0.25">
      <c r="A417" s="9">
        <v>45910.166666666664</v>
      </c>
      <c r="B417">
        <v>226.79</v>
      </c>
      <c r="C417">
        <f t="shared" si="30"/>
        <v>-7.5600000000000023</v>
      </c>
      <c r="D417">
        <f t="shared" si="31"/>
        <v>-3.2791245197944616E-2</v>
      </c>
      <c r="N417">
        <f t="shared" si="33"/>
        <v>1.1966507370500538E-2</v>
      </c>
      <c r="O417">
        <f t="shared" si="34"/>
        <v>-4.4256435839019508</v>
      </c>
      <c r="Q417">
        <f t="shared" si="32"/>
        <v>3.5977194662580154</v>
      </c>
      <c r="R417">
        <f t="shared" si="34"/>
        <v>1.2803001631328241</v>
      </c>
    </row>
    <row r="418" spans="1:18" x14ac:dyDescent="0.25">
      <c r="A418" s="9">
        <v>45911.166666666664</v>
      </c>
      <c r="B418">
        <v>230.03</v>
      </c>
      <c r="C418">
        <f t="shared" si="30"/>
        <v>3.2400000000000091</v>
      </c>
      <c r="D418">
        <f t="shared" si="31"/>
        <v>1.4185256029157005E-2</v>
      </c>
      <c r="N418">
        <f t="shared" si="33"/>
        <v>7.629307383245551E-2</v>
      </c>
      <c r="O418">
        <f t="shared" si="34"/>
        <v>-2.5731731202713659</v>
      </c>
      <c r="Q418">
        <f t="shared" si="32"/>
        <v>16.975913629968595</v>
      </c>
      <c r="R418">
        <f t="shared" si="34"/>
        <v>2.8317954940858638</v>
      </c>
    </row>
    <row r="419" spans="1:18" x14ac:dyDescent="0.25">
      <c r="A419" s="9">
        <v>45912.166666666664</v>
      </c>
      <c r="B419">
        <v>234.07</v>
      </c>
      <c r="C419">
        <f t="shared" si="30"/>
        <v>4.039999999999992</v>
      </c>
      <c r="D419">
        <f t="shared" si="31"/>
        <v>1.7410480721885509E-2</v>
      </c>
      <c r="N419">
        <f t="shared" si="33"/>
        <v>6.2029978720458588E-2</v>
      </c>
      <c r="O419">
        <f t="shared" si="34"/>
        <v>-2.7801374830495864</v>
      </c>
      <c r="Q419">
        <f t="shared" si="32"/>
        <v>14.45232885896964</v>
      </c>
      <c r="R419">
        <f t="shared" si="34"/>
        <v>2.670855568283184</v>
      </c>
    </row>
    <row r="420" spans="1:18" x14ac:dyDescent="0.25">
      <c r="A420" s="9">
        <v>45915.166666666664</v>
      </c>
      <c r="B420">
        <v>236.7</v>
      </c>
      <c r="C420">
        <f t="shared" si="30"/>
        <v>2.6299999999999955</v>
      </c>
      <c r="D420">
        <f t="shared" si="31"/>
        <v>1.1173300598125255E-2</v>
      </c>
      <c r="N420">
        <f t="shared" si="33"/>
        <v>8.6530104091826654E-2</v>
      </c>
      <c r="O420">
        <f t="shared" si="34"/>
        <v>-2.4472629014077047</v>
      </c>
      <c r="Q420">
        <f t="shared" si="32"/>
        <v>19.126230763884774</v>
      </c>
      <c r="R420">
        <f t="shared" si="34"/>
        <v>2.9510607313091688</v>
      </c>
    </row>
    <row r="421" spans="1:18" x14ac:dyDescent="0.25">
      <c r="A421" s="9">
        <v>45916.166666666664</v>
      </c>
      <c r="B421">
        <v>238.15</v>
      </c>
      <c r="C421">
        <f t="shared" si="30"/>
        <v>1.4500000000000171</v>
      </c>
      <c r="D421">
        <f t="shared" si="31"/>
        <v>6.1072107269313034E-3</v>
      </c>
      <c r="N421">
        <f t="shared" si="33"/>
        <v>0.10207597289379117</v>
      </c>
      <c r="O421">
        <f t="shared" si="34"/>
        <v>-2.2820379106557063</v>
      </c>
      <c r="Q421">
        <f t="shared" si="32"/>
        <v>21.846969792216555</v>
      </c>
      <c r="R421">
        <f t="shared" si="34"/>
        <v>3.0840622296459044</v>
      </c>
    </row>
    <row r="422" spans="1:18" x14ac:dyDescent="0.25">
      <c r="A422" s="9">
        <v>45917.166666666664</v>
      </c>
      <c r="B422">
        <v>238.99</v>
      </c>
      <c r="C422">
        <f t="shared" si="30"/>
        <v>0.84000000000000341</v>
      </c>
      <c r="D422">
        <f t="shared" si="31"/>
        <v>3.5209828050978467E-3</v>
      </c>
      <c r="N422">
        <f t="shared" si="33"/>
        <v>0.10676530213459788</v>
      </c>
      <c r="O422">
        <f t="shared" si="34"/>
        <v>-2.2371222916232258</v>
      </c>
      <c r="Q422">
        <f t="shared" si="32"/>
        <v>22.6297942722328</v>
      </c>
      <c r="R422">
        <f t="shared" si="34"/>
        <v>3.119267368673182</v>
      </c>
    </row>
    <row r="423" spans="1:18" x14ac:dyDescent="0.25">
      <c r="A423" s="9">
        <v>45918.166666666664</v>
      </c>
      <c r="B423">
        <v>237.88</v>
      </c>
      <c r="C423">
        <f t="shared" si="30"/>
        <v>-1.1100000000000136</v>
      </c>
      <c r="D423">
        <f t="shared" si="31"/>
        <v>-4.6553652135744661E-3</v>
      </c>
      <c r="N423">
        <f t="shared" si="33"/>
        <v>0.10241858959490072</v>
      </c>
      <c r="O423">
        <f t="shared" si="34"/>
        <v>-2.27868704384024</v>
      </c>
      <c r="Q423">
        <f t="shared" si="32"/>
        <v>21.871946507275275</v>
      </c>
      <c r="R423">
        <f t="shared" si="34"/>
        <v>3.0852048342614888</v>
      </c>
    </row>
    <row r="424" spans="1:18" x14ac:dyDescent="0.25">
      <c r="A424" s="9">
        <v>45919.166666666664</v>
      </c>
      <c r="B424">
        <v>245.5</v>
      </c>
      <c r="C424">
        <f t="shared" si="30"/>
        <v>7.6200000000000045</v>
      </c>
      <c r="D424">
        <f t="shared" si="31"/>
        <v>3.1530602396182335E-2</v>
      </c>
      <c r="N424">
        <f t="shared" si="33"/>
        <v>1.3734137064728534E-2</v>
      </c>
      <c r="O424">
        <f t="shared" si="34"/>
        <v>-4.2878707888765177</v>
      </c>
      <c r="Q424">
        <f t="shared" si="32"/>
        <v>4.7668198989646635</v>
      </c>
      <c r="R424">
        <f t="shared" si="34"/>
        <v>1.5616793947170033</v>
      </c>
    </row>
    <row r="425" spans="1:18" x14ac:dyDescent="0.25">
      <c r="A425" s="9">
        <v>45922.166666666664</v>
      </c>
      <c r="B425">
        <v>256.08</v>
      </c>
      <c r="C425">
        <f t="shared" si="30"/>
        <v>10.579999999999984</v>
      </c>
      <c r="D425">
        <f t="shared" si="31"/>
        <v>4.2192948427032299E-2</v>
      </c>
      <c r="N425">
        <f t="shared" si="33"/>
        <v>1.925694125404584E-3</v>
      </c>
      <c r="O425">
        <f t="shared" si="34"/>
        <v>-6.2524687916116441</v>
      </c>
      <c r="Q425">
        <f t="shared" si="32"/>
        <v>1.3332623862102342</v>
      </c>
      <c r="R425">
        <f t="shared" si="34"/>
        <v>0.28762886069373605</v>
      </c>
    </row>
    <row r="426" spans="1:18" x14ac:dyDescent="0.25">
      <c r="A426" s="9">
        <v>45923.166666666664</v>
      </c>
      <c r="B426">
        <v>254.43</v>
      </c>
      <c r="C426">
        <f t="shared" si="30"/>
        <v>-1.6499999999999773</v>
      </c>
      <c r="D426">
        <f t="shared" si="31"/>
        <v>-6.4641466198891257E-3</v>
      </c>
      <c r="N426">
        <f t="shared" si="33"/>
        <v>9.6321191077293145E-2</v>
      </c>
      <c r="O426">
        <f t="shared" si="34"/>
        <v>-2.3400669316623977</v>
      </c>
      <c r="Q426">
        <f t="shared" si="32"/>
        <v>21.069677910636795</v>
      </c>
      <c r="R426">
        <f t="shared" si="34"/>
        <v>3.0478349410659762</v>
      </c>
    </row>
    <row r="427" spans="1:18" x14ac:dyDescent="0.25">
      <c r="A427" s="9">
        <v>45924.166666666664</v>
      </c>
      <c r="B427">
        <v>252.31</v>
      </c>
      <c r="C427">
        <f t="shared" si="30"/>
        <v>-2.1200000000000045</v>
      </c>
      <c r="D427">
        <f t="shared" si="31"/>
        <v>-8.367258825429779E-3</v>
      </c>
      <c r="N427">
        <f t="shared" si="33"/>
        <v>8.9716889602422259E-2</v>
      </c>
      <c r="O427">
        <f t="shared" si="34"/>
        <v>-2.411096237759625</v>
      </c>
      <c r="Q427">
        <f t="shared" si="32"/>
        <v>20.022306812447695</v>
      </c>
      <c r="R427">
        <f t="shared" si="34"/>
        <v>2.9968469926461263</v>
      </c>
    </row>
    <row r="428" spans="1:18" x14ac:dyDescent="0.25">
      <c r="A428" s="9">
        <v>45925.166666666664</v>
      </c>
      <c r="B428">
        <v>256.87</v>
      </c>
      <c r="C428">
        <f t="shared" si="30"/>
        <v>4.5600000000000023</v>
      </c>
      <c r="D428">
        <f t="shared" si="31"/>
        <v>1.7911630124575698E-2</v>
      </c>
      <c r="N428">
        <f t="shared" si="33"/>
        <v>5.2859274448147649E-2</v>
      </c>
      <c r="O428">
        <f t="shared" si="34"/>
        <v>-2.9401220958149201</v>
      </c>
      <c r="Q428">
        <f t="shared" si="32"/>
        <v>14.051978163730217</v>
      </c>
      <c r="R428">
        <f t="shared" si="34"/>
        <v>2.6427631804406748</v>
      </c>
    </row>
    <row r="429" spans="1:18" x14ac:dyDescent="0.25">
      <c r="A429" s="9">
        <v>45926.166666666664</v>
      </c>
      <c r="B429">
        <v>255.46</v>
      </c>
      <c r="C429">
        <f t="shared" si="30"/>
        <v>-1.4099999999999966</v>
      </c>
      <c r="D429">
        <f t="shared" si="31"/>
        <v>-5.5042787262334567E-3</v>
      </c>
      <c r="N429">
        <f t="shared" si="33"/>
        <v>9.9249679827974419E-2</v>
      </c>
      <c r="O429">
        <f t="shared" si="34"/>
        <v>-2.3101165853346561</v>
      </c>
      <c r="Q429">
        <f t="shared" si="32"/>
        <v>21.520631721381914</v>
      </c>
      <c r="R429">
        <f t="shared" si="34"/>
        <v>3.0690120899455344</v>
      </c>
    </row>
    <row r="430" spans="1:18" x14ac:dyDescent="0.25">
      <c r="A430" s="9">
        <v>45929.166666666664</v>
      </c>
      <c r="B430">
        <v>254.43</v>
      </c>
      <c r="C430">
        <f t="shared" si="30"/>
        <v>-1.0300000000000011</v>
      </c>
      <c r="D430">
        <f t="shared" si="31"/>
        <v>-4.040092572912473E-3</v>
      </c>
      <c r="N430">
        <f t="shared" si="33"/>
        <v>0.10316420536006286</v>
      </c>
      <c r="O430">
        <f t="shared" si="34"/>
        <v>-2.2714333333863199</v>
      </c>
      <c r="Q430">
        <f t="shared" si="32"/>
        <v>22.097242289199468</v>
      </c>
      <c r="R430">
        <f t="shared" si="34"/>
        <v>3.0954528174434826</v>
      </c>
    </row>
    <row r="431" spans="1:18" x14ac:dyDescent="0.25">
      <c r="A431" s="9">
        <v>45930.166666666664</v>
      </c>
      <c r="B431">
        <v>254.63</v>
      </c>
      <c r="C431">
        <f t="shared" si="30"/>
        <v>0.19999999999998863</v>
      </c>
      <c r="D431">
        <f t="shared" si="31"/>
        <v>7.8576203312136412E-4</v>
      </c>
      <c r="N431">
        <f t="shared" si="33"/>
        <v>0.10864508867924605</v>
      </c>
      <c r="O431">
        <f t="shared" si="34"/>
        <v>-2.2196687764376444</v>
      </c>
      <c r="Q431">
        <f t="shared" si="32"/>
        <v>22.93024888548857</v>
      </c>
      <c r="R431">
        <f t="shared" si="34"/>
        <v>3.1324569509534528</v>
      </c>
    </row>
    <row r="432" spans="1:18" x14ac:dyDescent="0.25">
      <c r="A432" s="9">
        <v>45931.166666666664</v>
      </c>
      <c r="B432">
        <v>255.45</v>
      </c>
      <c r="C432">
        <f t="shared" si="30"/>
        <v>0.81999999999999318</v>
      </c>
      <c r="D432">
        <f t="shared" si="31"/>
        <v>3.2151847019672259E-3</v>
      </c>
      <c r="N432">
        <f t="shared" si="33"/>
        <v>0.10687268981674863</v>
      </c>
      <c r="O432">
        <f t="shared" si="34"/>
        <v>-2.2361169677085568</v>
      </c>
      <c r="Q432">
        <f t="shared" si="32"/>
        <v>22.691018192375598</v>
      </c>
      <c r="R432">
        <f t="shared" si="34"/>
        <v>3.1219691718429212</v>
      </c>
    </row>
    <row r="433" spans="1:18" x14ac:dyDescent="0.25">
      <c r="A433" s="9">
        <v>45932.166666666664</v>
      </c>
      <c r="B433">
        <v>257.13</v>
      </c>
      <c r="C433">
        <f t="shared" si="30"/>
        <v>1.6800000000000068</v>
      </c>
      <c r="D433">
        <f t="shared" si="31"/>
        <v>6.555097802094065E-3</v>
      </c>
      <c r="N433">
        <f t="shared" si="33"/>
        <v>9.9645252909869739E-2</v>
      </c>
      <c r="O433">
        <f t="shared" si="34"/>
        <v>-2.3061388710910595</v>
      </c>
      <c r="Q433">
        <f t="shared" si="32"/>
        <v>21.665487026554956</v>
      </c>
      <c r="R433">
        <f t="shared" si="34"/>
        <v>3.0757205348171159</v>
      </c>
    </row>
    <row r="434" spans="1:18" x14ac:dyDescent="0.25">
      <c r="A434" s="9">
        <v>45933.166666666664</v>
      </c>
      <c r="B434">
        <v>258.02</v>
      </c>
      <c r="C434">
        <f t="shared" si="30"/>
        <v>0.88999999999998636</v>
      </c>
      <c r="D434">
        <f t="shared" si="31"/>
        <v>3.4553077180894433E-3</v>
      </c>
      <c r="N434">
        <f t="shared" si="33"/>
        <v>0.10648348116066556</v>
      </c>
      <c r="O434">
        <f t="shared" si="34"/>
        <v>-2.2397654123355339</v>
      </c>
      <c r="Q434">
        <f t="shared" si="32"/>
        <v>22.643519019149178</v>
      </c>
      <c r="R434">
        <f t="shared" si="34"/>
        <v>3.1198736749644174</v>
      </c>
    </row>
    <row r="435" spans="1:18" x14ac:dyDescent="0.25">
      <c r="A435" s="9">
        <v>45936.166666666664</v>
      </c>
      <c r="B435">
        <v>256.69</v>
      </c>
      <c r="C435">
        <f t="shared" si="30"/>
        <v>-1.3299999999999841</v>
      </c>
      <c r="D435">
        <f t="shared" si="31"/>
        <v>-5.1679701584425612E-3</v>
      </c>
      <c r="N435">
        <f t="shared" si="33"/>
        <v>0.10015036115282956</v>
      </c>
      <c r="O435">
        <f t="shared" si="34"/>
        <v>-2.3010826107576947</v>
      </c>
      <c r="Q435">
        <f t="shared" si="32"/>
        <v>21.665298618204485</v>
      </c>
      <c r="R435">
        <f t="shared" si="34"/>
        <v>3.0757118385358151</v>
      </c>
    </row>
    <row r="436" spans="1:18" x14ac:dyDescent="0.25">
      <c r="A436" s="9">
        <v>45937.166666666664</v>
      </c>
      <c r="B436">
        <v>256.48</v>
      </c>
      <c r="C436">
        <f t="shared" si="30"/>
        <v>-0.20999999999997954</v>
      </c>
      <c r="D436">
        <f t="shared" si="31"/>
        <v>-8.1844227730499413E-4</v>
      </c>
      <c r="N436">
        <f t="shared" si="33"/>
        <v>0.10812640040132579</v>
      </c>
      <c r="O436">
        <f t="shared" si="34"/>
        <v>-2.224454362125404</v>
      </c>
      <c r="Q436">
        <f t="shared" si="32"/>
        <v>22.844110264306003</v>
      </c>
      <c r="R436">
        <f t="shared" si="34"/>
        <v>3.1286933276297875</v>
      </c>
    </row>
    <row r="437" spans="1:18" x14ac:dyDescent="0.25">
      <c r="A437" s="9">
        <v>45938.166666666664</v>
      </c>
      <c r="B437">
        <v>258.06</v>
      </c>
      <c r="C437">
        <f t="shared" si="30"/>
        <v>1.5799999999999841</v>
      </c>
      <c r="D437">
        <f t="shared" si="31"/>
        <v>6.1414271624570778E-3</v>
      </c>
      <c r="N437">
        <f t="shared" si="33"/>
        <v>0.1007434555309611</v>
      </c>
      <c r="O437">
        <f t="shared" si="34"/>
        <v>-2.2951780377742459</v>
      </c>
      <c r="Q437">
        <f t="shared" si="32"/>
        <v>21.833562394760104</v>
      </c>
      <c r="R437">
        <f t="shared" si="34"/>
        <v>3.0834483452811208</v>
      </c>
    </row>
    <row r="438" spans="1:18" x14ac:dyDescent="0.25">
      <c r="A438" s="9">
        <v>45939.166666666664</v>
      </c>
      <c r="B438">
        <v>254.04</v>
      </c>
      <c r="C438">
        <f t="shared" si="30"/>
        <v>-4.0200000000000102</v>
      </c>
      <c r="D438">
        <f t="shared" si="31"/>
        <v>-1.5700381088925939E-2</v>
      </c>
      <c r="N438">
        <f t="shared" si="33"/>
        <v>5.6969057247436838E-2</v>
      </c>
      <c r="O438">
        <f t="shared" si="34"/>
        <v>-2.8652470138550021</v>
      </c>
      <c r="Q438">
        <f t="shared" si="32"/>
        <v>14.709536973430225</v>
      </c>
      <c r="R438">
        <f t="shared" si="34"/>
        <v>2.6884960571247487</v>
      </c>
    </row>
    <row r="439" spans="1:18" x14ac:dyDescent="0.25">
      <c r="A439" s="9">
        <v>45940.166666666664</v>
      </c>
      <c r="B439">
        <v>245.27</v>
      </c>
      <c r="C439">
        <f t="shared" si="30"/>
        <v>-8.7699999999999818</v>
      </c>
      <c r="D439">
        <f t="shared" si="31"/>
        <v>-3.5132090374928697E-2</v>
      </c>
      <c r="N439">
        <f t="shared" si="33"/>
        <v>5.6722605309961508E-3</v>
      </c>
      <c r="O439">
        <f t="shared" si="34"/>
        <v>-5.1721675579799422</v>
      </c>
      <c r="Q439">
        <f t="shared" si="32"/>
        <v>2.7518912479522406</v>
      </c>
      <c r="R439">
        <f t="shared" si="34"/>
        <v>1.012288401831047</v>
      </c>
    </row>
    <row r="440" spans="1:18" x14ac:dyDescent="0.25">
      <c r="A440" s="9">
        <v>45943.166666666664</v>
      </c>
      <c r="B440">
        <v>247.66</v>
      </c>
      <c r="C440">
        <f t="shared" si="30"/>
        <v>2.3899999999999864</v>
      </c>
      <c r="D440">
        <f t="shared" si="31"/>
        <v>9.6971932271071818E-3</v>
      </c>
      <c r="N440">
        <f t="shared" si="33"/>
        <v>9.0239270328427476E-2</v>
      </c>
      <c r="O440">
        <f t="shared" si="34"/>
        <v>-2.4052905771645974</v>
      </c>
      <c r="Q440">
        <f t="shared" si="32"/>
        <v>20.056776186352117</v>
      </c>
      <c r="R440">
        <f t="shared" si="34"/>
        <v>2.9985670610620616</v>
      </c>
    </row>
    <row r="441" spans="1:18" x14ac:dyDescent="0.25">
      <c r="A441" s="9">
        <v>45944.166666666664</v>
      </c>
      <c r="B441">
        <v>247.77</v>
      </c>
      <c r="C441">
        <f t="shared" si="30"/>
        <v>0.11000000000001364</v>
      </c>
      <c r="D441">
        <f t="shared" si="31"/>
        <v>4.440587037828413E-4</v>
      </c>
      <c r="N441">
        <f t="shared" si="33"/>
        <v>0.10864700780896995</v>
      </c>
      <c r="O441">
        <f t="shared" si="34"/>
        <v>-2.219651112383084</v>
      </c>
      <c r="Q441">
        <f t="shared" si="32"/>
        <v>22.928207128699469</v>
      </c>
      <c r="R441">
        <f t="shared" si="34"/>
        <v>3.1323679049205984</v>
      </c>
    </row>
    <row r="442" spans="1:18" x14ac:dyDescent="0.25">
      <c r="A442" s="9">
        <v>45945.166666666664</v>
      </c>
      <c r="B442">
        <v>249.34</v>
      </c>
      <c r="C442">
        <f t="shared" si="30"/>
        <v>1.5699999999999932</v>
      </c>
      <c r="D442">
        <f t="shared" si="31"/>
        <v>6.3165304260936386E-3</v>
      </c>
      <c r="N442">
        <f t="shared" si="33"/>
        <v>0.10084982476519554</v>
      </c>
      <c r="O442">
        <f t="shared" si="34"/>
        <v>-2.294122752162052</v>
      </c>
      <c r="Q442">
        <f t="shared" si="32"/>
        <v>21.763760725518086</v>
      </c>
      <c r="R442">
        <f t="shared" si="34"/>
        <v>3.0802462345142678</v>
      </c>
    </row>
    <row r="443" spans="1:18" x14ac:dyDescent="0.25">
      <c r="A443" s="9">
        <v>45946.166666666664</v>
      </c>
      <c r="B443">
        <v>247.45</v>
      </c>
      <c r="C443">
        <f t="shared" si="30"/>
        <v>-1.8900000000000148</v>
      </c>
      <c r="D443">
        <f t="shared" si="31"/>
        <v>-7.6088855189339194E-3</v>
      </c>
      <c r="N443">
        <f t="shared" si="33"/>
        <v>9.308056114960632E-2</v>
      </c>
      <c r="O443">
        <f t="shared" si="34"/>
        <v>-2.3742899118854459</v>
      </c>
      <c r="Q443">
        <f t="shared" si="32"/>
        <v>20.462609680085997</v>
      </c>
      <c r="R443">
        <f t="shared" si="34"/>
        <v>3.0185993027359608</v>
      </c>
    </row>
    <row r="444" spans="1:18" x14ac:dyDescent="0.25">
      <c r="A444" s="9">
        <v>45947.166666666664</v>
      </c>
      <c r="B444">
        <v>252.29</v>
      </c>
      <c r="C444">
        <f t="shared" si="30"/>
        <v>4.8400000000000034</v>
      </c>
      <c r="D444">
        <f t="shared" si="31"/>
        <v>1.9370678108879068E-2</v>
      </c>
      <c r="N444">
        <f t="shared" si="33"/>
        <v>4.8095072219601798E-2</v>
      </c>
      <c r="O444">
        <f t="shared" si="34"/>
        <v>-3.0345755557755711</v>
      </c>
      <c r="Q444">
        <f t="shared" si="32"/>
        <v>12.887405123010693</v>
      </c>
      <c r="R444">
        <f t="shared" si="34"/>
        <v>2.5562504873769445</v>
      </c>
    </row>
    <row r="445" spans="1:18" x14ac:dyDescent="0.25">
      <c r="A445" s="9">
        <v>45950.166666666664</v>
      </c>
      <c r="B445">
        <v>262.24</v>
      </c>
      <c r="C445">
        <f t="shared" si="30"/>
        <v>9.9500000000000171</v>
      </c>
      <c r="D445">
        <f t="shared" si="31"/>
        <v>3.8680895488745502E-2</v>
      </c>
      <c r="N445">
        <f t="shared" si="33"/>
        <v>3.0890697095373862E-3</v>
      </c>
      <c r="O445">
        <f t="shared" si="34"/>
        <v>-5.779885298276243</v>
      </c>
      <c r="Q445">
        <f t="shared" si="32"/>
        <v>2.1143950913981158</v>
      </c>
      <c r="R445">
        <f t="shared" si="34"/>
        <v>0.74876876279470839</v>
      </c>
    </row>
    <row r="446" spans="1:18" x14ac:dyDescent="0.25">
      <c r="A446" s="9">
        <v>45951.166666666664</v>
      </c>
      <c r="B446">
        <v>262.77</v>
      </c>
      <c r="C446">
        <f t="shared" si="30"/>
        <v>0.52999999999997272</v>
      </c>
      <c r="D446">
        <f t="shared" si="31"/>
        <v>2.0190098475877521E-3</v>
      </c>
      <c r="N446">
        <f t="shared" si="33"/>
        <v>0.1080810297951682</v>
      </c>
      <c r="O446">
        <f t="shared" si="34"/>
        <v>-2.2248740572929782</v>
      </c>
      <c r="Q446">
        <f t="shared" si="32"/>
        <v>22.864142781633067</v>
      </c>
      <c r="R446">
        <f t="shared" si="34"/>
        <v>3.1295698659910127</v>
      </c>
    </row>
    <row r="447" spans="1:18" x14ac:dyDescent="0.25">
      <c r="A447" s="9">
        <v>45952.166666666664</v>
      </c>
      <c r="B447">
        <v>258.45</v>
      </c>
      <c r="C447">
        <f t="shared" si="30"/>
        <v>-4.3199999999999932</v>
      </c>
      <c r="D447">
        <f t="shared" si="31"/>
        <v>-1.6576873201058953E-2</v>
      </c>
      <c r="N447">
        <f t="shared" si="33"/>
        <v>5.174467954612056E-2</v>
      </c>
      <c r="O447">
        <f t="shared" si="34"/>
        <v>-2.9614336628250255</v>
      </c>
      <c r="Q447">
        <f t="shared" si="32"/>
        <v>14.009756557911748</v>
      </c>
      <c r="R447">
        <f t="shared" si="34"/>
        <v>2.6397539838890056</v>
      </c>
    </row>
    <row r="448" spans="1:18" x14ac:dyDescent="0.25">
      <c r="A448" s="9">
        <v>45953.166666666664</v>
      </c>
      <c r="B448">
        <v>259.58</v>
      </c>
      <c r="C448">
        <f t="shared" si="30"/>
        <v>1.1299999999999955</v>
      </c>
      <c r="D448">
        <f t="shared" si="31"/>
        <v>4.3626886175645412E-3</v>
      </c>
      <c r="N448">
        <f t="shared" si="33"/>
        <v>0.10487000172016121</v>
      </c>
      <c r="O448">
        <f t="shared" si="34"/>
        <v>-2.2550337747330276</v>
      </c>
      <c r="Q448">
        <f t="shared" si="32"/>
        <v>22.426318365616687</v>
      </c>
      <c r="R448">
        <f t="shared" si="34"/>
        <v>3.110235196210851</v>
      </c>
    </row>
    <row r="449" spans="1:18" x14ac:dyDescent="0.25">
      <c r="A449" s="9">
        <v>45954.166666666664</v>
      </c>
      <c r="B449">
        <v>262.82</v>
      </c>
      <c r="C449">
        <f t="shared" si="30"/>
        <v>3.2400000000000091</v>
      </c>
      <c r="D449">
        <f t="shared" si="31"/>
        <v>1.2404446955879033E-2</v>
      </c>
      <c r="N449">
        <f t="shared" si="33"/>
        <v>7.629307383245551E-2</v>
      </c>
      <c r="O449">
        <f t="shared" si="34"/>
        <v>-2.5731731202713659</v>
      </c>
      <c r="Q449">
        <f t="shared" si="32"/>
        <v>18.2822809628226</v>
      </c>
      <c r="R449">
        <f t="shared" si="34"/>
        <v>2.9059323373895785</v>
      </c>
    </row>
    <row r="450" spans="1:18" x14ac:dyDescent="0.25">
      <c r="A450" s="9">
        <v>45957.166666666664</v>
      </c>
      <c r="B450">
        <v>268.81</v>
      </c>
      <c r="C450">
        <f t="shared" si="30"/>
        <v>5.9900000000000091</v>
      </c>
      <c r="D450">
        <f t="shared" si="31"/>
        <v>2.2535423122463517E-2</v>
      </c>
      <c r="N450">
        <f t="shared" si="33"/>
        <v>3.0699712175694286E-2</v>
      </c>
      <c r="O450">
        <f t="shared" si="34"/>
        <v>-3.4835019998174857</v>
      </c>
      <c r="Q450">
        <f t="shared" si="32"/>
        <v>10.427307466450031</v>
      </c>
      <c r="R450">
        <f t="shared" si="34"/>
        <v>2.3444280829002833</v>
      </c>
    </row>
    <row r="451" spans="1:18" x14ac:dyDescent="0.25">
      <c r="A451" s="9">
        <v>45958.166666666664</v>
      </c>
      <c r="B451">
        <v>269</v>
      </c>
      <c r="C451">
        <f t="shared" si="30"/>
        <v>0.18999999999999773</v>
      </c>
      <c r="D451">
        <f t="shared" si="31"/>
        <v>7.0656926388370416E-4</v>
      </c>
      <c r="N451">
        <f t="shared" si="33"/>
        <v>0.10864852558425155</v>
      </c>
      <c r="O451">
        <f t="shared" si="34"/>
        <v>-2.2196371426961981</v>
      </c>
      <c r="Q451">
        <f t="shared" si="32"/>
        <v>22.930563117091392</v>
      </c>
      <c r="R451">
        <f t="shared" si="34"/>
        <v>3.1324706546620922</v>
      </c>
    </row>
    <row r="452" spans="1:18" x14ac:dyDescent="0.25">
      <c r="A452" s="9">
        <v>45959.166666666664</v>
      </c>
      <c r="B452">
        <v>269.7</v>
      </c>
      <c r="C452">
        <f t="shared" ref="C452:C504" si="35">B452-B451</f>
        <v>0.69999999999998863</v>
      </c>
      <c r="D452">
        <f t="shared" ref="D452:D504" si="36">LN(B452/B451)</f>
        <v>2.5988505438451492E-3</v>
      </c>
      <c r="N452">
        <f t="shared" si="33"/>
        <v>0.10745231441518946</v>
      </c>
      <c r="O452">
        <f t="shared" si="34"/>
        <v>-2.2307081166636111</v>
      </c>
      <c r="Q452">
        <f t="shared" ref="Q452:Q504" si="37">_xlfn.NORM.DIST(D452, $L$4, $L$5, FALSE)</f>
        <v>22.793509052860731</v>
      </c>
      <c r="R452">
        <f t="shared" si="34"/>
        <v>3.1264758047643122</v>
      </c>
    </row>
    <row r="453" spans="1:18" x14ac:dyDescent="0.25">
      <c r="A453" s="9">
        <v>45960.166666666664</v>
      </c>
      <c r="B453">
        <v>271.39999999999998</v>
      </c>
      <c r="C453">
        <f t="shared" si="35"/>
        <v>1.6999999999999886</v>
      </c>
      <c r="D453">
        <f t="shared" si="36"/>
        <v>6.2835172550845036E-3</v>
      </c>
      <c r="N453">
        <f t="shared" ref="N453:N504" si="38">_xlfn.NORM.DIST(C453, $K$4, $K$5, FALSE)</f>
        <v>9.9418203233874167E-2</v>
      </c>
      <c r="O453">
        <f t="shared" ref="O453:R504" si="39">LN(N453)</f>
        <v>-2.3084200509605717</v>
      </c>
      <c r="Q453">
        <f t="shared" si="37"/>
        <v>21.777072466129376</v>
      </c>
      <c r="R453">
        <f t="shared" si="39"/>
        <v>3.08085769461047</v>
      </c>
    </row>
    <row r="454" spans="1:18" x14ac:dyDescent="0.25">
      <c r="A454" s="9">
        <v>45961.166666666664</v>
      </c>
      <c r="B454">
        <v>270.37</v>
      </c>
      <c r="C454">
        <f t="shared" si="35"/>
        <v>-1.0299999999999727</v>
      </c>
      <c r="D454">
        <f t="shared" si="36"/>
        <v>-3.8023561325672382E-3</v>
      </c>
      <c r="N454">
        <f t="shared" si="38"/>
        <v>0.10316420536006311</v>
      </c>
      <c r="O454">
        <f t="shared" si="39"/>
        <v>-2.2714333333863173</v>
      </c>
      <c r="Q454">
        <f t="shared" si="37"/>
        <v>22.177484635660079</v>
      </c>
      <c r="R454">
        <f t="shared" si="39"/>
        <v>3.0990775686228296</v>
      </c>
    </row>
    <row r="455" spans="1:18" x14ac:dyDescent="0.25">
      <c r="A455" s="9">
        <v>45964.208333333336</v>
      </c>
      <c r="B455">
        <v>269.05</v>
      </c>
      <c r="C455">
        <f t="shared" si="35"/>
        <v>-1.3199999999999932</v>
      </c>
      <c r="D455">
        <f t="shared" si="36"/>
        <v>-4.8941553327728152E-3</v>
      </c>
      <c r="N455">
        <f t="shared" si="38"/>
        <v>0.10026017277408587</v>
      </c>
      <c r="O455">
        <f t="shared" si="39"/>
        <v>-2.2999867438878829</v>
      </c>
      <c r="Q455">
        <f t="shared" si="37"/>
        <v>21.777790304874927</v>
      </c>
      <c r="R455">
        <f t="shared" si="39"/>
        <v>3.080890657117981</v>
      </c>
    </row>
    <row r="456" spans="1:18" x14ac:dyDescent="0.25">
      <c r="A456" s="9">
        <v>45965.208333333336</v>
      </c>
      <c r="B456">
        <v>270.04000000000002</v>
      </c>
      <c r="C456">
        <f t="shared" si="35"/>
        <v>0.99000000000000909</v>
      </c>
      <c r="D456">
        <f t="shared" si="36"/>
        <v>3.6728602382412124E-3</v>
      </c>
      <c r="N456">
        <f t="shared" si="38"/>
        <v>0.10586315745430309</v>
      </c>
      <c r="O456">
        <f t="shared" si="39"/>
        <v>-2.2456079862986038</v>
      </c>
      <c r="Q456">
        <f t="shared" si="37"/>
        <v>22.596853477356301</v>
      </c>
      <c r="R456">
        <f t="shared" si="39"/>
        <v>3.1178106699196579</v>
      </c>
    </row>
    <row r="457" spans="1:18" x14ac:dyDescent="0.25">
      <c r="A457" s="9">
        <v>45966.208333333336</v>
      </c>
      <c r="B457">
        <v>270.14</v>
      </c>
      <c r="C457">
        <f t="shared" si="35"/>
        <v>9.9999999999965894E-2</v>
      </c>
      <c r="D457">
        <f t="shared" si="36"/>
        <v>3.7024695894810876E-4</v>
      </c>
      <c r="N457">
        <f t="shared" si="38"/>
        <v>0.10864319152347204</v>
      </c>
      <c r="O457">
        <f t="shared" si="39"/>
        <v>-2.2196862385462524</v>
      </c>
      <c r="Q457">
        <f t="shared" si="37"/>
        <v>22.926604547854467</v>
      </c>
      <c r="R457">
        <f t="shared" si="39"/>
        <v>3.1322980068755704</v>
      </c>
    </row>
    <row r="458" spans="1:18" x14ac:dyDescent="0.25">
      <c r="A458" s="9">
        <v>45967.208333333336</v>
      </c>
      <c r="B458">
        <v>269.77</v>
      </c>
      <c r="C458">
        <f t="shared" si="35"/>
        <v>-0.37000000000000455</v>
      </c>
      <c r="D458">
        <f t="shared" si="36"/>
        <v>-1.3705990180649203E-3</v>
      </c>
      <c r="N458">
        <f t="shared" si="38"/>
        <v>0.10756021920621732</v>
      </c>
      <c r="O458">
        <f t="shared" si="39"/>
        <v>-2.2297044095934297</v>
      </c>
      <c r="Q458">
        <f t="shared" si="37"/>
        <v>22.769708961447186</v>
      </c>
      <c r="R458">
        <f t="shared" si="39"/>
        <v>3.125431098327172</v>
      </c>
    </row>
    <row r="459" spans="1:18" x14ac:dyDescent="0.25">
      <c r="A459" s="9">
        <v>45968.208333333336</v>
      </c>
      <c r="B459">
        <v>268.47000000000003</v>
      </c>
      <c r="C459">
        <f t="shared" si="35"/>
        <v>-1.2999999999999545</v>
      </c>
      <c r="D459">
        <f t="shared" si="36"/>
        <v>-4.8305682516764535E-3</v>
      </c>
      <c r="N459">
        <f t="shared" si="38"/>
        <v>0.10047792137289628</v>
      </c>
      <c r="O459">
        <f t="shared" si="39"/>
        <v>-2.2978172634497911</v>
      </c>
      <c r="Q459">
        <f t="shared" si="37"/>
        <v>21.803224599673971</v>
      </c>
      <c r="R459">
        <f t="shared" si="39"/>
        <v>3.0820578762725783</v>
      </c>
    </row>
    <row r="460" spans="1:18" x14ac:dyDescent="0.25">
      <c r="A460" s="9">
        <v>45971.208333333336</v>
      </c>
      <c r="B460">
        <v>269.43</v>
      </c>
      <c r="C460">
        <f t="shared" si="35"/>
        <v>0.95999999999997954</v>
      </c>
      <c r="D460">
        <f t="shared" si="36"/>
        <v>3.5694404880914532E-3</v>
      </c>
      <c r="N460">
        <f t="shared" si="38"/>
        <v>0.10605713426769836</v>
      </c>
      <c r="O460">
        <f t="shared" si="39"/>
        <v>-2.2437773275542985</v>
      </c>
      <c r="Q460">
        <f t="shared" si="37"/>
        <v>22.619466292825329</v>
      </c>
      <c r="R460">
        <f t="shared" si="39"/>
        <v>3.1188108759279816</v>
      </c>
    </row>
    <row r="461" spans="1:18" x14ac:dyDescent="0.25">
      <c r="A461" s="9">
        <v>45972.208333333336</v>
      </c>
      <c r="B461">
        <v>275.25</v>
      </c>
      <c r="C461">
        <f t="shared" si="35"/>
        <v>5.8199999999999932</v>
      </c>
      <c r="D461">
        <f t="shared" si="36"/>
        <v>2.1371159251821259E-2</v>
      </c>
      <c r="N461">
        <f t="shared" si="38"/>
        <v>3.300949735771691E-2</v>
      </c>
      <c r="O461">
        <f t="shared" si="39"/>
        <v>-3.4109599602030696</v>
      </c>
      <c r="Q461">
        <f t="shared" si="37"/>
        <v>11.315821302869143</v>
      </c>
      <c r="R461">
        <f t="shared" si="39"/>
        <v>2.4262018617689582</v>
      </c>
    </row>
    <row r="462" spans="1:18" x14ac:dyDescent="0.25">
      <c r="A462" s="9">
        <v>45973.208333333336</v>
      </c>
      <c r="B462">
        <v>273.47000000000003</v>
      </c>
      <c r="C462">
        <f t="shared" si="35"/>
        <v>-1.7799999999999727</v>
      </c>
      <c r="D462">
        <f t="shared" si="36"/>
        <v>-6.4878489709490634E-3</v>
      </c>
      <c r="N462">
        <f t="shared" si="38"/>
        <v>9.4602250938650989E-2</v>
      </c>
      <c r="O462">
        <f t="shared" si="39"/>
        <v>-2.3580740089298891</v>
      </c>
      <c r="Q462">
        <f t="shared" si="37"/>
        <v>21.057851766777798</v>
      </c>
      <c r="R462">
        <f t="shared" si="39"/>
        <v>3.0472734961267545</v>
      </c>
    </row>
    <row r="463" spans="1:18" x14ac:dyDescent="0.25">
      <c r="A463" s="9">
        <v>45974.208333333336</v>
      </c>
      <c r="B463">
        <v>272.95</v>
      </c>
      <c r="C463">
        <f t="shared" si="35"/>
        <v>-0.52000000000003865</v>
      </c>
      <c r="D463">
        <f t="shared" si="36"/>
        <v>-1.903298404073698E-3</v>
      </c>
      <c r="N463">
        <f t="shared" si="38"/>
        <v>0.10684768536056234</v>
      </c>
      <c r="O463">
        <f t="shared" si="39"/>
        <v>-2.2363509599639011</v>
      </c>
      <c r="Q463">
        <f t="shared" si="37"/>
        <v>22.676501197367688</v>
      </c>
      <c r="R463">
        <f t="shared" si="39"/>
        <v>3.1213291987653249</v>
      </c>
    </row>
    <row r="464" spans="1:18" x14ac:dyDescent="0.25">
      <c r="A464" s="9">
        <v>45975.208333333336</v>
      </c>
      <c r="B464">
        <v>272.41000000000003</v>
      </c>
      <c r="C464">
        <f t="shared" si="35"/>
        <v>-0.53999999999996362</v>
      </c>
      <c r="D464">
        <f t="shared" si="36"/>
        <v>-1.9803439067010314E-3</v>
      </c>
      <c r="N464">
        <f t="shared" si="38"/>
        <v>0.10673957724151834</v>
      </c>
      <c r="O464">
        <f t="shared" si="39"/>
        <v>-2.2373632687220089</v>
      </c>
      <c r="Q464">
        <f t="shared" si="37"/>
        <v>22.661293331279762</v>
      </c>
      <c r="R464">
        <f t="shared" si="39"/>
        <v>3.1206583294909631</v>
      </c>
    </row>
    <row r="465" spans="1:18" x14ac:dyDescent="0.25">
      <c r="A465" s="9">
        <v>45978.208333333336</v>
      </c>
      <c r="B465">
        <v>267.45999999999998</v>
      </c>
      <c r="C465">
        <f t="shared" si="35"/>
        <v>-4.9500000000000455</v>
      </c>
      <c r="D465">
        <f t="shared" si="36"/>
        <v>-1.8338261876415136E-2</v>
      </c>
      <c r="N465">
        <f t="shared" si="38"/>
        <v>4.1371792348355176E-2</v>
      </c>
      <c r="O465">
        <f t="shared" si="39"/>
        <v>-3.185155974613973</v>
      </c>
      <c r="Q465">
        <f t="shared" si="37"/>
        <v>12.605424773025629</v>
      </c>
      <c r="R465">
        <f t="shared" si="39"/>
        <v>2.5341272588444546</v>
      </c>
    </row>
    <row r="466" spans="1:18" x14ac:dyDescent="0.25">
      <c r="A466" s="9">
        <v>45979.208333333336</v>
      </c>
      <c r="B466">
        <v>267.44</v>
      </c>
      <c r="C466">
        <f t="shared" si="35"/>
        <v>-1.999999999998181E-2</v>
      </c>
      <c r="D466">
        <f t="shared" si="36"/>
        <v>-7.4780332807222467E-5</v>
      </c>
      <c r="N466">
        <f t="shared" si="38"/>
        <v>0.10853459180390582</v>
      </c>
      <c r="O466">
        <f t="shared" si="39"/>
        <v>-2.2206863383442532</v>
      </c>
      <c r="Q466">
        <f t="shared" si="37"/>
        <v>22.908205386571829</v>
      </c>
      <c r="R466">
        <f t="shared" si="39"/>
        <v>3.1314951602052234</v>
      </c>
    </row>
    <row r="467" spans="1:18" x14ac:dyDescent="0.25">
      <c r="A467" s="9">
        <v>45980.208333333336</v>
      </c>
      <c r="B467">
        <v>268.56</v>
      </c>
      <c r="C467">
        <f t="shared" si="35"/>
        <v>1.1200000000000045</v>
      </c>
      <c r="D467">
        <f t="shared" si="36"/>
        <v>4.1791105599363393E-3</v>
      </c>
      <c r="N467">
        <f t="shared" si="38"/>
        <v>0.10494569126876362</v>
      </c>
      <c r="O467">
        <f t="shared" si="39"/>
        <v>-2.2543122886439035</v>
      </c>
      <c r="Q467">
        <f t="shared" si="37"/>
        <v>22.475025427290674</v>
      </c>
      <c r="R467">
        <f t="shared" si="39"/>
        <v>3.112404711715917</v>
      </c>
    </row>
    <row r="468" spans="1:18" x14ac:dyDescent="0.25">
      <c r="A468" s="9">
        <v>45981.208333333336</v>
      </c>
      <c r="B468">
        <v>266.25</v>
      </c>
      <c r="C468">
        <f t="shared" si="35"/>
        <v>-2.3100000000000023</v>
      </c>
      <c r="D468">
        <f t="shared" si="36"/>
        <v>-8.6386356481446304E-3</v>
      </c>
      <c r="N468">
        <f t="shared" si="38"/>
        <v>8.6772879648232409E-2</v>
      </c>
      <c r="O468">
        <f t="shared" si="39"/>
        <v>-2.4444611525863293</v>
      </c>
      <c r="Q468">
        <f t="shared" si="37"/>
        <v>19.85789203242301</v>
      </c>
      <c r="R468">
        <f t="shared" si="39"/>
        <v>2.9886015116152045</v>
      </c>
    </row>
    <row r="469" spans="1:18" x14ac:dyDescent="0.25">
      <c r="A469" s="9">
        <v>45982.208333333336</v>
      </c>
      <c r="B469">
        <v>271.49</v>
      </c>
      <c r="C469">
        <f t="shared" si="35"/>
        <v>5.2400000000000091</v>
      </c>
      <c r="D469">
        <f t="shared" si="36"/>
        <v>1.9489589259502289E-2</v>
      </c>
      <c r="N469">
        <f t="shared" si="38"/>
        <v>4.1602407808870742E-2</v>
      </c>
      <c r="O469">
        <f t="shared" si="39"/>
        <v>-3.1795972333689719</v>
      </c>
      <c r="Q469">
        <f t="shared" si="37"/>
        <v>12.792893522003077</v>
      </c>
      <c r="R469">
        <f t="shared" si="39"/>
        <v>2.5488898231550308</v>
      </c>
    </row>
    <row r="470" spans="1:18" x14ac:dyDescent="0.25">
      <c r="A470" s="9">
        <v>45985.208333333336</v>
      </c>
      <c r="B470">
        <v>275.92</v>
      </c>
      <c r="C470">
        <f t="shared" si="35"/>
        <v>4.4300000000000068</v>
      </c>
      <c r="D470">
        <f t="shared" si="36"/>
        <v>1.6185662345448357E-2</v>
      </c>
      <c r="N470">
        <f t="shared" si="38"/>
        <v>5.5119840903686469E-2</v>
      </c>
      <c r="O470">
        <f t="shared" si="39"/>
        <v>-2.8982455386436268</v>
      </c>
      <c r="Q470">
        <f t="shared" si="37"/>
        <v>15.425497220764813</v>
      </c>
      <c r="R470">
        <f t="shared" si="39"/>
        <v>2.7360218040054609</v>
      </c>
    </row>
    <row r="471" spans="1:18" x14ac:dyDescent="0.25">
      <c r="A471" s="9">
        <v>45986.208333333336</v>
      </c>
      <c r="B471">
        <v>276.97000000000003</v>
      </c>
      <c r="C471">
        <f t="shared" si="35"/>
        <v>1.0500000000000114</v>
      </c>
      <c r="D471">
        <f t="shared" si="36"/>
        <v>3.7982284444352779E-3</v>
      </c>
      <c r="N471">
        <f t="shared" si="38"/>
        <v>0.10545514487876644</v>
      </c>
      <c r="O471">
        <f t="shared" si="39"/>
        <v>-2.2494695835010532</v>
      </c>
      <c r="Q471">
        <f t="shared" si="37"/>
        <v>22.568402594350975</v>
      </c>
      <c r="R471">
        <f t="shared" si="39"/>
        <v>3.1165508127089137</v>
      </c>
    </row>
    <row r="472" spans="1:18" x14ac:dyDescent="0.25">
      <c r="A472" s="9">
        <v>45987.208333333336</v>
      </c>
      <c r="B472">
        <v>277.55</v>
      </c>
      <c r="C472">
        <f t="shared" si="35"/>
        <v>0.57999999999998408</v>
      </c>
      <c r="D472">
        <f t="shared" si="36"/>
        <v>2.0919000631496021E-3</v>
      </c>
      <c r="N472">
        <f t="shared" si="38"/>
        <v>0.10791974563179636</v>
      </c>
      <c r="O472">
        <f t="shared" si="39"/>
        <v>-2.2263674240924902</v>
      </c>
      <c r="Q472">
        <f t="shared" si="37"/>
        <v>22.856646717671236</v>
      </c>
      <c r="R472">
        <f t="shared" si="39"/>
        <v>3.1292419598410492</v>
      </c>
    </row>
    <row r="473" spans="1:18" x14ac:dyDescent="0.25">
      <c r="A473" s="9">
        <v>45989.208333333336</v>
      </c>
      <c r="B473">
        <v>278.85000000000002</v>
      </c>
      <c r="C473">
        <f t="shared" si="35"/>
        <v>1.3000000000000114</v>
      </c>
      <c r="D473">
        <f t="shared" si="36"/>
        <v>4.6729056993924231E-3</v>
      </c>
      <c r="N473">
        <f t="shared" si="38"/>
        <v>0.10347409819040997</v>
      </c>
      <c r="O473">
        <f t="shared" si="39"/>
        <v>-2.2684339566265854</v>
      </c>
      <c r="Q473">
        <f t="shared" si="37"/>
        <v>22.338597813121499</v>
      </c>
      <c r="R473">
        <f t="shared" si="39"/>
        <v>3.1063160259201505</v>
      </c>
    </row>
    <row r="474" spans="1:18" x14ac:dyDescent="0.25">
      <c r="A474" s="9">
        <v>45992.208333333336</v>
      </c>
      <c r="B474">
        <v>283.10000000000002</v>
      </c>
      <c r="C474">
        <f t="shared" si="35"/>
        <v>4.25</v>
      </c>
      <c r="D474">
        <f t="shared" si="36"/>
        <v>1.512618928229114E-2</v>
      </c>
      <c r="N474">
        <f t="shared" si="38"/>
        <v>5.8289566123037803E-2</v>
      </c>
      <c r="O474">
        <f t="shared" si="39"/>
        <v>-2.8423321703725595</v>
      </c>
      <c r="Q474">
        <f t="shared" si="37"/>
        <v>16.254878410922085</v>
      </c>
      <c r="R474">
        <f t="shared" si="39"/>
        <v>2.7883930736246678</v>
      </c>
    </row>
    <row r="475" spans="1:18" x14ac:dyDescent="0.25">
      <c r="A475" s="9">
        <v>45993.208333333336</v>
      </c>
      <c r="B475">
        <v>286.19</v>
      </c>
      <c r="C475">
        <f t="shared" si="35"/>
        <v>3.089999999999975</v>
      </c>
      <c r="D475">
        <f t="shared" si="36"/>
        <v>1.0855733793081178E-2</v>
      </c>
      <c r="N475">
        <f t="shared" si="38"/>
        <v>7.8893813674964897E-2</v>
      </c>
      <c r="O475">
        <f t="shared" si="39"/>
        <v>-2.5396524613657188</v>
      </c>
      <c r="Q475">
        <f t="shared" si="37"/>
        <v>19.334458141817489</v>
      </c>
      <c r="R475">
        <f t="shared" si="39"/>
        <v>2.9618888999351141</v>
      </c>
    </row>
    <row r="476" spans="1:18" x14ac:dyDescent="0.25">
      <c r="A476" s="9">
        <v>45994.208333333336</v>
      </c>
      <c r="B476">
        <v>284.14999999999998</v>
      </c>
      <c r="C476">
        <f t="shared" si="35"/>
        <v>-2.0400000000000205</v>
      </c>
      <c r="D476">
        <f t="shared" si="36"/>
        <v>-7.1536581678047408E-3</v>
      </c>
      <c r="N476">
        <f t="shared" si="38"/>
        <v>9.0913300222317375E-2</v>
      </c>
      <c r="O476">
        <f t="shared" si="39"/>
        <v>-2.3978489714248044</v>
      </c>
      <c r="Q476">
        <f t="shared" si="37"/>
        <v>20.712635302673675</v>
      </c>
      <c r="R476">
        <f t="shared" si="39"/>
        <v>3.0307439151476965</v>
      </c>
    </row>
    <row r="477" spans="1:18" x14ac:dyDescent="0.25">
      <c r="A477" s="9">
        <v>45995.208333333336</v>
      </c>
      <c r="B477">
        <v>280.7</v>
      </c>
      <c r="C477">
        <f t="shared" si="35"/>
        <v>-3.4499999999999886</v>
      </c>
      <c r="D477">
        <f t="shared" si="36"/>
        <v>-1.221578437529367E-2</v>
      </c>
      <c r="N477">
        <f t="shared" si="38"/>
        <v>6.7146079996790564E-2</v>
      </c>
      <c r="O477">
        <f t="shared" si="39"/>
        <v>-2.7008847345331071</v>
      </c>
      <c r="Q477">
        <f t="shared" si="37"/>
        <v>17.412229077215905</v>
      </c>
      <c r="R477">
        <f t="shared" si="39"/>
        <v>2.8571727798874447</v>
      </c>
    </row>
    <row r="478" spans="1:18" x14ac:dyDescent="0.25">
      <c r="A478" s="9">
        <v>45996.208333333336</v>
      </c>
      <c r="B478">
        <v>278.77999999999997</v>
      </c>
      <c r="C478">
        <f t="shared" si="35"/>
        <v>-1.9200000000000159</v>
      </c>
      <c r="D478">
        <f t="shared" si="36"/>
        <v>-6.863543066096575E-3</v>
      </c>
      <c r="N478">
        <f t="shared" si="38"/>
        <v>9.2655385184505848E-2</v>
      </c>
      <c r="O478">
        <f t="shared" si="39"/>
        <v>-2.3788682039840894</v>
      </c>
      <c r="Q478">
        <f t="shared" si="37"/>
        <v>20.866112820566379</v>
      </c>
      <c r="R478">
        <f t="shared" si="39"/>
        <v>3.0381264469403129</v>
      </c>
    </row>
    <row r="479" spans="1:18" x14ac:dyDescent="0.25">
      <c r="A479" s="9">
        <v>45999.208333333336</v>
      </c>
      <c r="B479">
        <v>277.89</v>
      </c>
      <c r="C479">
        <f t="shared" si="35"/>
        <v>-0.88999999999998636</v>
      </c>
      <c r="D479">
        <f t="shared" si="36"/>
        <v>-3.1975883676944017E-3</v>
      </c>
      <c r="N479">
        <f t="shared" si="38"/>
        <v>0.10436283262724068</v>
      </c>
      <c r="O479">
        <f t="shared" si="39"/>
        <v>-2.2598816762375784</v>
      </c>
      <c r="Q479">
        <f t="shared" si="37"/>
        <v>22.364094624878856</v>
      </c>
      <c r="R479">
        <f t="shared" si="39"/>
        <v>3.107456754280419</v>
      </c>
    </row>
    <row r="480" spans="1:18" x14ac:dyDescent="0.25">
      <c r="A480" s="9">
        <v>46000.208333333336</v>
      </c>
      <c r="B480">
        <v>277.18</v>
      </c>
      <c r="C480">
        <f t="shared" si="35"/>
        <v>-0.70999999999997954</v>
      </c>
      <c r="D480">
        <f t="shared" si="36"/>
        <v>-2.5582372933893359E-3</v>
      </c>
      <c r="N480">
        <f t="shared" si="38"/>
        <v>0.10569836415089229</v>
      </c>
      <c r="O480">
        <f t="shared" si="39"/>
        <v>-2.2471658625654185</v>
      </c>
      <c r="Q480">
        <f t="shared" si="37"/>
        <v>22.533456110443407</v>
      </c>
      <c r="R480">
        <f t="shared" si="39"/>
        <v>3.1150011430542817</v>
      </c>
    </row>
    <row r="481" spans="1:18" x14ac:dyDescent="0.25">
      <c r="A481" s="9">
        <v>46001.208333333336</v>
      </c>
      <c r="B481">
        <v>278.77999999999997</v>
      </c>
      <c r="C481">
        <f t="shared" si="35"/>
        <v>1.5999999999999659</v>
      </c>
      <c r="D481">
        <f t="shared" si="36"/>
        <v>5.7558256610836991E-3</v>
      </c>
      <c r="N481">
        <f t="shared" si="38"/>
        <v>0.10052881639335168</v>
      </c>
      <c r="O481">
        <f t="shared" si="39"/>
        <v>-2.2973108623001717</v>
      </c>
      <c r="Q481">
        <f t="shared" si="37"/>
        <v>21.98021394723887</v>
      </c>
      <c r="R481">
        <f t="shared" si="39"/>
        <v>3.0901426826514364</v>
      </c>
    </row>
    <row r="482" spans="1:18" x14ac:dyDescent="0.25">
      <c r="A482" s="9">
        <v>46002.208333333336</v>
      </c>
      <c r="B482">
        <v>278.02999999999997</v>
      </c>
      <c r="C482">
        <f t="shared" si="35"/>
        <v>-0.75</v>
      </c>
      <c r="D482">
        <f t="shared" si="36"/>
        <v>-2.6939187642996787E-3</v>
      </c>
      <c r="N482">
        <f t="shared" si="38"/>
        <v>0.10542200364200639</v>
      </c>
      <c r="O482">
        <f t="shared" si="39"/>
        <v>-2.2497839014559893</v>
      </c>
      <c r="Q482">
        <f t="shared" si="37"/>
        <v>22.499947579528104</v>
      </c>
      <c r="R482">
        <f t="shared" si="39"/>
        <v>3.1135129794089096</v>
      </c>
    </row>
    <row r="483" spans="1:18" x14ac:dyDescent="0.25">
      <c r="A483" s="9">
        <v>46003.208333333336</v>
      </c>
      <c r="B483">
        <v>278.27999999999997</v>
      </c>
      <c r="C483">
        <f t="shared" si="35"/>
        <v>0.25</v>
      </c>
      <c r="D483">
        <f t="shared" si="36"/>
        <v>8.9877951799999299E-4</v>
      </c>
      <c r="N483">
        <f t="shared" si="38"/>
        <v>0.10861581980963676</v>
      </c>
      <c r="O483">
        <f t="shared" si="39"/>
        <v>-2.2199382116525657</v>
      </c>
      <c r="Q483">
        <f t="shared" si="37"/>
        <v>22.92897764725485</v>
      </c>
      <c r="R483">
        <f t="shared" si="39"/>
        <v>3.132401510060522</v>
      </c>
    </row>
    <row r="484" spans="1:18" x14ac:dyDescent="0.25">
      <c r="A484" s="9">
        <v>46006.208333333336</v>
      </c>
      <c r="B484">
        <v>274.11</v>
      </c>
      <c r="C484">
        <f t="shared" si="35"/>
        <v>-4.1699999999999591</v>
      </c>
      <c r="D484">
        <f t="shared" si="36"/>
        <v>-1.509831537680152E-2</v>
      </c>
      <c r="N484">
        <f t="shared" si="38"/>
        <v>5.4339393321827169E-2</v>
      </c>
      <c r="O484">
        <f t="shared" si="39"/>
        <v>-2.9125058395323249</v>
      </c>
      <c r="Q484">
        <f t="shared" si="37"/>
        <v>15.188015770656826</v>
      </c>
      <c r="R484">
        <f t="shared" si="39"/>
        <v>2.7205066807319893</v>
      </c>
    </row>
    <row r="485" spans="1:18" x14ac:dyDescent="0.25">
      <c r="A485" s="9">
        <v>46007.208333333336</v>
      </c>
      <c r="B485">
        <v>274.61</v>
      </c>
      <c r="C485">
        <f t="shared" si="35"/>
        <v>0.5</v>
      </c>
      <c r="D485">
        <f t="shared" si="36"/>
        <v>1.8224235981354902E-3</v>
      </c>
      <c r="N485">
        <f t="shared" si="38"/>
        <v>0.10816828713301385</v>
      </c>
      <c r="O485">
        <f t="shared" si="39"/>
        <v>-2.2240670504194235</v>
      </c>
      <c r="Q485">
        <f t="shared" si="37"/>
        <v>22.882369557719798</v>
      </c>
      <c r="R485">
        <f t="shared" si="39"/>
        <v>3.1303667257348113</v>
      </c>
    </row>
    <row r="486" spans="1:18" x14ac:dyDescent="0.25">
      <c r="A486" s="9">
        <v>46008.208333333336</v>
      </c>
      <c r="B486">
        <v>271.83999999999997</v>
      </c>
      <c r="C486">
        <f t="shared" si="35"/>
        <v>-2.7700000000000387</v>
      </c>
      <c r="D486">
        <f t="shared" si="36"/>
        <v>-1.013825135315272E-2</v>
      </c>
      <c r="N486">
        <f t="shared" si="38"/>
        <v>7.9156455997849914E-2</v>
      </c>
      <c r="O486">
        <f t="shared" si="39"/>
        <v>-2.5363289293630467</v>
      </c>
      <c r="Q486">
        <f t="shared" si="37"/>
        <v>18.890332432865005</v>
      </c>
      <c r="R486">
        <f t="shared" si="39"/>
        <v>2.9386502797103429</v>
      </c>
    </row>
    <row r="487" spans="1:18" x14ac:dyDescent="0.25">
      <c r="A487" s="9">
        <v>46009.208333333336</v>
      </c>
      <c r="B487">
        <v>272.19</v>
      </c>
      <c r="C487">
        <f t="shared" si="35"/>
        <v>0.35000000000002274</v>
      </c>
      <c r="D487">
        <f t="shared" si="36"/>
        <v>1.2866939260253387E-3</v>
      </c>
      <c r="N487">
        <f t="shared" si="38"/>
        <v>0.1084969285582872</v>
      </c>
      <c r="O487">
        <f t="shared" si="39"/>
        <v>-2.2210334146208592</v>
      </c>
      <c r="Q487">
        <f t="shared" si="37"/>
        <v>22.917257425857873</v>
      </c>
      <c r="R487">
        <f t="shared" si="39"/>
        <v>3.1318902261291979</v>
      </c>
    </row>
    <row r="488" spans="1:18" x14ac:dyDescent="0.25">
      <c r="A488" s="9">
        <v>46010.208333333336</v>
      </c>
      <c r="B488">
        <v>273.67</v>
      </c>
      <c r="C488">
        <f t="shared" si="35"/>
        <v>1.4800000000000182</v>
      </c>
      <c r="D488">
        <f t="shared" si="36"/>
        <v>5.4226491284583497E-3</v>
      </c>
      <c r="N488">
        <f t="shared" si="38"/>
        <v>0.10177823684430976</v>
      </c>
      <c r="O488">
        <f t="shared" si="39"/>
        <v>-2.2849589811753725</v>
      </c>
      <c r="Q488">
        <f t="shared" si="37"/>
        <v>22.098976368402777</v>
      </c>
      <c r="R488">
        <f t="shared" si="39"/>
        <v>3.0955312892791675</v>
      </c>
    </row>
    <row r="489" spans="1:18" x14ac:dyDescent="0.25">
      <c r="A489" s="9">
        <v>46013.208333333336</v>
      </c>
      <c r="B489">
        <v>270.97000000000003</v>
      </c>
      <c r="C489">
        <f t="shared" si="35"/>
        <v>-2.6999999999999886</v>
      </c>
      <c r="D489">
        <f t="shared" si="36"/>
        <v>-9.9148873332354798E-3</v>
      </c>
      <c r="N489">
        <f t="shared" si="38"/>
        <v>8.0352142298586213E-2</v>
      </c>
      <c r="O489">
        <f t="shared" si="39"/>
        <v>-2.5213365250683397</v>
      </c>
      <c r="Q489">
        <f t="shared" si="37"/>
        <v>19.040366756209519</v>
      </c>
      <c r="R489">
        <f t="shared" si="39"/>
        <v>2.9465612915836634</v>
      </c>
    </row>
    <row r="490" spans="1:18" x14ac:dyDescent="0.25">
      <c r="A490" s="9">
        <v>46014.208333333336</v>
      </c>
      <c r="B490">
        <v>272.36</v>
      </c>
      <c r="C490">
        <f t="shared" si="35"/>
        <v>1.3899999999999864</v>
      </c>
      <c r="D490">
        <f t="shared" si="36"/>
        <v>5.116606969895846E-3</v>
      </c>
      <c r="N490">
        <f t="shared" si="38"/>
        <v>0.1026534990067272</v>
      </c>
      <c r="O490">
        <f t="shared" si="39"/>
        <v>-2.2763960493302129</v>
      </c>
      <c r="Q490">
        <f t="shared" si="37"/>
        <v>22.20145629318592</v>
      </c>
      <c r="R490">
        <f t="shared" si="39"/>
        <v>3.1001578855188856</v>
      </c>
    </row>
    <row r="491" spans="1:18" x14ac:dyDescent="0.25">
      <c r="A491" s="9">
        <v>46015.208333333336</v>
      </c>
      <c r="B491">
        <v>273.81</v>
      </c>
      <c r="C491">
        <f t="shared" si="35"/>
        <v>1.4499999999999886</v>
      </c>
      <c r="D491">
        <f t="shared" si="36"/>
        <v>5.3097145821295851E-3</v>
      </c>
      <c r="N491">
        <f t="shared" si="38"/>
        <v>0.10207597289379146</v>
      </c>
      <c r="O491">
        <f t="shared" si="39"/>
        <v>-2.2820379106557032</v>
      </c>
      <c r="Q491">
        <f t="shared" si="37"/>
        <v>22.13753543690995</v>
      </c>
      <c r="R491">
        <f t="shared" si="39"/>
        <v>3.0972746038715306</v>
      </c>
    </row>
    <row r="492" spans="1:18" x14ac:dyDescent="0.25">
      <c r="A492" s="9">
        <v>46017.208333333336</v>
      </c>
      <c r="B492">
        <v>273.39999999999998</v>
      </c>
      <c r="C492">
        <f t="shared" si="35"/>
        <v>-0.41000000000002501</v>
      </c>
      <c r="D492">
        <f t="shared" si="36"/>
        <v>-1.4985109070465431E-3</v>
      </c>
      <c r="N492">
        <f t="shared" si="38"/>
        <v>0.10738727006968606</v>
      </c>
      <c r="O492">
        <f t="shared" si="39"/>
        <v>-2.2313136321476104</v>
      </c>
      <c r="Q492">
        <f t="shared" si="37"/>
        <v>22.749238655782289</v>
      </c>
      <c r="R492">
        <f t="shared" si="39"/>
        <v>3.1245316791570716</v>
      </c>
    </row>
    <row r="493" spans="1:18" x14ac:dyDescent="0.25">
      <c r="A493" s="9">
        <v>46020.208333333336</v>
      </c>
      <c r="B493">
        <v>273.76</v>
      </c>
      <c r="C493">
        <f t="shared" si="35"/>
        <v>0.36000000000001364</v>
      </c>
      <c r="D493">
        <f t="shared" si="36"/>
        <v>1.3158858540342575E-3</v>
      </c>
      <c r="N493">
        <f t="shared" si="38"/>
        <v>0.10848062074092009</v>
      </c>
      <c r="O493">
        <f t="shared" si="39"/>
        <v>-2.2211837326371744</v>
      </c>
      <c r="Q493">
        <f t="shared" si="37"/>
        <v>22.915914754818246</v>
      </c>
      <c r="R493">
        <f t="shared" si="39"/>
        <v>3.131831636641448</v>
      </c>
    </row>
    <row r="494" spans="1:18" x14ac:dyDescent="0.25">
      <c r="A494" s="9">
        <v>46021.208333333336</v>
      </c>
      <c r="B494">
        <v>273.08</v>
      </c>
      <c r="C494">
        <f t="shared" si="35"/>
        <v>-0.68000000000000682</v>
      </c>
      <c r="D494">
        <f t="shared" si="36"/>
        <v>-2.4870175938038587E-3</v>
      </c>
      <c r="N494">
        <f t="shared" si="38"/>
        <v>0.10589786152167109</v>
      </c>
      <c r="O494">
        <f t="shared" si="39"/>
        <v>-2.2452802199528761</v>
      </c>
      <c r="Q494">
        <f t="shared" si="37"/>
        <v>22.550515913855275</v>
      </c>
      <c r="R494">
        <f t="shared" si="39"/>
        <v>3.1157579443501797</v>
      </c>
    </row>
    <row r="495" spans="1:18" x14ac:dyDescent="0.25">
      <c r="A495" s="9">
        <v>46022.208333333336</v>
      </c>
      <c r="B495">
        <v>271.86</v>
      </c>
      <c r="C495">
        <f t="shared" si="35"/>
        <v>-1.2199999999999704</v>
      </c>
      <c r="D495">
        <f t="shared" si="36"/>
        <v>-4.4775646429776467E-3</v>
      </c>
      <c r="N495">
        <f t="shared" si="38"/>
        <v>0.10132358693982843</v>
      </c>
      <c r="O495">
        <f t="shared" si="39"/>
        <v>-2.2894360523846147</v>
      </c>
      <c r="Q495">
        <f t="shared" si="37"/>
        <v>21.939633922198325</v>
      </c>
      <c r="R495">
        <f t="shared" si="39"/>
        <v>3.088294769302153</v>
      </c>
    </row>
    <row r="496" spans="1:18" x14ac:dyDescent="0.25">
      <c r="A496" s="9">
        <v>46024.208333333336</v>
      </c>
      <c r="B496">
        <v>271.01</v>
      </c>
      <c r="C496">
        <f t="shared" si="35"/>
        <v>-0.85000000000002274</v>
      </c>
      <c r="D496">
        <f t="shared" si="36"/>
        <v>-3.1315073391992238E-3</v>
      </c>
      <c r="N496">
        <f t="shared" si="38"/>
        <v>0.1046798910213959</v>
      </c>
      <c r="O496">
        <f t="shared" si="39"/>
        <v>-2.2568482423849687</v>
      </c>
      <c r="Q496">
        <f t="shared" si="37"/>
        <v>22.382940688404606</v>
      </c>
      <c r="R496">
        <f t="shared" si="39"/>
        <v>3.1082990923038492</v>
      </c>
    </row>
    <row r="497" spans="1:18" x14ac:dyDescent="0.25">
      <c r="A497" s="9">
        <v>46027.208333333336</v>
      </c>
      <c r="B497">
        <v>267.26</v>
      </c>
      <c r="C497">
        <f t="shared" si="35"/>
        <v>-3.75</v>
      </c>
      <c r="D497">
        <f t="shared" si="36"/>
        <v>-1.3933753214987847E-2</v>
      </c>
      <c r="N497">
        <f t="shared" si="38"/>
        <v>6.1766940462381764E-2</v>
      </c>
      <c r="O497">
        <f t="shared" si="39"/>
        <v>-2.7843870016264729</v>
      </c>
      <c r="Q497">
        <f t="shared" si="37"/>
        <v>16.10332237825644</v>
      </c>
      <c r="R497">
        <f t="shared" si="39"/>
        <v>2.7790256095992643</v>
      </c>
    </row>
    <row r="498" spans="1:18" x14ac:dyDescent="0.25">
      <c r="A498" s="9">
        <v>46028.208333333336</v>
      </c>
      <c r="B498">
        <v>262.36</v>
      </c>
      <c r="C498">
        <f t="shared" si="35"/>
        <v>-4.8999999999999773</v>
      </c>
      <c r="D498">
        <f t="shared" si="36"/>
        <v>-1.8504360927380031E-2</v>
      </c>
      <c r="N498">
        <f t="shared" si="38"/>
        <v>4.2158259477485818E-2</v>
      </c>
      <c r="O498">
        <f t="shared" si="39"/>
        <v>-3.166324659342076</v>
      </c>
      <c r="Q498">
        <f t="shared" si="37"/>
        <v>12.47389169575481</v>
      </c>
      <c r="R498">
        <f t="shared" si="39"/>
        <v>2.5236377956672333</v>
      </c>
    </row>
    <row r="499" spans="1:18" x14ac:dyDescent="0.25">
      <c r="A499" s="9">
        <v>46029.208333333336</v>
      </c>
      <c r="B499">
        <v>260.33</v>
      </c>
      <c r="C499">
        <f t="shared" si="35"/>
        <v>-2.0300000000000296</v>
      </c>
      <c r="D499">
        <f t="shared" si="36"/>
        <v>-7.7675494332428621E-3</v>
      </c>
      <c r="N499">
        <f t="shared" si="38"/>
        <v>9.1060929362213869E-2</v>
      </c>
      <c r="O499">
        <f t="shared" si="39"/>
        <v>-2.39622644308526</v>
      </c>
      <c r="Q499">
        <f t="shared" si="37"/>
        <v>20.372899248913551</v>
      </c>
      <c r="R499">
        <f t="shared" si="39"/>
        <v>3.0142055494635067</v>
      </c>
    </row>
    <row r="500" spans="1:18" x14ac:dyDescent="0.25">
      <c r="A500" s="9">
        <v>46030.208333333336</v>
      </c>
      <c r="B500">
        <v>259.04000000000002</v>
      </c>
      <c r="C500">
        <f t="shared" si="35"/>
        <v>-1.2899999999999636</v>
      </c>
      <c r="D500">
        <f t="shared" si="36"/>
        <v>-4.9675670629667958E-3</v>
      </c>
      <c r="N500">
        <f t="shared" si="38"/>
        <v>0.10058585376106507</v>
      </c>
      <c r="O500">
        <f t="shared" si="39"/>
        <v>-2.2967436498815168</v>
      </c>
      <c r="Q500">
        <f t="shared" si="37"/>
        <v>21.748101816217019</v>
      </c>
      <c r="R500">
        <f t="shared" si="39"/>
        <v>3.0795264809085907</v>
      </c>
    </row>
    <row r="501" spans="1:18" x14ac:dyDescent="0.25">
      <c r="A501" s="9">
        <v>46031.208333333336</v>
      </c>
      <c r="B501">
        <v>259.37</v>
      </c>
      <c r="C501">
        <f t="shared" si="35"/>
        <v>0.32999999999998408</v>
      </c>
      <c r="D501">
        <f t="shared" si="36"/>
        <v>1.2731237613982068E-3</v>
      </c>
      <c r="N501">
        <f t="shared" si="38"/>
        <v>0.10852713643405495</v>
      </c>
      <c r="O501">
        <f t="shared" si="39"/>
        <v>-2.2207550318897651</v>
      </c>
      <c r="Q501">
        <f t="shared" si="37"/>
        <v>22.917859638558589</v>
      </c>
      <c r="R501">
        <f t="shared" si="39"/>
        <v>3.1319165034789385</v>
      </c>
    </row>
    <row r="502" spans="1:18" x14ac:dyDescent="0.25">
      <c r="A502" s="9">
        <v>46034.208333333336</v>
      </c>
      <c r="B502">
        <v>260.25</v>
      </c>
      <c r="C502">
        <f t="shared" si="35"/>
        <v>0.87999999999999545</v>
      </c>
      <c r="D502">
        <f t="shared" si="36"/>
        <v>3.3870938043550165E-3</v>
      </c>
      <c r="N502">
        <f t="shared" si="38"/>
        <v>0.10654136636663679</v>
      </c>
      <c r="O502">
        <f t="shared" si="39"/>
        <v>-2.2392219526587138</v>
      </c>
      <c r="Q502">
        <f t="shared" si="37"/>
        <v>22.657441310605638</v>
      </c>
      <c r="R502">
        <f t="shared" si="39"/>
        <v>3.1204883326579163</v>
      </c>
    </row>
    <row r="503" spans="1:18" x14ac:dyDescent="0.25">
      <c r="A503" s="9">
        <v>46035.208333333336</v>
      </c>
      <c r="B503">
        <v>261.05</v>
      </c>
      <c r="C503">
        <f t="shared" si="35"/>
        <v>0.80000000000001137</v>
      </c>
      <c r="D503">
        <f t="shared" si="36"/>
        <v>3.069252361483235E-3</v>
      </c>
      <c r="N503">
        <f t="shared" si="38"/>
        <v>0.10697701134324449</v>
      </c>
      <c r="O503">
        <f t="shared" si="39"/>
        <v>-2.2351413148626067</v>
      </c>
      <c r="Q503">
        <f t="shared" si="37"/>
        <v>22.717819695736043</v>
      </c>
      <c r="R503">
        <f t="shared" si="39"/>
        <v>3.1231496251519775</v>
      </c>
    </row>
    <row r="504" spans="1:18" x14ac:dyDescent="0.25">
      <c r="A504" s="9">
        <v>46036.208333333336</v>
      </c>
      <c r="B504">
        <v>259.95999999999998</v>
      </c>
      <c r="C504">
        <f t="shared" si="35"/>
        <v>-1.0900000000000318</v>
      </c>
      <c r="D504">
        <f t="shared" si="36"/>
        <v>-4.1841868304133703E-3</v>
      </c>
      <c r="N504">
        <f t="shared" si="38"/>
        <v>0.10260905347681307</v>
      </c>
      <c r="O504">
        <f t="shared" si="39"/>
        <v>-2.2768291096236859</v>
      </c>
      <c r="Q504">
        <f t="shared" si="37"/>
        <v>22.046744211422421</v>
      </c>
      <c r="R504">
        <f t="shared" si="39"/>
        <v>3.0931649361800355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14"/>
  <sheetViews>
    <sheetView showGridLines="0" zoomScale="85" zoomScaleNormal="85" workbookViewId="0"/>
  </sheetViews>
  <sheetFormatPr defaultRowHeight="15" x14ac:dyDescent="0.25"/>
  <cols>
    <col min="1" max="1" width="27.140625" bestFit="1" customWidth="1"/>
    <col min="2" max="2" width="12.28515625" bestFit="1" customWidth="1"/>
    <col min="3" max="3" width="14.85546875" bestFit="1" customWidth="1"/>
  </cols>
  <sheetData>
    <row r="1" spans="1:4" x14ac:dyDescent="0.25">
      <c r="A1" s="8" t="s">
        <v>90</v>
      </c>
      <c r="B1" s="4">
        <f>Calibration!B504</f>
        <v>259.95999999999998</v>
      </c>
      <c r="D1" s="4" t="s">
        <v>1</v>
      </c>
    </row>
    <row r="2" spans="1:4" x14ac:dyDescent="0.25">
      <c r="A2" s="8" t="s">
        <v>91</v>
      </c>
      <c r="B2" s="4">
        <f>Calibration!L8</f>
        <v>0.17483466575157647</v>
      </c>
      <c r="C2" s="2"/>
    </row>
    <row r="3" spans="1:4" x14ac:dyDescent="0.25">
      <c r="A3" s="8" t="s">
        <v>92</v>
      </c>
      <c r="B3" s="4">
        <f>Calibration!L9</f>
        <v>0.27618208184605264</v>
      </c>
      <c r="C3" s="2"/>
    </row>
    <row r="4" spans="1:4" x14ac:dyDescent="0.25">
      <c r="A4" s="8" t="s">
        <v>93</v>
      </c>
      <c r="B4">
        <v>90</v>
      </c>
    </row>
    <row r="5" spans="1:4" x14ac:dyDescent="0.25">
      <c r="A5" s="8" t="s">
        <v>94</v>
      </c>
      <c r="B5">
        <f>1/252</f>
        <v>3.968253968253968E-3</v>
      </c>
    </row>
    <row r="23" spans="1:51" x14ac:dyDescent="0.25">
      <c r="B23" t="s">
        <v>26</v>
      </c>
      <c r="C23" t="s">
        <v>27</v>
      </c>
      <c r="D23" t="s">
        <v>28</v>
      </c>
      <c r="E23" t="s">
        <v>29</v>
      </c>
      <c r="F23" t="s">
        <v>30</v>
      </c>
      <c r="G23" t="s">
        <v>31</v>
      </c>
      <c r="H23" t="s">
        <v>32</v>
      </c>
      <c r="I23" t="s">
        <v>33</v>
      </c>
      <c r="J23" t="s">
        <v>34</v>
      </c>
      <c r="K23" t="s">
        <v>35</v>
      </c>
      <c r="L23" t="s">
        <v>36</v>
      </c>
      <c r="M23" t="s">
        <v>37</v>
      </c>
      <c r="N23" t="s">
        <v>38</v>
      </c>
      <c r="O23" t="s">
        <v>39</v>
      </c>
      <c r="P23" t="s">
        <v>40</v>
      </c>
      <c r="Q23" t="s">
        <v>41</v>
      </c>
      <c r="R23" t="s">
        <v>42</v>
      </c>
      <c r="S23" t="s">
        <v>43</v>
      </c>
      <c r="T23" t="s">
        <v>44</v>
      </c>
      <c r="U23" t="s">
        <v>45</v>
      </c>
      <c r="V23" t="s">
        <v>46</v>
      </c>
      <c r="W23" t="s">
        <v>47</v>
      </c>
      <c r="X23" t="s">
        <v>48</v>
      </c>
      <c r="Y23" t="s">
        <v>49</v>
      </c>
      <c r="Z23" t="s">
        <v>50</v>
      </c>
      <c r="AA23" t="s">
        <v>51</v>
      </c>
      <c r="AB23" t="s">
        <v>52</v>
      </c>
      <c r="AC23" t="s">
        <v>53</v>
      </c>
      <c r="AD23" t="s">
        <v>54</v>
      </c>
      <c r="AE23" t="s">
        <v>55</v>
      </c>
      <c r="AF23" t="s">
        <v>56</v>
      </c>
      <c r="AG23" t="s">
        <v>57</v>
      </c>
      <c r="AH23" t="s">
        <v>58</v>
      </c>
      <c r="AI23" t="s">
        <v>59</v>
      </c>
      <c r="AJ23" t="s">
        <v>60</v>
      </c>
      <c r="AK23" t="s">
        <v>61</v>
      </c>
      <c r="AL23" t="s">
        <v>62</v>
      </c>
      <c r="AM23" t="s">
        <v>63</v>
      </c>
      <c r="AN23" t="s">
        <v>64</v>
      </c>
      <c r="AO23" t="s">
        <v>65</v>
      </c>
      <c r="AP23" t="s">
        <v>66</v>
      </c>
      <c r="AQ23" t="s">
        <v>67</v>
      </c>
      <c r="AR23" t="s">
        <v>68</v>
      </c>
      <c r="AS23" t="s">
        <v>69</v>
      </c>
      <c r="AT23" t="s">
        <v>70</v>
      </c>
      <c r="AU23" t="s">
        <v>71</v>
      </c>
      <c r="AV23" t="s">
        <v>86</v>
      </c>
      <c r="AW23" t="s">
        <v>87</v>
      </c>
      <c r="AX23" t="s">
        <v>88</v>
      </c>
      <c r="AY23" t="s">
        <v>89</v>
      </c>
    </row>
    <row r="24" spans="1:51" x14ac:dyDescent="0.25">
      <c r="A24">
        <v>0</v>
      </c>
      <c r="B24">
        <f t="shared" ref="B24:AG24" si="0">$B$1</f>
        <v>259.95999999999998</v>
      </c>
      <c r="C24">
        <f t="shared" si="0"/>
        <v>259.95999999999998</v>
      </c>
      <c r="D24">
        <f t="shared" si="0"/>
        <v>259.95999999999998</v>
      </c>
      <c r="E24">
        <f t="shared" si="0"/>
        <v>259.95999999999998</v>
      </c>
      <c r="F24">
        <f t="shared" si="0"/>
        <v>259.95999999999998</v>
      </c>
      <c r="G24">
        <f t="shared" si="0"/>
        <v>259.95999999999998</v>
      </c>
      <c r="H24">
        <f t="shared" si="0"/>
        <v>259.95999999999998</v>
      </c>
      <c r="I24">
        <f t="shared" si="0"/>
        <v>259.95999999999998</v>
      </c>
      <c r="J24">
        <f t="shared" si="0"/>
        <v>259.95999999999998</v>
      </c>
      <c r="K24">
        <f t="shared" si="0"/>
        <v>259.95999999999998</v>
      </c>
      <c r="L24">
        <f t="shared" si="0"/>
        <v>259.95999999999998</v>
      </c>
      <c r="M24">
        <f t="shared" si="0"/>
        <v>259.95999999999998</v>
      </c>
      <c r="N24">
        <f t="shared" si="0"/>
        <v>259.95999999999998</v>
      </c>
      <c r="O24">
        <f t="shared" si="0"/>
        <v>259.95999999999998</v>
      </c>
      <c r="P24">
        <f t="shared" si="0"/>
        <v>259.95999999999998</v>
      </c>
      <c r="Q24">
        <f t="shared" si="0"/>
        <v>259.95999999999998</v>
      </c>
      <c r="R24">
        <f t="shared" si="0"/>
        <v>259.95999999999998</v>
      </c>
      <c r="S24">
        <f t="shared" si="0"/>
        <v>259.95999999999998</v>
      </c>
      <c r="T24">
        <f t="shared" si="0"/>
        <v>259.95999999999998</v>
      </c>
      <c r="U24">
        <f t="shared" si="0"/>
        <v>259.95999999999998</v>
      </c>
      <c r="V24">
        <f t="shared" si="0"/>
        <v>259.95999999999998</v>
      </c>
      <c r="W24">
        <f t="shared" si="0"/>
        <v>259.95999999999998</v>
      </c>
      <c r="X24">
        <f t="shared" si="0"/>
        <v>259.95999999999998</v>
      </c>
      <c r="Y24">
        <f t="shared" si="0"/>
        <v>259.95999999999998</v>
      </c>
      <c r="Z24">
        <f t="shared" si="0"/>
        <v>259.95999999999998</v>
      </c>
      <c r="AA24">
        <f t="shared" si="0"/>
        <v>259.95999999999998</v>
      </c>
      <c r="AB24">
        <f t="shared" si="0"/>
        <v>259.95999999999998</v>
      </c>
      <c r="AC24">
        <f t="shared" si="0"/>
        <v>259.95999999999998</v>
      </c>
      <c r="AD24">
        <f t="shared" si="0"/>
        <v>259.95999999999998</v>
      </c>
      <c r="AE24">
        <f t="shared" si="0"/>
        <v>259.95999999999998</v>
      </c>
      <c r="AF24">
        <f t="shared" si="0"/>
        <v>259.95999999999998</v>
      </c>
      <c r="AG24">
        <f t="shared" si="0"/>
        <v>259.95999999999998</v>
      </c>
      <c r="AH24">
        <f t="shared" ref="AH24:AY24" si="1">$B$1</f>
        <v>259.95999999999998</v>
      </c>
      <c r="AI24">
        <f t="shared" si="1"/>
        <v>259.95999999999998</v>
      </c>
      <c r="AJ24">
        <f t="shared" si="1"/>
        <v>259.95999999999998</v>
      </c>
      <c r="AK24">
        <f t="shared" si="1"/>
        <v>259.95999999999998</v>
      </c>
      <c r="AL24">
        <f t="shared" si="1"/>
        <v>259.95999999999998</v>
      </c>
      <c r="AM24">
        <f t="shared" si="1"/>
        <v>259.95999999999998</v>
      </c>
      <c r="AN24">
        <f t="shared" si="1"/>
        <v>259.95999999999998</v>
      </c>
      <c r="AO24">
        <f t="shared" si="1"/>
        <v>259.95999999999998</v>
      </c>
      <c r="AP24">
        <f t="shared" si="1"/>
        <v>259.95999999999998</v>
      </c>
      <c r="AQ24">
        <f t="shared" si="1"/>
        <v>259.95999999999998</v>
      </c>
      <c r="AR24">
        <f t="shared" si="1"/>
        <v>259.95999999999998</v>
      </c>
      <c r="AS24">
        <f t="shared" si="1"/>
        <v>259.95999999999998</v>
      </c>
      <c r="AT24">
        <f t="shared" si="1"/>
        <v>259.95999999999998</v>
      </c>
      <c r="AU24">
        <f t="shared" si="1"/>
        <v>259.95999999999998</v>
      </c>
      <c r="AV24">
        <f t="shared" si="1"/>
        <v>259.95999999999998</v>
      </c>
      <c r="AW24">
        <f t="shared" si="1"/>
        <v>259.95999999999998</v>
      </c>
      <c r="AX24">
        <f t="shared" si="1"/>
        <v>259.95999999999998</v>
      </c>
      <c r="AY24">
        <f t="shared" si="1"/>
        <v>259.95999999999998</v>
      </c>
    </row>
    <row r="25" spans="1:51" x14ac:dyDescent="0.25">
      <c r="A25">
        <v>1</v>
      </c>
      <c r="B25">
        <f t="shared" ref="B25:B56" ca="1" si="2">B24 * EXP(($B$2 - 0.5 * $B$3^2) * $B$5 + $B$3 * SQRT($B$5) * _xlfn.NORM.S.INV(RAND()))</f>
        <v>253.54333442760299</v>
      </c>
      <c r="C25">
        <f t="shared" ref="C25:C56" ca="1" si="3">C24 * EXP(($B$2 - 0.5 * $B$3^2) * $B$5 + $B$3 * SQRT($B$5) * _xlfn.NORM.S.INV(RAND()))</f>
        <v>254.97422978958235</v>
      </c>
      <c r="D25">
        <f t="shared" ref="D25:D56" ca="1" si="4">D24 * EXP(($B$2 - 0.5 * $B$3^2) * $B$5 + $B$3 * SQRT($B$5) * _xlfn.NORM.S.INV(RAND()))</f>
        <v>264.17438102346642</v>
      </c>
      <c r="E25">
        <f t="shared" ref="E25:E56" ca="1" si="5">E24 * EXP(($B$2 - 0.5 * $B$3^2) * $B$5 + $B$3 * SQRT($B$5) * _xlfn.NORM.S.INV(RAND()))</f>
        <v>260.12993400382157</v>
      </c>
      <c r="F25">
        <f t="shared" ref="F25:F56" ca="1" si="6">F24 * EXP(($B$2 - 0.5 * $B$3^2) * $B$5 + $B$3 * SQRT($B$5) * _xlfn.NORM.S.INV(RAND()))</f>
        <v>257.51995513327671</v>
      </c>
      <c r="G25">
        <f t="shared" ref="G25:G56" ca="1" si="7">G24 * EXP(($B$2 - 0.5 * $B$3^2) * $B$5 + $B$3 * SQRT($B$5) * _xlfn.NORM.S.INV(RAND()))</f>
        <v>251.97284200897363</v>
      </c>
      <c r="H25">
        <f t="shared" ref="H25:H56" ca="1" si="8">H24 * EXP(($B$2 - 0.5 * $B$3^2) * $B$5 + $B$3 * SQRT($B$5) * _xlfn.NORM.S.INV(RAND()))</f>
        <v>255.67756346537129</v>
      </c>
      <c r="I25">
        <f t="shared" ref="I25:I56" ca="1" si="9">I24 * EXP(($B$2 - 0.5 * $B$3^2) * $B$5 + $B$3 * SQRT($B$5) * _xlfn.NORM.S.INV(RAND()))</f>
        <v>257.4662750124582</v>
      </c>
      <c r="J25">
        <f t="shared" ref="J25:J56" ca="1" si="10">J24 * EXP(($B$2 - 0.5 * $B$3^2) * $B$5 + $B$3 * SQRT($B$5) * _xlfn.NORM.S.INV(RAND()))</f>
        <v>267.35498097659831</v>
      </c>
      <c r="K25">
        <f t="shared" ref="K25:K56" ca="1" si="11">K24 * EXP(($B$2 - 0.5 * $B$3^2) * $B$5 + $B$3 * SQRT($B$5) * _xlfn.NORM.S.INV(RAND()))</f>
        <v>258.11246791906621</v>
      </c>
      <c r="L25">
        <f t="shared" ref="L25:L56" ca="1" si="12">L24 * EXP(($B$2 - 0.5 * $B$3^2) * $B$5 + $B$3 * SQRT($B$5) * _xlfn.NORM.S.INV(RAND()))</f>
        <v>272.84986553942599</v>
      </c>
      <c r="M25">
        <f t="shared" ref="M25:M56" ca="1" si="13">M24 * EXP(($B$2 - 0.5 * $B$3^2) * $B$5 + $B$3 * SQRT($B$5) * _xlfn.NORM.S.INV(RAND()))</f>
        <v>266.52764050031891</v>
      </c>
      <c r="N25">
        <f t="shared" ref="N25:N56" ca="1" si="14">N24 * EXP(($B$2 - 0.5 * $B$3^2) * $B$5 + $B$3 * SQRT($B$5) * _xlfn.NORM.S.INV(RAND()))</f>
        <v>261.06026263930011</v>
      </c>
      <c r="O25">
        <f t="shared" ref="O25:O56" ca="1" si="15">O24 * EXP(($B$2 - 0.5 * $B$3^2) * $B$5 + $B$3 * SQRT($B$5) * _xlfn.NORM.S.INV(RAND()))</f>
        <v>262.14859469300836</v>
      </c>
      <c r="P25">
        <f t="shared" ref="P25:P56" ca="1" si="16">P24 * EXP(($B$2 - 0.5 * $B$3^2) * $B$5 + $B$3 * SQRT($B$5) * _xlfn.NORM.S.INV(RAND()))</f>
        <v>259.80600212412088</v>
      </c>
      <c r="Q25">
        <f t="shared" ref="Q25:Q56" ca="1" si="17">Q24 * EXP(($B$2 - 0.5 * $B$3^2) * $B$5 + $B$3 * SQRT($B$5) * _xlfn.NORM.S.INV(RAND()))</f>
        <v>261.46153029358027</v>
      </c>
      <c r="R25">
        <f t="shared" ref="R25:R56" ca="1" si="18">R24 * EXP(($B$2 - 0.5 * $B$3^2) * $B$5 + $B$3 * SQRT($B$5) * _xlfn.NORM.S.INV(RAND()))</f>
        <v>259.27352780593651</v>
      </c>
      <c r="S25">
        <f t="shared" ref="S25:S56" ca="1" si="19">S24 * EXP(($B$2 - 0.5 * $B$3^2) * $B$5 + $B$3 * SQRT($B$5) * _xlfn.NORM.S.INV(RAND()))</f>
        <v>252.98816582200669</v>
      </c>
      <c r="T25">
        <f t="shared" ref="T25:T56" ca="1" si="20">T24 * EXP(($B$2 - 0.5 * $B$3^2) * $B$5 + $B$3 * SQRT($B$5) * _xlfn.NORM.S.INV(RAND()))</f>
        <v>260.866945147271</v>
      </c>
      <c r="U25">
        <f t="shared" ref="U25:U56" ca="1" si="21">U24 * EXP(($B$2 - 0.5 * $B$3^2) * $B$5 + $B$3 * SQRT($B$5) * _xlfn.NORM.S.INV(RAND()))</f>
        <v>259.41310501561838</v>
      </c>
      <c r="V25">
        <f t="shared" ref="V25:V56" ca="1" si="22">V24 * EXP(($B$2 - 0.5 * $B$3^2) * $B$5 + $B$3 * SQRT($B$5) * _xlfn.NORM.S.INV(RAND()))</f>
        <v>260.11325820662637</v>
      </c>
      <c r="W25">
        <f t="shared" ref="W25:W56" ca="1" si="23">W24 * EXP(($B$2 - 0.5 * $B$3^2) * $B$5 + $B$3 * SQRT($B$5) * _xlfn.NORM.S.INV(RAND()))</f>
        <v>253.03052986922694</v>
      </c>
      <c r="X25">
        <f t="shared" ref="X25:X56" ca="1" si="24">X24 * EXP(($B$2 - 0.5 * $B$3^2) * $B$5 + $B$3 * SQRT($B$5) * _xlfn.NORM.S.INV(RAND()))</f>
        <v>261.71559716066804</v>
      </c>
      <c r="Y25">
        <f t="shared" ref="Y25:Y56" ca="1" si="25">Y24 * EXP(($B$2 - 0.5 * $B$3^2) * $B$5 + $B$3 * SQRT($B$5) * _xlfn.NORM.S.INV(RAND()))</f>
        <v>255.54624491510708</v>
      </c>
      <c r="Z25">
        <f t="shared" ref="Z25:Z56" ca="1" si="26">Z24 * EXP(($B$2 - 0.5 * $B$3^2) * $B$5 + $B$3 * SQRT($B$5) * _xlfn.NORM.S.INV(RAND()))</f>
        <v>262.96389100509776</v>
      </c>
      <c r="AA25">
        <f t="shared" ref="AA25:AA56" ca="1" si="27">AA24 * EXP(($B$2 - 0.5 * $B$3^2) * $B$5 + $B$3 * SQRT($B$5) * _xlfn.NORM.S.INV(RAND()))</f>
        <v>261.79130186651486</v>
      </c>
      <c r="AB25">
        <f t="shared" ref="AB25:AB56" ca="1" si="28">AB24 * EXP(($B$2 - 0.5 * $B$3^2) * $B$5 + $B$3 * SQRT($B$5) * _xlfn.NORM.S.INV(RAND()))</f>
        <v>260.8502967692076</v>
      </c>
      <c r="AC25">
        <f t="shared" ref="AC25:AC56" ca="1" si="29">AC24 * EXP(($B$2 - 0.5 * $B$3^2) * $B$5 + $B$3 * SQRT($B$5) * _xlfn.NORM.S.INV(RAND()))</f>
        <v>260.52328230256086</v>
      </c>
      <c r="AD25">
        <f t="shared" ref="AD25:AD56" ca="1" si="30">AD24 * EXP(($B$2 - 0.5 * $B$3^2) * $B$5 + $B$3 * SQRT($B$5) * _xlfn.NORM.S.INV(RAND()))</f>
        <v>259.59596656629753</v>
      </c>
      <c r="AE25">
        <f t="shared" ref="AE25:AE56" ca="1" si="31">AE24 * EXP(($B$2 - 0.5 * $B$3^2) * $B$5 + $B$3 * SQRT($B$5) * _xlfn.NORM.S.INV(RAND()))</f>
        <v>260.24467180694404</v>
      </c>
      <c r="AF25">
        <f t="shared" ref="AF25:AF56" ca="1" si="32">AF24 * EXP(($B$2 - 0.5 * $B$3^2) * $B$5 + $B$3 * SQRT($B$5) * _xlfn.NORM.S.INV(RAND()))</f>
        <v>264.8998191035364</v>
      </c>
      <c r="AG25">
        <f t="shared" ref="AG25:AG56" ca="1" si="33">AG24 * EXP(($B$2 - 0.5 * $B$3^2) * $B$5 + $B$3 * SQRT($B$5) * _xlfn.NORM.S.INV(RAND()))</f>
        <v>265.01856922849316</v>
      </c>
      <c r="AH25">
        <f t="shared" ref="AH25:AH56" ca="1" si="34">AH24 * EXP(($B$2 - 0.5 * $B$3^2) * $B$5 + $B$3 * SQRT($B$5) * _xlfn.NORM.S.INV(RAND()))</f>
        <v>261.64883295599691</v>
      </c>
      <c r="AI25">
        <f t="shared" ref="AI25:AI56" ca="1" si="35">AI24 * EXP(($B$2 - 0.5 * $B$3^2) * $B$5 + $B$3 * SQRT($B$5) * _xlfn.NORM.S.INV(RAND()))</f>
        <v>256.6468739451787</v>
      </c>
      <c r="AJ25">
        <f t="shared" ref="AJ25:AJ56" ca="1" si="36">AJ24 * EXP(($B$2 - 0.5 * $B$3^2) * $B$5 + $B$3 * SQRT($B$5) * _xlfn.NORM.S.INV(RAND()))</f>
        <v>262.80101394837345</v>
      </c>
      <c r="AK25">
        <f t="shared" ref="AK25:AK56" ca="1" si="37">AK24 * EXP(($B$2 - 0.5 * $B$3^2) * $B$5 + $B$3 * SQRT($B$5) * _xlfn.NORM.S.INV(RAND()))</f>
        <v>265.30303755535635</v>
      </c>
      <c r="AL25">
        <f t="shared" ref="AL25:AL56" ca="1" si="38">AL24 * EXP(($B$2 - 0.5 * $B$3^2) * $B$5 + $B$3 * SQRT($B$5) * _xlfn.NORM.S.INV(RAND()))</f>
        <v>262.68952176801764</v>
      </c>
      <c r="AM25">
        <f t="shared" ref="AM25:AM56" ca="1" si="39">AM24 * EXP(($B$2 - 0.5 * $B$3^2) * $B$5 + $B$3 * SQRT($B$5) * _xlfn.NORM.S.INV(RAND()))</f>
        <v>260.00822607264212</v>
      </c>
      <c r="AN25">
        <f t="shared" ref="AN25:AN56" ca="1" si="40">AN24 * EXP(($B$2 - 0.5 * $B$3^2) * $B$5 + $B$3 * SQRT($B$5) * _xlfn.NORM.S.INV(RAND()))</f>
        <v>265.33962712626158</v>
      </c>
      <c r="AO25">
        <f t="shared" ref="AO25:AO56" ca="1" si="41">AO24 * EXP(($B$2 - 0.5 * $B$3^2) * $B$5 + $B$3 * SQRT($B$5) * _xlfn.NORM.S.INV(RAND()))</f>
        <v>259.05899214329509</v>
      </c>
      <c r="AP25">
        <f t="shared" ref="AP25:AP56" ca="1" si="42">AP24 * EXP(($B$2 - 0.5 * $B$3^2) * $B$5 + $B$3 * SQRT($B$5) * _xlfn.NORM.S.INV(RAND()))</f>
        <v>261.76975989893623</v>
      </c>
      <c r="AQ25">
        <f t="shared" ref="AQ25:AQ56" ca="1" si="43">AQ24 * EXP(($B$2 - 0.5 * $B$3^2) * $B$5 + $B$3 * SQRT($B$5) * _xlfn.NORM.S.INV(RAND()))</f>
        <v>258.22316550826741</v>
      </c>
      <c r="AR25">
        <f t="shared" ref="AR25:AR56" ca="1" si="44">AR24 * EXP(($B$2 - 0.5 * $B$3^2) * $B$5 + $B$3 * SQRT($B$5) * _xlfn.NORM.S.INV(RAND()))</f>
        <v>262.87861900271889</v>
      </c>
      <c r="AS25">
        <f t="shared" ref="AS25:AS56" ca="1" si="45">AS24 * EXP(($B$2 - 0.5 * $B$3^2) * $B$5 + $B$3 * SQRT($B$5) * _xlfn.NORM.S.INV(RAND()))</f>
        <v>259.80355606618519</v>
      </c>
      <c r="AT25">
        <f t="shared" ref="AT25:AT56" ca="1" si="46">AT24 * EXP(($B$2 - 0.5 * $B$3^2) * $B$5 + $B$3 * SQRT($B$5) * _xlfn.NORM.S.INV(RAND()))</f>
        <v>256.63854337065601</v>
      </c>
      <c r="AU25">
        <f t="shared" ref="AU25:AU56" ca="1" si="47">AU24 * EXP(($B$2 - 0.5 * $B$3^2) * $B$5 + $B$3 * SQRT($B$5) * _xlfn.NORM.S.INV(RAND()))</f>
        <v>265.26872855979332</v>
      </c>
      <c r="AV25">
        <f t="shared" ref="AV25:AV56" ca="1" si="48">AV24 * EXP(($B$2 - 0.5 * $B$3^2) * $B$5 + $B$3 * SQRT($B$5) * _xlfn.NORM.S.INV(RAND()))</f>
        <v>262.55019533106326</v>
      </c>
      <c r="AW25">
        <f t="shared" ref="AW25:AW56" ca="1" si="49">AW24 * EXP(($B$2 - 0.5 * $B$3^2) * $B$5 + $B$3 * SQRT($B$5) * _xlfn.NORM.S.INV(RAND()))</f>
        <v>253.7552321265284</v>
      </c>
      <c r="AX25">
        <f t="shared" ref="AX25:AX56" ca="1" si="50">AX24 * EXP(($B$2 - 0.5 * $B$3^2) * $B$5 + $B$3 * SQRT($B$5) * _xlfn.NORM.S.INV(RAND()))</f>
        <v>256.96688490080351</v>
      </c>
      <c r="AY25">
        <f t="shared" ref="AY25:AY56" ca="1" si="51">AY24 * EXP(($B$2 - 0.5 * $B$3^2) * $B$5 + $B$3 * SQRT($B$5) * _xlfn.NORM.S.INV(RAND()))</f>
        <v>271.0195336757925</v>
      </c>
    </row>
    <row r="26" spans="1:51" x14ac:dyDescent="0.25">
      <c r="A26">
        <v>2</v>
      </c>
      <c r="B26">
        <f t="shared" ca="1" si="2"/>
        <v>255.30889061937148</v>
      </c>
      <c r="C26">
        <f t="shared" ca="1" si="3"/>
        <v>247.86681037778246</v>
      </c>
      <c r="D26">
        <f t="shared" ca="1" si="4"/>
        <v>267.05234427825525</v>
      </c>
      <c r="E26">
        <f t="shared" ca="1" si="5"/>
        <v>257.95340777031691</v>
      </c>
      <c r="F26">
        <f t="shared" ca="1" si="6"/>
        <v>251.81162404778732</v>
      </c>
      <c r="G26">
        <f t="shared" ca="1" si="7"/>
        <v>248.81922389311774</v>
      </c>
      <c r="H26">
        <f t="shared" ca="1" si="8"/>
        <v>254.73129567442365</v>
      </c>
      <c r="I26">
        <f t="shared" ca="1" si="9"/>
        <v>261.01330822670309</v>
      </c>
      <c r="J26">
        <f t="shared" ca="1" si="10"/>
        <v>268.43854674314775</v>
      </c>
      <c r="K26">
        <f t="shared" ca="1" si="11"/>
        <v>253.93208902175851</v>
      </c>
      <c r="L26">
        <f t="shared" ca="1" si="12"/>
        <v>263.43783306275594</v>
      </c>
      <c r="M26">
        <f t="shared" ca="1" si="13"/>
        <v>268.8751479249056</v>
      </c>
      <c r="N26">
        <f t="shared" ca="1" si="14"/>
        <v>259.21927362853722</v>
      </c>
      <c r="O26">
        <f t="shared" ca="1" si="15"/>
        <v>255.07295292873454</v>
      </c>
      <c r="P26">
        <f t="shared" ca="1" si="16"/>
        <v>257.3272640089404</v>
      </c>
      <c r="Q26">
        <f t="shared" ca="1" si="17"/>
        <v>259.76007596268926</v>
      </c>
      <c r="R26">
        <f t="shared" ca="1" si="18"/>
        <v>256.86098161192666</v>
      </c>
      <c r="S26">
        <f t="shared" ca="1" si="19"/>
        <v>249.26700096750602</v>
      </c>
      <c r="T26">
        <f t="shared" ca="1" si="20"/>
        <v>259.07301060118198</v>
      </c>
      <c r="U26">
        <f t="shared" ca="1" si="21"/>
        <v>251.0423170450488</v>
      </c>
      <c r="V26">
        <f t="shared" ca="1" si="22"/>
        <v>254.09289957060207</v>
      </c>
      <c r="W26">
        <f t="shared" ca="1" si="23"/>
        <v>250.62242363625447</v>
      </c>
      <c r="X26">
        <f t="shared" ca="1" si="24"/>
        <v>265.81049308289107</v>
      </c>
      <c r="Y26">
        <f t="shared" ca="1" si="25"/>
        <v>259.62641646530307</v>
      </c>
      <c r="Z26">
        <f t="shared" ca="1" si="26"/>
        <v>255.5304825861646</v>
      </c>
      <c r="AA26">
        <f t="shared" ca="1" si="27"/>
        <v>256.4529354043359</v>
      </c>
      <c r="AB26">
        <f t="shared" ca="1" si="28"/>
        <v>264.76674854010685</v>
      </c>
      <c r="AC26">
        <f t="shared" ca="1" si="29"/>
        <v>258.10935761354261</v>
      </c>
      <c r="AD26">
        <f t="shared" ca="1" si="30"/>
        <v>262.24257112798051</v>
      </c>
      <c r="AE26">
        <f t="shared" ca="1" si="31"/>
        <v>260.87796552761097</v>
      </c>
      <c r="AF26">
        <f t="shared" ca="1" si="32"/>
        <v>260.79681441758891</v>
      </c>
      <c r="AG26">
        <f t="shared" ca="1" si="33"/>
        <v>260.54302727343526</v>
      </c>
      <c r="AH26">
        <f t="shared" ca="1" si="34"/>
        <v>259.3636953971843</v>
      </c>
      <c r="AI26">
        <f t="shared" ca="1" si="35"/>
        <v>248.82409452427197</v>
      </c>
      <c r="AJ26">
        <f t="shared" ca="1" si="36"/>
        <v>257.6550466680024</v>
      </c>
      <c r="AK26">
        <f t="shared" ca="1" si="37"/>
        <v>267.43345521579641</v>
      </c>
      <c r="AL26">
        <f t="shared" ca="1" si="38"/>
        <v>259.63408907987088</v>
      </c>
      <c r="AM26">
        <f t="shared" ca="1" si="39"/>
        <v>259.46956629473675</v>
      </c>
      <c r="AN26">
        <f t="shared" ca="1" si="40"/>
        <v>268.77040524701039</v>
      </c>
      <c r="AO26">
        <f t="shared" ca="1" si="41"/>
        <v>265.68505504056105</v>
      </c>
      <c r="AP26">
        <f t="shared" ca="1" si="42"/>
        <v>256.66064700143437</v>
      </c>
      <c r="AQ26">
        <f t="shared" ca="1" si="43"/>
        <v>264.27898122555951</v>
      </c>
      <c r="AR26">
        <f t="shared" ca="1" si="44"/>
        <v>258.94894436385562</v>
      </c>
      <c r="AS26">
        <f t="shared" ca="1" si="45"/>
        <v>261.04500435577802</v>
      </c>
      <c r="AT26">
        <f t="shared" ca="1" si="46"/>
        <v>257.36793081570715</v>
      </c>
      <c r="AU26">
        <f t="shared" ca="1" si="47"/>
        <v>261.89975014539158</v>
      </c>
      <c r="AV26">
        <f t="shared" ca="1" si="48"/>
        <v>253.66933940206391</v>
      </c>
      <c r="AW26">
        <f t="shared" ca="1" si="49"/>
        <v>259.9952878416093</v>
      </c>
      <c r="AX26">
        <f t="shared" ca="1" si="50"/>
        <v>259.19909724618088</v>
      </c>
      <c r="AY26">
        <f t="shared" ca="1" si="51"/>
        <v>268.07833675473506</v>
      </c>
    </row>
    <row r="27" spans="1:51" x14ac:dyDescent="0.25">
      <c r="A27">
        <v>3</v>
      </c>
      <c r="B27">
        <f t="shared" ca="1" si="2"/>
        <v>254.14591874536973</v>
      </c>
      <c r="C27">
        <f t="shared" ca="1" si="3"/>
        <v>241.0630959273804</v>
      </c>
      <c r="D27">
        <f t="shared" ca="1" si="4"/>
        <v>267.23746719744673</v>
      </c>
      <c r="E27">
        <f t="shared" ca="1" si="5"/>
        <v>259.96034950805273</v>
      </c>
      <c r="F27">
        <f t="shared" ca="1" si="6"/>
        <v>262.48113031498622</v>
      </c>
      <c r="G27">
        <f t="shared" ca="1" si="7"/>
        <v>252.03830404312282</v>
      </c>
      <c r="H27">
        <f t="shared" ca="1" si="8"/>
        <v>250.56705363990335</v>
      </c>
      <c r="I27">
        <f t="shared" ca="1" si="9"/>
        <v>254.09073553029143</v>
      </c>
      <c r="J27">
        <f t="shared" ca="1" si="10"/>
        <v>263.64032710513516</v>
      </c>
      <c r="K27">
        <f t="shared" ca="1" si="11"/>
        <v>260.01358614179111</v>
      </c>
      <c r="L27">
        <f t="shared" ca="1" si="12"/>
        <v>266.46443515696501</v>
      </c>
      <c r="M27">
        <f t="shared" ca="1" si="13"/>
        <v>265.07052525414838</v>
      </c>
      <c r="N27">
        <f t="shared" ca="1" si="14"/>
        <v>271.06459506161474</v>
      </c>
      <c r="O27">
        <f t="shared" ca="1" si="15"/>
        <v>244.22455045322204</v>
      </c>
      <c r="P27">
        <f t="shared" ca="1" si="16"/>
        <v>257.12178817532265</v>
      </c>
      <c r="Q27">
        <f t="shared" ca="1" si="17"/>
        <v>257.75098826847574</v>
      </c>
      <c r="R27">
        <f t="shared" ca="1" si="18"/>
        <v>262.06684191936779</v>
      </c>
      <c r="S27">
        <f t="shared" ca="1" si="19"/>
        <v>245.93917339114716</v>
      </c>
      <c r="T27">
        <f t="shared" ca="1" si="20"/>
        <v>255.39568358150984</v>
      </c>
      <c r="U27">
        <f t="shared" ca="1" si="21"/>
        <v>248.2107565850217</v>
      </c>
      <c r="V27">
        <f t="shared" ca="1" si="22"/>
        <v>256.67028440952356</v>
      </c>
      <c r="W27">
        <f t="shared" ca="1" si="23"/>
        <v>245.46411439314559</v>
      </c>
      <c r="X27">
        <f t="shared" ca="1" si="24"/>
        <v>263.29645560072265</v>
      </c>
      <c r="Y27">
        <f t="shared" ca="1" si="25"/>
        <v>258.17662823380846</v>
      </c>
      <c r="Z27">
        <f t="shared" ca="1" si="26"/>
        <v>253.49352555800419</v>
      </c>
      <c r="AA27">
        <f t="shared" ca="1" si="27"/>
        <v>261.093680344657</v>
      </c>
      <c r="AB27">
        <f t="shared" ca="1" si="28"/>
        <v>264.24370741188801</v>
      </c>
      <c r="AC27">
        <f t="shared" ca="1" si="29"/>
        <v>254.93001575074288</v>
      </c>
      <c r="AD27">
        <f t="shared" ca="1" si="30"/>
        <v>267.90564589639774</v>
      </c>
      <c r="AE27">
        <f t="shared" ca="1" si="31"/>
        <v>254.38717103187071</v>
      </c>
      <c r="AF27">
        <f t="shared" ca="1" si="32"/>
        <v>259.84313739206124</v>
      </c>
      <c r="AG27">
        <f t="shared" ca="1" si="33"/>
        <v>262.41924413968985</v>
      </c>
      <c r="AH27">
        <f t="shared" ca="1" si="34"/>
        <v>248.49760937147698</v>
      </c>
      <c r="AI27">
        <f t="shared" ca="1" si="35"/>
        <v>256.29831895246593</v>
      </c>
      <c r="AJ27">
        <f t="shared" ca="1" si="36"/>
        <v>262.22699077797108</v>
      </c>
      <c r="AK27">
        <f t="shared" ca="1" si="37"/>
        <v>266.73380538772278</v>
      </c>
      <c r="AL27">
        <f t="shared" ca="1" si="38"/>
        <v>260.63097953572566</v>
      </c>
      <c r="AM27">
        <f t="shared" ca="1" si="39"/>
        <v>260.33994189331406</v>
      </c>
      <c r="AN27">
        <f t="shared" ca="1" si="40"/>
        <v>266.66847716918977</v>
      </c>
      <c r="AO27">
        <f t="shared" ca="1" si="41"/>
        <v>264.51813678467732</v>
      </c>
      <c r="AP27">
        <f t="shared" ca="1" si="42"/>
        <v>250.10780192227435</v>
      </c>
      <c r="AQ27">
        <f t="shared" ca="1" si="43"/>
        <v>266.58234464860072</v>
      </c>
      <c r="AR27">
        <f t="shared" ca="1" si="44"/>
        <v>261.01249086194201</v>
      </c>
      <c r="AS27">
        <f t="shared" ca="1" si="45"/>
        <v>269.91950991596337</v>
      </c>
      <c r="AT27">
        <f t="shared" ca="1" si="46"/>
        <v>259.13807989815433</v>
      </c>
      <c r="AU27">
        <f t="shared" ca="1" si="47"/>
        <v>263.72334267507244</v>
      </c>
      <c r="AV27">
        <f t="shared" ca="1" si="48"/>
        <v>262.13935964012779</v>
      </c>
      <c r="AW27">
        <f t="shared" ca="1" si="49"/>
        <v>263.38123136425656</v>
      </c>
      <c r="AX27">
        <f t="shared" ca="1" si="50"/>
        <v>265.49580320448604</v>
      </c>
      <c r="AY27">
        <f t="shared" ca="1" si="51"/>
        <v>265.10288354763253</v>
      </c>
    </row>
    <row r="28" spans="1:51" x14ac:dyDescent="0.25">
      <c r="A28">
        <v>4</v>
      </c>
      <c r="B28">
        <f t="shared" ca="1" si="2"/>
        <v>255.98301918027224</v>
      </c>
      <c r="C28">
        <f t="shared" ca="1" si="3"/>
        <v>251.23640171526895</v>
      </c>
      <c r="D28">
        <f t="shared" ca="1" si="4"/>
        <v>266.64784968617738</v>
      </c>
      <c r="E28">
        <f t="shared" ca="1" si="5"/>
        <v>256.5800760858541</v>
      </c>
      <c r="F28">
        <f t="shared" ca="1" si="6"/>
        <v>263.19259153993266</v>
      </c>
      <c r="G28">
        <f t="shared" ca="1" si="7"/>
        <v>255.35172005587299</v>
      </c>
      <c r="H28">
        <f t="shared" ca="1" si="8"/>
        <v>242.66074538436843</v>
      </c>
      <c r="I28">
        <f t="shared" ca="1" si="9"/>
        <v>251.08430959313773</v>
      </c>
      <c r="J28">
        <f t="shared" ca="1" si="10"/>
        <v>266.9474580916729</v>
      </c>
      <c r="K28">
        <f t="shared" ca="1" si="11"/>
        <v>253.62848327458238</v>
      </c>
      <c r="L28">
        <f t="shared" ca="1" si="12"/>
        <v>260.90721966335468</v>
      </c>
      <c r="M28">
        <f t="shared" ca="1" si="13"/>
        <v>270.26538917756005</v>
      </c>
      <c r="N28">
        <f t="shared" ca="1" si="14"/>
        <v>269.0782134442739</v>
      </c>
      <c r="O28">
        <f t="shared" ca="1" si="15"/>
        <v>246.80587213232903</v>
      </c>
      <c r="P28">
        <f t="shared" ca="1" si="16"/>
        <v>265.05938287415762</v>
      </c>
      <c r="Q28">
        <f t="shared" ca="1" si="17"/>
        <v>264.8116162713377</v>
      </c>
      <c r="R28">
        <f t="shared" ca="1" si="18"/>
        <v>261.98446676345844</v>
      </c>
      <c r="S28">
        <f t="shared" ca="1" si="19"/>
        <v>252.23478700034573</v>
      </c>
      <c r="T28">
        <f t="shared" ca="1" si="20"/>
        <v>253.91371454090594</v>
      </c>
      <c r="U28">
        <f t="shared" ca="1" si="21"/>
        <v>244.79844558745731</v>
      </c>
      <c r="V28">
        <f t="shared" ca="1" si="22"/>
        <v>254.93132546006561</v>
      </c>
      <c r="W28">
        <f t="shared" ca="1" si="23"/>
        <v>246.30312492694702</v>
      </c>
      <c r="X28">
        <f t="shared" ca="1" si="24"/>
        <v>265.54066015202898</v>
      </c>
      <c r="Y28">
        <f t="shared" ca="1" si="25"/>
        <v>254.73047225145515</v>
      </c>
      <c r="Z28">
        <f t="shared" ca="1" si="26"/>
        <v>253.59823616210224</v>
      </c>
      <c r="AA28">
        <f t="shared" ca="1" si="27"/>
        <v>258.80060794374373</v>
      </c>
      <c r="AB28">
        <f t="shared" ca="1" si="28"/>
        <v>269.37096141169116</v>
      </c>
      <c r="AC28">
        <f t="shared" ca="1" si="29"/>
        <v>255.72380741658966</v>
      </c>
      <c r="AD28">
        <f t="shared" ca="1" si="30"/>
        <v>263.18536779153158</v>
      </c>
      <c r="AE28">
        <f t="shared" ca="1" si="31"/>
        <v>254.15794199366979</v>
      </c>
      <c r="AF28">
        <f t="shared" ca="1" si="32"/>
        <v>258.51278030684</v>
      </c>
      <c r="AG28">
        <f t="shared" ca="1" si="33"/>
        <v>259.92832789224337</v>
      </c>
      <c r="AH28">
        <f t="shared" ca="1" si="34"/>
        <v>251.74667371513542</v>
      </c>
      <c r="AI28">
        <f t="shared" ca="1" si="35"/>
        <v>255.87790649738758</v>
      </c>
      <c r="AJ28">
        <f t="shared" ca="1" si="36"/>
        <v>268.23201310189734</v>
      </c>
      <c r="AK28">
        <f t="shared" ca="1" si="37"/>
        <v>269.57047078122395</v>
      </c>
      <c r="AL28">
        <f t="shared" ca="1" si="38"/>
        <v>263.67827211231827</v>
      </c>
      <c r="AM28">
        <f t="shared" ca="1" si="39"/>
        <v>261.00204341287861</v>
      </c>
      <c r="AN28">
        <f t="shared" ca="1" si="40"/>
        <v>264.81267391643308</v>
      </c>
      <c r="AO28">
        <f t="shared" ca="1" si="41"/>
        <v>274.0575708282222</v>
      </c>
      <c r="AP28">
        <f t="shared" ca="1" si="42"/>
        <v>259.8451272638024</v>
      </c>
      <c r="AQ28">
        <f t="shared" ca="1" si="43"/>
        <v>267.70520799139246</v>
      </c>
      <c r="AR28">
        <f t="shared" ca="1" si="44"/>
        <v>260.33686419257106</v>
      </c>
      <c r="AS28">
        <f t="shared" ca="1" si="45"/>
        <v>267.97353523226502</v>
      </c>
      <c r="AT28">
        <f t="shared" ca="1" si="46"/>
        <v>266.26780347556723</v>
      </c>
      <c r="AU28">
        <f t="shared" ca="1" si="47"/>
        <v>265.40334336624346</v>
      </c>
      <c r="AV28">
        <f t="shared" ca="1" si="48"/>
        <v>260.82720081037911</v>
      </c>
      <c r="AW28">
        <f t="shared" ca="1" si="49"/>
        <v>264.56649916799171</v>
      </c>
      <c r="AX28">
        <f t="shared" ca="1" si="50"/>
        <v>263.10355314435469</v>
      </c>
      <c r="AY28">
        <f t="shared" ca="1" si="51"/>
        <v>269.63146772706762</v>
      </c>
    </row>
    <row r="29" spans="1:51" x14ac:dyDescent="0.25">
      <c r="A29">
        <v>5</v>
      </c>
      <c r="B29">
        <f t="shared" ca="1" si="2"/>
        <v>259.34622646597728</v>
      </c>
      <c r="C29">
        <f t="shared" ca="1" si="3"/>
        <v>255.51373902202701</v>
      </c>
      <c r="D29">
        <f t="shared" ca="1" si="4"/>
        <v>270.17240408440074</v>
      </c>
      <c r="E29">
        <f t="shared" ca="1" si="5"/>
        <v>252.47799864142516</v>
      </c>
      <c r="F29">
        <f t="shared" ca="1" si="6"/>
        <v>266.14234774784899</v>
      </c>
      <c r="G29">
        <f t="shared" ca="1" si="7"/>
        <v>257.58137003376441</v>
      </c>
      <c r="H29">
        <f t="shared" ca="1" si="8"/>
        <v>242.89721979126125</v>
      </c>
      <c r="I29">
        <f t="shared" ca="1" si="9"/>
        <v>250.05518005742709</v>
      </c>
      <c r="J29">
        <f t="shared" ca="1" si="10"/>
        <v>272.59184152895841</v>
      </c>
      <c r="K29">
        <f t="shared" ca="1" si="11"/>
        <v>258.99405140719364</v>
      </c>
      <c r="L29">
        <f t="shared" ca="1" si="12"/>
        <v>265.35108988842637</v>
      </c>
      <c r="M29">
        <f t="shared" ca="1" si="13"/>
        <v>274.2748196523109</v>
      </c>
      <c r="N29">
        <f t="shared" ca="1" si="14"/>
        <v>274.67321072668335</v>
      </c>
      <c r="O29">
        <f t="shared" ca="1" si="15"/>
        <v>247.54601636357179</v>
      </c>
      <c r="P29">
        <f t="shared" ca="1" si="16"/>
        <v>263.20159583815553</v>
      </c>
      <c r="Q29">
        <f t="shared" ca="1" si="17"/>
        <v>256.72298381969421</v>
      </c>
      <c r="R29">
        <f t="shared" ca="1" si="18"/>
        <v>258.42890172515314</v>
      </c>
      <c r="S29">
        <f t="shared" ca="1" si="19"/>
        <v>263.04827684059035</v>
      </c>
      <c r="T29">
        <f t="shared" ca="1" si="20"/>
        <v>250.99522965556579</v>
      </c>
      <c r="U29">
        <f t="shared" ca="1" si="21"/>
        <v>244.17257412288953</v>
      </c>
      <c r="V29">
        <f t="shared" ca="1" si="22"/>
        <v>262.37904962856982</v>
      </c>
      <c r="W29">
        <f t="shared" ca="1" si="23"/>
        <v>246.12849997653524</v>
      </c>
      <c r="X29">
        <f t="shared" ca="1" si="24"/>
        <v>262.42976213583302</v>
      </c>
      <c r="Y29">
        <f t="shared" ca="1" si="25"/>
        <v>250.87328600156914</v>
      </c>
      <c r="Z29">
        <f t="shared" ca="1" si="26"/>
        <v>253.12625111809638</v>
      </c>
      <c r="AA29">
        <f t="shared" ca="1" si="27"/>
        <v>261.52229717519469</v>
      </c>
      <c r="AB29">
        <f t="shared" ca="1" si="28"/>
        <v>268.73443990029335</v>
      </c>
      <c r="AC29">
        <f t="shared" ca="1" si="29"/>
        <v>250.40465154844824</v>
      </c>
      <c r="AD29">
        <f t="shared" ca="1" si="30"/>
        <v>264.84385304566456</v>
      </c>
      <c r="AE29">
        <f t="shared" ca="1" si="31"/>
        <v>255.79852626193386</v>
      </c>
      <c r="AF29">
        <f t="shared" ca="1" si="32"/>
        <v>257.38185708798221</v>
      </c>
      <c r="AG29">
        <f t="shared" ca="1" si="33"/>
        <v>259.93444961259837</v>
      </c>
      <c r="AH29">
        <f t="shared" ca="1" si="34"/>
        <v>254.34206481749681</v>
      </c>
      <c r="AI29">
        <f t="shared" ca="1" si="35"/>
        <v>258.1784812414981</v>
      </c>
      <c r="AJ29">
        <f t="shared" ca="1" si="36"/>
        <v>268.15461383377919</v>
      </c>
      <c r="AK29">
        <f t="shared" ca="1" si="37"/>
        <v>264.69740233902485</v>
      </c>
      <c r="AL29">
        <f t="shared" ca="1" si="38"/>
        <v>270.11491241841583</v>
      </c>
      <c r="AM29">
        <f t="shared" ca="1" si="39"/>
        <v>258.11105301174888</v>
      </c>
      <c r="AN29">
        <f t="shared" ca="1" si="40"/>
        <v>267.15975278559</v>
      </c>
      <c r="AO29">
        <f t="shared" ca="1" si="41"/>
        <v>278.15341921179822</v>
      </c>
      <c r="AP29">
        <f t="shared" ca="1" si="42"/>
        <v>257.20763697152739</v>
      </c>
      <c r="AQ29">
        <f t="shared" ca="1" si="43"/>
        <v>278.47364066300344</v>
      </c>
      <c r="AR29">
        <f t="shared" ca="1" si="44"/>
        <v>265.1605461159017</v>
      </c>
      <c r="AS29">
        <f t="shared" ca="1" si="45"/>
        <v>265.8220315763196</v>
      </c>
      <c r="AT29">
        <f t="shared" ca="1" si="46"/>
        <v>264.43960666597565</v>
      </c>
      <c r="AU29">
        <f t="shared" ca="1" si="47"/>
        <v>268.59312477409759</v>
      </c>
      <c r="AV29">
        <f t="shared" ca="1" si="48"/>
        <v>260.79946739420086</v>
      </c>
      <c r="AW29">
        <f t="shared" ca="1" si="49"/>
        <v>264.77484066710815</v>
      </c>
      <c r="AX29">
        <f t="shared" ca="1" si="50"/>
        <v>259.28680950939463</v>
      </c>
      <c r="AY29">
        <f t="shared" ca="1" si="51"/>
        <v>268.87441470055012</v>
      </c>
    </row>
    <row r="30" spans="1:51" x14ac:dyDescent="0.25">
      <c r="A30">
        <v>6</v>
      </c>
      <c r="B30">
        <f t="shared" ca="1" si="2"/>
        <v>256.82747509342096</v>
      </c>
      <c r="C30">
        <f t="shared" ca="1" si="3"/>
        <v>255.56085187868973</v>
      </c>
      <c r="D30">
        <f t="shared" ca="1" si="4"/>
        <v>274.76166849317281</v>
      </c>
      <c r="E30">
        <f t="shared" ca="1" si="5"/>
        <v>256.20446971342773</v>
      </c>
      <c r="F30">
        <f t="shared" ca="1" si="6"/>
        <v>265.46406071523461</v>
      </c>
      <c r="G30">
        <f t="shared" ca="1" si="7"/>
        <v>260.05060007608483</v>
      </c>
      <c r="H30">
        <f t="shared" ca="1" si="8"/>
        <v>242.82219784090154</v>
      </c>
      <c r="I30">
        <f t="shared" ca="1" si="9"/>
        <v>253.32563661665878</v>
      </c>
      <c r="J30">
        <f t="shared" ca="1" si="10"/>
        <v>279.01944350723511</v>
      </c>
      <c r="K30">
        <f t="shared" ca="1" si="11"/>
        <v>264.37580115571183</v>
      </c>
      <c r="L30">
        <f t="shared" ca="1" si="12"/>
        <v>263.9585422329053</v>
      </c>
      <c r="M30">
        <f t="shared" ca="1" si="13"/>
        <v>269.65778166078843</v>
      </c>
      <c r="N30">
        <f t="shared" ca="1" si="14"/>
        <v>283.27576800655254</v>
      </c>
      <c r="O30">
        <f t="shared" ca="1" si="15"/>
        <v>244.03931153923327</v>
      </c>
      <c r="P30">
        <f t="shared" ca="1" si="16"/>
        <v>267.44899477807269</v>
      </c>
      <c r="Q30">
        <f t="shared" ca="1" si="17"/>
        <v>257.62907871591949</v>
      </c>
      <c r="R30">
        <f t="shared" ca="1" si="18"/>
        <v>250.31430359414685</v>
      </c>
      <c r="S30">
        <f t="shared" ca="1" si="19"/>
        <v>265.92476270391967</v>
      </c>
      <c r="T30">
        <f t="shared" ca="1" si="20"/>
        <v>255.97548123117599</v>
      </c>
      <c r="U30">
        <f t="shared" ca="1" si="21"/>
        <v>241.77558051656374</v>
      </c>
      <c r="V30">
        <f t="shared" ca="1" si="22"/>
        <v>263.0849171684751</v>
      </c>
      <c r="W30">
        <f t="shared" ca="1" si="23"/>
        <v>237.87656619191208</v>
      </c>
      <c r="X30">
        <f t="shared" ca="1" si="24"/>
        <v>262.50856074745911</v>
      </c>
      <c r="Y30">
        <f t="shared" ca="1" si="25"/>
        <v>248.4419428593888</v>
      </c>
      <c r="Z30">
        <f t="shared" ca="1" si="26"/>
        <v>245.80979033248795</v>
      </c>
      <c r="AA30">
        <f t="shared" ca="1" si="27"/>
        <v>250.91811713712286</v>
      </c>
      <c r="AB30">
        <f t="shared" ca="1" si="28"/>
        <v>264.74756990086041</v>
      </c>
      <c r="AC30">
        <f t="shared" ca="1" si="29"/>
        <v>254.42593376900678</v>
      </c>
      <c r="AD30">
        <f t="shared" ca="1" si="30"/>
        <v>262.61120878957962</v>
      </c>
      <c r="AE30">
        <f t="shared" ca="1" si="31"/>
        <v>254.91177533588743</v>
      </c>
      <c r="AF30">
        <f t="shared" ca="1" si="32"/>
        <v>249.95328652564893</v>
      </c>
      <c r="AG30">
        <f t="shared" ca="1" si="33"/>
        <v>261.02232309734995</v>
      </c>
      <c r="AH30">
        <f t="shared" ca="1" si="34"/>
        <v>253.29767167617874</v>
      </c>
      <c r="AI30">
        <f t="shared" ca="1" si="35"/>
        <v>254.16952799799992</v>
      </c>
      <c r="AJ30">
        <f t="shared" ca="1" si="36"/>
        <v>269.92063567181731</v>
      </c>
      <c r="AK30">
        <f t="shared" ca="1" si="37"/>
        <v>275.02891338329954</v>
      </c>
      <c r="AL30">
        <f t="shared" ca="1" si="38"/>
        <v>266.40959298157333</v>
      </c>
      <c r="AM30">
        <f t="shared" ca="1" si="39"/>
        <v>254.49101949480061</v>
      </c>
      <c r="AN30">
        <f t="shared" ca="1" si="40"/>
        <v>271.74712170677992</v>
      </c>
      <c r="AO30">
        <f t="shared" ca="1" si="41"/>
        <v>281.49972641198599</v>
      </c>
      <c r="AP30">
        <f t="shared" ca="1" si="42"/>
        <v>254.3629999691635</v>
      </c>
      <c r="AQ30">
        <f t="shared" ca="1" si="43"/>
        <v>278.61812097766438</v>
      </c>
      <c r="AR30">
        <f t="shared" ca="1" si="44"/>
        <v>272.13636163601984</v>
      </c>
      <c r="AS30">
        <f t="shared" ca="1" si="45"/>
        <v>267.42945943139949</v>
      </c>
      <c r="AT30">
        <f t="shared" ca="1" si="46"/>
        <v>260.65950911866418</v>
      </c>
      <c r="AU30">
        <f t="shared" ca="1" si="47"/>
        <v>268.36382106629839</v>
      </c>
      <c r="AV30">
        <f t="shared" ca="1" si="48"/>
        <v>259.02267462649309</v>
      </c>
      <c r="AW30">
        <f t="shared" ca="1" si="49"/>
        <v>261.627515107335</v>
      </c>
      <c r="AX30">
        <f t="shared" ca="1" si="50"/>
        <v>261.87175203259136</v>
      </c>
      <c r="AY30">
        <f t="shared" ca="1" si="51"/>
        <v>263.48836665743198</v>
      </c>
    </row>
    <row r="31" spans="1:51" x14ac:dyDescent="0.25">
      <c r="A31">
        <v>7</v>
      </c>
      <c r="B31">
        <f t="shared" ca="1" si="2"/>
        <v>255.59155624930762</v>
      </c>
      <c r="C31">
        <f t="shared" ca="1" si="3"/>
        <v>260.56388348649301</v>
      </c>
      <c r="D31">
        <f t="shared" ca="1" si="4"/>
        <v>281.5639326646442</v>
      </c>
      <c r="E31">
        <f t="shared" ca="1" si="5"/>
        <v>257.2150452837314</v>
      </c>
      <c r="F31">
        <f t="shared" ca="1" si="6"/>
        <v>261.42584716222245</v>
      </c>
      <c r="G31">
        <f t="shared" ca="1" si="7"/>
        <v>269.76233443951804</v>
      </c>
      <c r="H31">
        <f t="shared" ca="1" si="8"/>
        <v>244.15108051181696</v>
      </c>
      <c r="I31">
        <f t="shared" ca="1" si="9"/>
        <v>253.31487762060513</v>
      </c>
      <c r="J31">
        <f t="shared" ca="1" si="10"/>
        <v>275.00705283692992</v>
      </c>
      <c r="K31">
        <f t="shared" ca="1" si="11"/>
        <v>260.23042834652341</v>
      </c>
      <c r="L31">
        <f t="shared" ca="1" si="12"/>
        <v>259.3237522428297</v>
      </c>
      <c r="M31">
        <f t="shared" ca="1" si="13"/>
        <v>265.35729279734568</v>
      </c>
      <c r="N31">
        <f t="shared" ca="1" si="14"/>
        <v>280.10558284470608</v>
      </c>
      <c r="O31">
        <f t="shared" ca="1" si="15"/>
        <v>245.7181967286397</v>
      </c>
      <c r="P31">
        <f t="shared" ca="1" si="16"/>
        <v>269.97542945745153</v>
      </c>
      <c r="Q31">
        <f t="shared" ca="1" si="17"/>
        <v>263.69036629308107</v>
      </c>
      <c r="R31">
        <f t="shared" ca="1" si="18"/>
        <v>251.71863019697713</v>
      </c>
      <c r="S31">
        <f t="shared" ca="1" si="19"/>
        <v>271.48331494414128</v>
      </c>
      <c r="T31">
        <f t="shared" ca="1" si="20"/>
        <v>265.20596929665379</v>
      </c>
      <c r="U31">
        <f t="shared" ca="1" si="21"/>
        <v>245.49662439883247</v>
      </c>
      <c r="V31">
        <f t="shared" ca="1" si="22"/>
        <v>260.39787728957236</v>
      </c>
      <c r="W31">
        <f t="shared" ca="1" si="23"/>
        <v>240.0263165630719</v>
      </c>
      <c r="X31">
        <f t="shared" ca="1" si="24"/>
        <v>264.89356475016547</v>
      </c>
      <c r="Y31">
        <f t="shared" ca="1" si="25"/>
        <v>254.33277672966145</v>
      </c>
      <c r="Z31">
        <f t="shared" ca="1" si="26"/>
        <v>245.04592987363384</v>
      </c>
      <c r="AA31">
        <f t="shared" ca="1" si="27"/>
        <v>248.97448256935584</v>
      </c>
      <c r="AB31">
        <f t="shared" ca="1" si="28"/>
        <v>267.77547360299775</v>
      </c>
      <c r="AC31">
        <f t="shared" ca="1" si="29"/>
        <v>256.74952073834942</v>
      </c>
      <c r="AD31">
        <f t="shared" ca="1" si="30"/>
        <v>268.84451250925616</v>
      </c>
      <c r="AE31">
        <f t="shared" ca="1" si="31"/>
        <v>260.72214189352695</v>
      </c>
      <c r="AF31">
        <f t="shared" ca="1" si="32"/>
        <v>246.85937391340266</v>
      </c>
      <c r="AG31">
        <f t="shared" ca="1" si="33"/>
        <v>254.79506963812599</v>
      </c>
      <c r="AH31">
        <f t="shared" ca="1" si="34"/>
        <v>252.06170836149312</v>
      </c>
      <c r="AI31">
        <f t="shared" ca="1" si="35"/>
        <v>250.37961388147249</v>
      </c>
      <c r="AJ31">
        <f t="shared" ca="1" si="36"/>
        <v>276.27102947356968</v>
      </c>
      <c r="AK31">
        <f t="shared" ca="1" si="37"/>
        <v>273.29426198560799</v>
      </c>
      <c r="AL31">
        <f t="shared" ca="1" si="38"/>
        <v>265.72266031971543</v>
      </c>
      <c r="AM31">
        <f t="shared" ca="1" si="39"/>
        <v>254.05369242322431</v>
      </c>
      <c r="AN31">
        <f t="shared" ca="1" si="40"/>
        <v>273.12787603544524</v>
      </c>
      <c r="AO31">
        <f t="shared" ca="1" si="41"/>
        <v>274.58847511771694</v>
      </c>
      <c r="AP31">
        <f t="shared" ca="1" si="42"/>
        <v>251.95076424120595</v>
      </c>
      <c r="AQ31">
        <f t="shared" ca="1" si="43"/>
        <v>283.33094156807368</v>
      </c>
      <c r="AR31">
        <f t="shared" ca="1" si="44"/>
        <v>280.71755253757601</v>
      </c>
      <c r="AS31">
        <f t="shared" ca="1" si="45"/>
        <v>275.55963373572092</v>
      </c>
      <c r="AT31">
        <f t="shared" ca="1" si="46"/>
        <v>264.17987202707127</v>
      </c>
      <c r="AU31">
        <f t="shared" ca="1" si="47"/>
        <v>270.7825969047621</v>
      </c>
      <c r="AV31">
        <f t="shared" ca="1" si="48"/>
        <v>256.5968112441841</v>
      </c>
      <c r="AW31">
        <f t="shared" ca="1" si="49"/>
        <v>264.17018976087934</v>
      </c>
      <c r="AX31">
        <f t="shared" ca="1" si="50"/>
        <v>266.52855876618275</v>
      </c>
      <c r="AY31">
        <f t="shared" ca="1" si="51"/>
        <v>265.00427822257842</v>
      </c>
    </row>
    <row r="32" spans="1:51" x14ac:dyDescent="0.25">
      <c r="A32">
        <v>8</v>
      </c>
      <c r="B32">
        <f t="shared" ca="1" si="2"/>
        <v>252.19212492337158</v>
      </c>
      <c r="C32">
        <f t="shared" ca="1" si="3"/>
        <v>258.9486449963764</v>
      </c>
      <c r="D32">
        <f t="shared" ca="1" si="4"/>
        <v>274.23086587062386</v>
      </c>
      <c r="E32">
        <f t="shared" ca="1" si="5"/>
        <v>251.78418939969984</v>
      </c>
      <c r="F32">
        <f t="shared" ca="1" si="6"/>
        <v>258.42697531101544</v>
      </c>
      <c r="G32">
        <f t="shared" ca="1" si="7"/>
        <v>275.02289731530112</v>
      </c>
      <c r="H32">
        <f t="shared" ca="1" si="8"/>
        <v>238.54679100682716</v>
      </c>
      <c r="I32">
        <f t="shared" ca="1" si="9"/>
        <v>260.36367180342017</v>
      </c>
      <c r="J32">
        <f t="shared" ca="1" si="10"/>
        <v>262.65884766275673</v>
      </c>
      <c r="K32">
        <f t="shared" ca="1" si="11"/>
        <v>264.31975212170403</v>
      </c>
      <c r="L32">
        <f t="shared" ca="1" si="12"/>
        <v>256.72320271031072</v>
      </c>
      <c r="M32">
        <f t="shared" ca="1" si="13"/>
        <v>263.93451970989213</v>
      </c>
      <c r="N32">
        <f t="shared" ca="1" si="14"/>
        <v>277.43433698436263</v>
      </c>
      <c r="O32">
        <f t="shared" ca="1" si="15"/>
        <v>242.92130041508733</v>
      </c>
      <c r="P32">
        <f t="shared" ca="1" si="16"/>
        <v>271.48023824906164</v>
      </c>
      <c r="Q32">
        <f t="shared" ca="1" si="17"/>
        <v>262.90259974989709</v>
      </c>
      <c r="R32">
        <f t="shared" ca="1" si="18"/>
        <v>243.14431350659899</v>
      </c>
      <c r="S32">
        <f t="shared" ca="1" si="19"/>
        <v>268.8516066862498</v>
      </c>
      <c r="T32">
        <f t="shared" ca="1" si="20"/>
        <v>260.43409911073411</v>
      </c>
      <c r="U32">
        <f t="shared" ca="1" si="21"/>
        <v>245.72514620491307</v>
      </c>
      <c r="V32">
        <f t="shared" ca="1" si="22"/>
        <v>257.42637101814273</v>
      </c>
      <c r="W32">
        <f t="shared" ca="1" si="23"/>
        <v>243.01188821798254</v>
      </c>
      <c r="X32">
        <f t="shared" ca="1" si="24"/>
        <v>260.43308557278777</v>
      </c>
      <c r="Y32">
        <f t="shared" ca="1" si="25"/>
        <v>260.34416891343341</v>
      </c>
      <c r="Z32">
        <f t="shared" ca="1" si="26"/>
        <v>240.45431069127687</v>
      </c>
      <c r="AA32">
        <f t="shared" ca="1" si="27"/>
        <v>255.12623066506663</v>
      </c>
      <c r="AB32">
        <f t="shared" ca="1" si="28"/>
        <v>257.45585745665448</v>
      </c>
      <c r="AC32">
        <f t="shared" ca="1" si="29"/>
        <v>257.06168249171549</v>
      </c>
      <c r="AD32">
        <f t="shared" ca="1" si="30"/>
        <v>273.6248836748178</v>
      </c>
      <c r="AE32">
        <f t="shared" ca="1" si="31"/>
        <v>257.91420329983174</v>
      </c>
      <c r="AF32">
        <f t="shared" ca="1" si="32"/>
        <v>241.71453490098048</v>
      </c>
      <c r="AG32">
        <f t="shared" ca="1" si="33"/>
        <v>252.4560734047196</v>
      </c>
      <c r="AH32">
        <f t="shared" ca="1" si="34"/>
        <v>250.00034971825721</v>
      </c>
      <c r="AI32">
        <f t="shared" ca="1" si="35"/>
        <v>248.32999101846119</v>
      </c>
      <c r="AJ32">
        <f t="shared" ca="1" si="36"/>
        <v>283.73730631623096</v>
      </c>
      <c r="AK32">
        <f t="shared" ca="1" si="37"/>
        <v>278.76539113730973</v>
      </c>
      <c r="AL32">
        <f t="shared" ca="1" si="38"/>
        <v>270.79507919515584</v>
      </c>
      <c r="AM32">
        <f t="shared" ca="1" si="39"/>
        <v>250.67577394768244</v>
      </c>
      <c r="AN32">
        <f t="shared" ca="1" si="40"/>
        <v>284.13389125844714</v>
      </c>
      <c r="AO32">
        <f t="shared" ca="1" si="41"/>
        <v>277.01311712115438</v>
      </c>
      <c r="AP32">
        <f t="shared" ca="1" si="42"/>
        <v>251.07998199879748</v>
      </c>
      <c r="AQ32">
        <f t="shared" ca="1" si="43"/>
        <v>281.84216937818337</v>
      </c>
      <c r="AR32">
        <f t="shared" ca="1" si="44"/>
        <v>281.04787097385241</v>
      </c>
      <c r="AS32">
        <f t="shared" ca="1" si="45"/>
        <v>278.64545144700037</v>
      </c>
      <c r="AT32">
        <f t="shared" ca="1" si="46"/>
        <v>255.31565803121171</v>
      </c>
      <c r="AU32">
        <f t="shared" ca="1" si="47"/>
        <v>263.20487290661254</v>
      </c>
      <c r="AV32">
        <f t="shared" ca="1" si="48"/>
        <v>259.08368327404651</v>
      </c>
      <c r="AW32">
        <f t="shared" ca="1" si="49"/>
        <v>266.50396566943198</v>
      </c>
      <c r="AX32">
        <f t="shared" ca="1" si="50"/>
        <v>265.56224713821075</v>
      </c>
      <c r="AY32">
        <f t="shared" ca="1" si="51"/>
        <v>264.08157764928222</v>
      </c>
    </row>
    <row r="33" spans="1:51" x14ac:dyDescent="0.25">
      <c r="A33">
        <v>9</v>
      </c>
      <c r="B33">
        <f t="shared" ca="1" si="2"/>
        <v>248.05781316422474</v>
      </c>
      <c r="C33">
        <f t="shared" ca="1" si="3"/>
        <v>265.09404162152595</v>
      </c>
      <c r="D33">
        <f t="shared" ca="1" si="4"/>
        <v>284.7337343303335</v>
      </c>
      <c r="E33">
        <f t="shared" ca="1" si="5"/>
        <v>256.12434398389752</v>
      </c>
      <c r="F33">
        <f t="shared" ca="1" si="6"/>
        <v>250.31537966228035</v>
      </c>
      <c r="G33">
        <f t="shared" ca="1" si="7"/>
        <v>274.07355509681366</v>
      </c>
      <c r="H33">
        <f t="shared" ca="1" si="8"/>
        <v>235.9336398464711</v>
      </c>
      <c r="I33">
        <f t="shared" ca="1" si="9"/>
        <v>260.64058650274359</v>
      </c>
      <c r="J33">
        <f t="shared" ca="1" si="10"/>
        <v>262.90782105487864</v>
      </c>
      <c r="K33">
        <f t="shared" ca="1" si="11"/>
        <v>258.8536728903623</v>
      </c>
      <c r="L33">
        <f t="shared" ca="1" si="12"/>
        <v>253.65440973362828</v>
      </c>
      <c r="M33">
        <f t="shared" ca="1" si="13"/>
        <v>261.20889449085752</v>
      </c>
      <c r="N33">
        <f t="shared" ca="1" si="14"/>
        <v>270.0631451682458</v>
      </c>
      <c r="O33">
        <f t="shared" ca="1" si="15"/>
        <v>247.96879332631352</v>
      </c>
      <c r="P33">
        <f t="shared" ca="1" si="16"/>
        <v>268.12217636986605</v>
      </c>
      <c r="Q33">
        <f t="shared" ca="1" si="17"/>
        <v>262.86005864911789</v>
      </c>
      <c r="R33">
        <f t="shared" ca="1" si="18"/>
        <v>241.06961674049199</v>
      </c>
      <c r="S33">
        <f t="shared" ca="1" si="19"/>
        <v>265.83510117480677</v>
      </c>
      <c r="T33">
        <f t="shared" ca="1" si="20"/>
        <v>260.32889166559073</v>
      </c>
      <c r="U33">
        <f t="shared" ca="1" si="21"/>
        <v>240.89248280358893</v>
      </c>
      <c r="V33">
        <f t="shared" ca="1" si="22"/>
        <v>256.1029153432865</v>
      </c>
      <c r="W33">
        <f t="shared" ca="1" si="23"/>
        <v>245.84178298255529</v>
      </c>
      <c r="X33">
        <f t="shared" ca="1" si="24"/>
        <v>259.89276155444372</v>
      </c>
      <c r="Y33">
        <f t="shared" ca="1" si="25"/>
        <v>264.92043468860936</v>
      </c>
      <c r="Z33">
        <f t="shared" ca="1" si="26"/>
        <v>231.48619905854855</v>
      </c>
      <c r="AA33">
        <f t="shared" ca="1" si="27"/>
        <v>254.84034275475199</v>
      </c>
      <c r="AB33">
        <f t="shared" ca="1" si="28"/>
        <v>252.64768298255916</v>
      </c>
      <c r="AC33">
        <f t="shared" ca="1" si="29"/>
        <v>256.09196633415519</v>
      </c>
      <c r="AD33">
        <f t="shared" ca="1" si="30"/>
        <v>270.40435358084903</v>
      </c>
      <c r="AE33">
        <f t="shared" ca="1" si="31"/>
        <v>259.07029433179599</v>
      </c>
      <c r="AF33">
        <f t="shared" ca="1" si="32"/>
        <v>243.11996914615466</v>
      </c>
      <c r="AG33">
        <f t="shared" ca="1" si="33"/>
        <v>259.31456525957839</v>
      </c>
      <c r="AH33">
        <f t="shared" ca="1" si="34"/>
        <v>249.89779753431057</v>
      </c>
      <c r="AI33">
        <f t="shared" ca="1" si="35"/>
        <v>246.54126749494901</v>
      </c>
      <c r="AJ33">
        <f t="shared" ca="1" si="36"/>
        <v>291.66223730500411</v>
      </c>
      <c r="AK33">
        <f t="shared" ca="1" si="37"/>
        <v>281.09407294136639</v>
      </c>
      <c r="AL33">
        <f t="shared" ca="1" si="38"/>
        <v>271.84341856417439</v>
      </c>
      <c r="AM33">
        <f t="shared" ca="1" si="39"/>
        <v>248.95987466715999</v>
      </c>
      <c r="AN33">
        <f t="shared" ca="1" si="40"/>
        <v>280.51809120926009</v>
      </c>
      <c r="AO33">
        <f t="shared" ca="1" si="41"/>
        <v>272.21436810540894</v>
      </c>
      <c r="AP33">
        <f t="shared" ca="1" si="42"/>
        <v>256.31660564400829</v>
      </c>
      <c r="AQ33">
        <f t="shared" ca="1" si="43"/>
        <v>270.83614126871998</v>
      </c>
      <c r="AR33">
        <f t="shared" ca="1" si="44"/>
        <v>283.32620782575555</v>
      </c>
      <c r="AS33">
        <f t="shared" ca="1" si="45"/>
        <v>279.599930330191</v>
      </c>
      <c r="AT33">
        <f t="shared" ca="1" si="46"/>
        <v>248.78912705544735</v>
      </c>
      <c r="AU33">
        <f t="shared" ca="1" si="47"/>
        <v>275.36455271439718</v>
      </c>
      <c r="AV33">
        <f t="shared" ca="1" si="48"/>
        <v>247.90620392078634</v>
      </c>
      <c r="AW33">
        <f t="shared" ca="1" si="49"/>
        <v>264.08647811777263</v>
      </c>
      <c r="AX33">
        <f t="shared" ca="1" si="50"/>
        <v>265.75037205400167</v>
      </c>
      <c r="AY33">
        <f t="shared" ca="1" si="51"/>
        <v>260.82498045089517</v>
      </c>
    </row>
    <row r="34" spans="1:51" x14ac:dyDescent="0.25">
      <c r="A34">
        <v>10</v>
      </c>
      <c r="B34">
        <f t="shared" ca="1" si="2"/>
        <v>251.89234906790341</v>
      </c>
      <c r="C34">
        <f t="shared" ca="1" si="3"/>
        <v>261.2133398925908</v>
      </c>
      <c r="D34">
        <f t="shared" ca="1" si="4"/>
        <v>288.33550573746891</v>
      </c>
      <c r="E34">
        <f t="shared" ca="1" si="5"/>
        <v>253.40589651135647</v>
      </c>
      <c r="F34">
        <f t="shared" ca="1" si="6"/>
        <v>252.73376271579832</v>
      </c>
      <c r="G34">
        <f t="shared" ca="1" si="7"/>
        <v>278.09392082386455</v>
      </c>
      <c r="H34">
        <f t="shared" ca="1" si="8"/>
        <v>225.67496886120892</v>
      </c>
      <c r="I34">
        <f t="shared" ca="1" si="9"/>
        <v>260.08618906491017</v>
      </c>
      <c r="J34">
        <f t="shared" ca="1" si="10"/>
        <v>254.79625592194458</v>
      </c>
      <c r="K34">
        <f t="shared" ca="1" si="11"/>
        <v>253.1312892291019</v>
      </c>
      <c r="L34">
        <f t="shared" ca="1" si="12"/>
        <v>254.40053165599667</v>
      </c>
      <c r="M34">
        <f t="shared" ca="1" si="13"/>
        <v>265.58103133914767</v>
      </c>
      <c r="N34">
        <f t="shared" ca="1" si="14"/>
        <v>276.03947507139992</v>
      </c>
      <c r="O34">
        <f t="shared" ca="1" si="15"/>
        <v>242.88340114001534</v>
      </c>
      <c r="P34">
        <f t="shared" ca="1" si="16"/>
        <v>266.55630737338578</v>
      </c>
      <c r="Q34">
        <f t="shared" ca="1" si="17"/>
        <v>263.35022544638468</v>
      </c>
      <c r="R34">
        <f t="shared" ca="1" si="18"/>
        <v>238.61774029891876</v>
      </c>
      <c r="S34">
        <f t="shared" ca="1" si="19"/>
        <v>263.59090765744907</v>
      </c>
      <c r="T34">
        <f t="shared" ca="1" si="20"/>
        <v>262.7070488786764</v>
      </c>
      <c r="U34">
        <f t="shared" ca="1" si="21"/>
        <v>240.96271977421949</v>
      </c>
      <c r="V34">
        <f t="shared" ca="1" si="22"/>
        <v>254.6374914790419</v>
      </c>
      <c r="W34">
        <f t="shared" ca="1" si="23"/>
        <v>247.36588433735608</v>
      </c>
      <c r="X34">
        <f t="shared" ca="1" si="24"/>
        <v>261.0598664385779</v>
      </c>
      <c r="Y34">
        <f t="shared" ca="1" si="25"/>
        <v>265.64521396197438</v>
      </c>
      <c r="Z34">
        <f t="shared" ca="1" si="26"/>
        <v>238.07124751906761</v>
      </c>
      <c r="AA34">
        <f t="shared" ca="1" si="27"/>
        <v>253.83021436958478</v>
      </c>
      <c r="AB34">
        <f t="shared" ca="1" si="28"/>
        <v>259.00144475700961</v>
      </c>
      <c r="AC34">
        <f t="shared" ca="1" si="29"/>
        <v>247.01229041874836</v>
      </c>
      <c r="AD34">
        <f t="shared" ca="1" si="30"/>
        <v>273.74713176022698</v>
      </c>
      <c r="AE34">
        <f t="shared" ca="1" si="31"/>
        <v>260.69191046061036</v>
      </c>
      <c r="AF34">
        <f t="shared" ca="1" si="32"/>
        <v>241.23597224585455</v>
      </c>
      <c r="AG34">
        <f t="shared" ca="1" si="33"/>
        <v>258.57205036062271</v>
      </c>
      <c r="AH34">
        <f t="shared" ca="1" si="34"/>
        <v>248.12258757170164</v>
      </c>
      <c r="AI34">
        <f t="shared" ca="1" si="35"/>
        <v>250.92133745454282</v>
      </c>
      <c r="AJ34">
        <f t="shared" ca="1" si="36"/>
        <v>293.79391000368787</v>
      </c>
      <c r="AK34">
        <f t="shared" ca="1" si="37"/>
        <v>289.76451398383011</v>
      </c>
      <c r="AL34">
        <f t="shared" ca="1" si="38"/>
        <v>271.99366900887861</v>
      </c>
      <c r="AM34">
        <f t="shared" ca="1" si="39"/>
        <v>240.59482625883558</v>
      </c>
      <c r="AN34">
        <f t="shared" ca="1" si="40"/>
        <v>278.61361161788534</v>
      </c>
      <c r="AO34">
        <f t="shared" ca="1" si="41"/>
        <v>275.2876864932631</v>
      </c>
      <c r="AP34">
        <f t="shared" ca="1" si="42"/>
        <v>265.81507021743334</v>
      </c>
      <c r="AQ34">
        <f t="shared" ca="1" si="43"/>
        <v>275.38382625104322</v>
      </c>
      <c r="AR34">
        <f t="shared" ca="1" si="44"/>
        <v>286.14532651675745</v>
      </c>
      <c r="AS34">
        <f t="shared" ca="1" si="45"/>
        <v>282.68037897835188</v>
      </c>
      <c r="AT34">
        <f t="shared" ca="1" si="46"/>
        <v>251.66319359184797</v>
      </c>
      <c r="AU34">
        <f t="shared" ca="1" si="47"/>
        <v>277.07797740259565</v>
      </c>
      <c r="AV34">
        <f t="shared" ca="1" si="48"/>
        <v>248.3929574706637</v>
      </c>
      <c r="AW34">
        <f t="shared" ca="1" si="49"/>
        <v>270.35667606590829</v>
      </c>
      <c r="AX34">
        <f t="shared" ca="1" si="50"/>
        <v>261.06981753226364</v>
      </c>
      <c r="AY34">
        <f t="shared" ca="1" si="51"/>
        <v>258.85549892812202</v>
      </c>
    </row>
    <row r="35" spans="1:51" x14ac:dyDescent="0.25">
      <c r="A35">
        <v>11</v>
      </c>
      <c r="B35">
        <f t="shared" ca="1" si="2"/>
        <v>257.40740741649256</v>
      </c>
      <c r="C35">
        <f t="shared" ca="1" si="3"/>
        <v>267.08040389609272</v>
      </c>
      <c r="D35">
        <f t="shared" ca="1" si="4"/>
        <v>283.80432046748217</v>
      </c>
      <c r="E35">
        <f t="shared" ca="1" si="5"/>
        <v>260.38584788817423</v>
      </c>
      <c r="F35">
        <f t="shared" ca="1" si="6"/>
        <v>253.38719947451895</v>
      </c>
      <c r="G35">
        <f t="shared" ca="1" si="7"/>
        <v>271.7294360430821</v>
      </c>
      <c r="H35">
        <f t="shared" ca="1" si="8"/>
        <v>227.82047101179091</v>
      </c>
      <c r="I35">
        <f t="shared" ca="1" si="9"/>
        <v>258.52591210521121</v>
      </c>
      <c r="J35">
        <f t="shared" ca="1" si="10"/>
        <v>251.96368082491921</v>
      </c>
      <c r="K35">
        <f t="shared" ca="1" si="11"/>
        <v>254.43314684862031</v>
      </c>
      <c r="L35">
        <f t="shared" ca="1" si="12"/>
        <v>259.83441191086769</v>
      </c>
      <c r="M35">
        <f t="shared" ca="1" si="13"/>
        <v>267.03344757362805</v>
      </c>
      <c r="N35">
        <f t="shared" ca="1" si="14"/>
        <v>277.22697349381281</v>
      </c>
      <c r="O35">
        <f t="shared" ca="1" si="15"/>
        <v>246.14887264038981</v>
      </c>
      <c r="P35">
        <f t="shared" ca="1" si="16"/>
        <v>267.13386408704054</v>
      </c>
      <c r="Q35">
        <f t="shared" ca="1" si="17"/>
        <v>266.50855939973036</v>
      </c>
      <c r="R35">
        <f t="shared" ca="1" si="18"/>
        <v>241.6098132314755</v>
      </c>
      <c r="S35">
        <f t="shared" ca="1" si="19"/>
        <v>268.15684534534449</v>
      </c>
      <c r="T35">
        <f t="shared" ca="1" si="20"/>
        <v>262.71462106800686</v>
      </c>
      <c r="U35">
        <f t="shared" ca="1" si="21"/>
        <v>238.11523866853548</v>
      </c>
      <c r="V35">
        <f t="shared" ca="1" si="22"/>
        <v>257.56538898607005</v>
      </c>
      <c r="W35">
        <f t="shared" ca="1" si="23"/>
        <v>250.43929897209605</v>
      </c>
      <c r="X35">
        <f t="shared" ca="1" si="24"/>
        <v>259.76382020768926</v>
      </c>
      <c r="Y35">
        <f t="shared" ca="1" si="25"/>
        <v>255.33176285117256</v>
      </c>
      <c r="Z35">
        <f t="shared" ca="1" si="26"/>
        <v>240.76225329089073</v>
      </c>
      <c r="AA35">
        <f t="shared" ca="1" si="27"/>
        <v>254.63063064164319</v>
      </c>
      <c r="AB35">
        <f t="shared" ca="1" si="28"/>
        <v>256.94819674866511</v>
      </c>
      <c r="AC35">
        <f t="shared" ca="1" si="29"/>
        <v>253.08526477778631</v>
      </c>
      <c r="AD35">
        <f t="shared" ca="1" si="30"/>
        <v>265.9857975847238</v>
      </c>
      <c r="AE35">
        <f t="shared" ca="1" si="31"/>
        <v>256.27687489426165</v>
      </c>
      <c r="AF35">
        <f t="shared" ca="1" si="32"/>
        <v>240.79100795028833</v>
      </c>
      <c r="AG35">
        <f t="shared" ca="1" si="33"/>
        <v>261.63137449420447</v>
      </c>
      <c r="AH35">
        <f t="shared" ca="1" si="34"/>
        <v>249.2076883141998</v>
      </c>
      <c r="AI35">
        <f t="shared" ca="1" si="35"/>
        <v>249.71106203790669</v>
      </c>
      <c r="AJ35">
        <f t="shared" ca="1" si="36"/>
        <v>293.84888314925757</v>
      </c>
      <c r="AK35">
        <f t="shared" ca="1" si="37"/>
        <v>282.56871183774376</v>
      </c>
      <c r="AL35">
        <f t="shared" ca="1" si="38"/>
        <v>268.63392016246576</v>
      </c>
      <c r="AM35">
        <f t="shared" ca="1" si="39"/>
        <v>243.28123577843868</v>
      </c>
      <c r="AN35">
        <f t="shared" ca="1" si="40"/>
        <v>276.858124510783</v>
      </c>
      <c r="AO35">
        <f t="shared" ca="1" si="41"/>
        <v>268.59811463133013</v>
      </c>
      <c r="AP35">
        <f t="shared" ca="1" si="42"/>
        <v>276.10059488886532</v>
      </c>
      <c r="AQ35">
        <f t="shared" ca="1" si="43"/>
        <v>280.32647731539902</v>
      </c>
      <c r="AR35">
        <f t="shared" ca="1" si="44"/>
        <v>290.51512493768843</v>
      </c>
      <c r="AS35">
        <f t="shared" ca="1" si="45"/>
        <v>288.07336291083186</v>
      </c>
      <c r="AT35">
        <f t="shared" ca="1" si="46"/>
        <v>248.88321436554449</v>
      </c>
      <c r="AU35">
        <f t="shared" ca="1" si="47"/>
        <v>282.22226780116688</v>
      </c>
      <c r="AV35">
        <f t="shared" ca="1" si="48"/>
        <v>247.78875897977804</v>
      </c>
      <c r="AW35">
        <f t="shared" ca="1" si="49"/>
        <v>267.50623791776161</v>
      </c>
      <c r="AX35">
        <f t="shared" ca="1" si="50"/>
        <v>258.90112540863623</v>
      </c>
      <c r="AY35">
        <f t="shared" ca="1" si="51"/>
        <v>260.64550452908492</v>
      </c>
    </row>
    <row r="36" spans="1:51" x14ac:dyDescent="0.25">
      <c r="A36">
        <v>12</v>
      </c>
      <c r="B36">
        <f t="shared" ca="1" si="2"/>
        <v>258.64084311528558</v>
      </c>
      <c r="C36">
        <f t="shared" ca="1" si="3"/>
        <v>274.46615606802658</v>
      </c>
      <c r="D36">
        <f t="shared" ca="1" si="4"/>
        <v>281.58933224160256</v>
      </c>
      <c r="E36">
        <f t="shared" ca="1" si="5"/>
        <v>261.29312721122125</v>
      </c>
      <c r="F36">
        <f t="shared" ca="1" si="6"/>
        <v>249.23293566946828</v>
      </c>
      <c r="G36">
        <f t="shared" ca="1" si="7"/>
        <v>268.54036666457301</v>
      </c>
      <c r="H36">
        <f t="shared" ca="1" si="8"/>
        <v>230.29738981635023</v>
      </c>
      <c r="I36">
        <f t="shared" ca="1" si="9"/>
        <v>253.83270769004608</v>
      </c>
      <c r="J36">
        <f t="shared" ca="1" si="10"/>
        <v>251.84826234390522</v>
      </c>
      <c r="K36">
        <f t="shared" ca="1" si="11"/>
        <v>256.38158823287648</v>
      </c>
      <c r="L36">
        <f t="shared" ca="1" si="12"/>
        <v>258.11463640021981</v>
      </c>
      <c r="M36">
        <f t="shared" ca="1" si="13"/>
        <v>267.28675737340569</v>
      </c>
      <c r="N36">
        <f t="shared" ca="1" si="14"/>
        <v>277.06345050389262</v>
      </c>
      <c r="O36">
        <f t="shared" ca="1" si="15"/>
        <v>237.3082608028719</v>
      </c>
      <c r="P36">
        <f t="shared" ca="1" si="16"/>
        <v>259.92618577479362</v>
      </c>
      <c r="Q36">
        <f t="shared" ca="1" si="17"/>
        <v>265.34288591563018</v>
      </c>
      <c r="R36">
        <f t="shared" ca="1" si="18"/>
        <v>240.22754088608477</v>
      </c>
      <c r="S36">
        <f t="shared" ca="1" si="19"/>
        <v>270.15376725439643</v>
      </c>
      <c r="T36">
        <f t="shared" ca="1" si="20"/>
        <v>257.17813362191401</v>
      </c>
      <c r="U36">
        <f t="shared" ca="1" si="21"/>
        <v>242.25346542516334</v>
      </c>
      <c r="V36">
        <f t="shared" ca="1" si="22"/>
        <v>255.50707939533643</v>
      </c>
      <c r="W36">
        <f t="shared" ca="1" si="23"/>
        <v>256.72281066302634</v>
      </c>
      <c r="X36">
        <f t="shared" ca="1" si="24"/>
        <v>262.76003181661105</v>
      </c>
      <c r="Y36">
        <f t="shared" ca="1" si="25"/>
        <v>252.01733134759618</v>
      </c>
      <c r="Z36">
        <f t="shared" ca="1" si="26"/>
        <v>247.40597297413009</v>
      </c>
      <c r="AA36">
        <f t="shared" ca="1" si="27"/>
        <v>265.24418364590224</v>
      </c>
      <c r="AB36">
        <f t="shared" ca="1" si="28"/>
        <v>258.88676046262464</v>
      </c>
      <c r="AC36">
        <f t="shared" ca="1" si="29"/>
        <v>248.71709521896079</v>
      </c>
      <c r="AD36">
        <f t="shared" ca="1" si="30"/>
        <v>264.44530690969754</v>
      </c>
      <c r="AE36">
        <f t="shared" ca="1" si="31"/>
        <v>254.11654755546067</v>
      </c>
      <c r="AF36">
        <f t="shared" ca="1" si="32"/>
        <v>241.00766408443673</v>
      </c>
      <c r="AG36">
        <f t="shared" ca="1" si="33"/>
        <v>261.62642805710811</v>
      </c>
      <c r="AH36">
        <f t="shared" ca="1" si="34"/>
        <v>252.56655946440023</v>
      </c>
      <c r="AI36">
        <f t="shared" ca="1" si="35"/>
        <v>263.31159934897113</v>
      </c>
      <c r="AJ36">
        <f t="shared" ca="1" si="36"/>
        <v>296.94456785681865</v>
      </c>
      <c r="AK36">
        <f t="shared" ca="1" si="37"/>
        <v>280.83471368793857</v>
      </c>
      <c r="AL36">
        <f t="shared" ca="1" si="38"/>
        <v>265.57853328918645</v>
      </c>
      <c r="AM36">
        <f t="shared" ca="1" si="39"/>
        <v>246.52289210927086</v>
      </c>
      <c r="AN36">
        <f t="shared" ca="1" si="40"/>
        <v>279.80387058719094</v>
      </c>
      <c r="AO36">
        <f t="shared" ca="1" si="41"/>
        <v>273.96667882407439</v>
      </c>
      <c r="AP36">
        <f t="shared" ca="1" si="42"/>
        <v>272.09168574959796</v>
      </c>
      <c r="AQ36">
        <f t="shared" ca="1" si="43"/>
        <v>282.29886330587686</v>
      </c>
      <c r="AR36">
        <f t="shared" ca="1" si="44"/>
        <v>286.75538835844856</v>
      </c>
      <c r="AS36">
        <f t="shared" ca="1" si="45"/>
        <v>288.66439158614367</v>
      </c>
      <c r="AT36">
        <f t="shared" ca="1" si="46"/>
        <v>252.06517734404497</v>
      </c>
      <c r="AU36">
        <f t="shared" ca="1" si="47"/>
        <v>288.80385087540157</v>
      </c>
      <c r="AV36">
        <f t="shared" ca="1" si="48"/>
        <v>248.51110929855477</v>
      </c>
      <c r="AW36">
        <f t="shared" ca="1" si="49"/>
        <v>274.27466959997781</v>
      </c>
      <c r="AX36">
        <f t="shared" ca="1" si="50"/>
        <v>251.63038132124933</v>
      </c>
      <c r="AY36">
        <f t="shared" ca="1" si="51"/>
        <v>269.13831504782718</v>
      </c>
    </row>
    <row r="37" spans="1:51" x14ac:dyDescent="0.25">
      <c r="A37">
        <v>13</v>
      </c>
      <c r="B37">
        <f t="shared" ca="1" si="2"/>
        <v>263.65340756792096</v>
      </c>
      <c r="C37">
        <f t="shared" ca="1" si="3"/>
        <v>274.01851719492203</v>
      </c>
      <c r="D37">
        <f t="shared" ca="1" si="4"/>
        <v>284.17059582201983</v>
      </c>
      <c r="E37">
        <f t="shared" ca="1" si="5"/>
        <v>259.99083621620804</v>
      </c>
      <c r="F37">
        <f t="shared" ca="1" si="6"/>
        <v>247.55750539461292</v>
      </c>
      <c r="G37">
        <f t="shared" ca="1" si="7"/>
        <v>271.62091664301721</v>
      </c>
      <c r="H37">
        <f t="shared" ca="1" si="8"/>
        <v>226.5727827055205</v>
      </c>
      <c r="I37">
        <f t="shared" ca="1" si="9"/>
        <v>248.80865227138668</v>
      </c>
      <c r="J37">
        <f t="shared" ca="1" si="10"/>
        <v>255.6056336509856</v>
      </c>
      <c r="K37">
        <f t="shared" ca="1" si="11"/>
        <v>250.97256847160369</v>
      </c>
      <c r="L37">
        <f t="shared" ca="1" si="12"/>
        <v>262.8050781716733</v>
      </c>
      <c r="M37">
        <f t="shared" ca="1" si="13"/>
        <v>260.92275001102286</v>
      </c>
      <c r="N37">
        <f t="shared" ca="1" si="14"/>
        <v>269.12865911622305</v>
      </c>
      <c r="O37">
        <f t="shared" ca="1" si="15"/>
        <v>243.47276056659933</v>
      </c>
      <c r="P37">
        <f t="shared" ca="1" si="16"/>
        <v>252.56711458153384</v>
      </c>
      <c r="Q37">
        <f t="shared" ca="1" si="17"/>
        <v>264.81570625601086</v>
      </c>
      <c r="R37">
        <f t="shared" ca="1" si="18"/>
        <v>245.83664671141173</v>
      </c>
      <c r="S37">
        <f t="shared" ca="1" si="19"/>
        <v>269.11736797350522</v>
      </c>
      <c r="T37">
        <f t="shared" ca="1" si="20"/>
        <v>253.90044448882455</v>
      </c>
      <c r="U37">
        <f t="shared" ca="1" si="21"/>
        <v>241.26999992842616</v>
      </c>
      <c r="V37">
        <f t="shared" ca="1" si="22"/>
        <v>250.44804828617566</v>
      </c>
      <c r="W37">
        <f t="shared" ca="1" si="23"/>
        <v>259.74973967877639</v>
      </c>
      <c r="X37">
        <f t="shared" ca="1" si="24"/>
        <v>263.09157291537423</v>
      </c>
      <c r="Y37">
        <f t="shared" ca="1" si="25"/>
        <v>247.1974958635746</v>
      </c>
      <c r="Z37">
        <f t="shared" ca="1" si="26"/>
        <v>249.48694357853728</v>
      </c>
      <c r="AA37">
        <f t="shared" ca="1" si="27"/>
        <v>263.75828146202508</v>
      </c>
      <c r="AB37">
        <f t="shared" ca="1" si="28"/>
        <v>265.83768071599962</v>
      </c>
      <c r="AC37">
        <f t="shared" ca="1" si="29"/>
        <v>245.96817222295911</v>
      </c>
      <c r="AD37">
        <f t="shared" ca="1" si="30"/>
        <v>263.87803008916416</v>
      </c>
      <c r="AE37">
        <f t="shared" ca="1" si="31"/>
        <v>256.10767729318479</v>
      </c>
      <c r="AF37">
        <f t="shared" ca="1" si="32"/>
        <v>241.39872957846745</v>
      </c>
      <c r="AG37">
        <f t="shared" ca="1" si="33"/>
        <v>256.70542262756948</v>
      </c>
      <c r="AH37">
        <f t="shared" ca="1" si="34"/>
        <v>243.52235441003657</v>
      </c>
      <c r="AI37">
        <f t="shared" ca="1" si="35"/>
        <v>261.43577424915787</v>
      </c>
      <c r="AJ37">
        <f t="shared" ca="1" si="36"/>
        <v>297.21393504649666</v>
      </c>
      <c r="AK37">
        <f t="shared" ca="1" si="37"/>
        <v>281.38131088360893</v>
      </c>
      <c r="AL37">
        <f t="shared" ca="1" si="38"/>
        <v>263.77699455940535</v>
      </c>
      <c r="AM37">
        <f t="shared" ca="1" si="39"/>
        <v>246.49321995236281</v>
      </c>
      <c r="AN37">
        <f t="shared" ca="1" si="40"/>
        <v>284.9859559408618</v>
      </c>
      <c r="AO37">
        <f t="shared" ca="1" si="41"/>
        <v>277.85630620755046</v>
      </c>
      <c r="AP37">
        <f t="shared" ca="1" si="42"/>
        <v>276.94141850323285</v>
      </c>
      <c r="AQ37">
        <f t="shared" ca="1" si="43"/>
        <v>274.20247413070115</v>
      </c>
      <c r="AR37">
        <f t="shared" ca="1" si="44"/>
        <v>282.01773815400094</v>
      </c>
      <c r="AS37">
        <f t="shared" ca="1" si="45"/>
        <v>286.66971114580025</v>
      </c>
      <c r="AT37">
        <f t="shared" ca="1" si="46"/>
        <v>249.86144710781116</v>
      </c>
      <c r="AU37">
        <f t="shared" ca="1" si="47"/>
        <v>291.03940576024934</v>
      </c>
      <c r="AV37">
        <f t="shared" ca="1" si="48"/>
        <v>252.88542537640313</v>
      </c>
      <c r="AW37">
        <f t="shared" ca="1" si="49"/>
        <v>269.38595888629038</v>
      </c>
      <c r="AX37">
        <f t="shared" ca="1" si="50"/>
        <v>257.71651141908637</v>
      </c>
      <c r="AY37">
        <f t="shared" ca="1" si="51"/>
        <v>277.20167107714957</v>
      </c>
    </row>
    <row r="38" spans="1:51" x14ac:dyDescent="0.25">
      <c r="A38">
        <v>14</v>
      </c>
      <c r="B38">
        <f t="shared" ca="1" si="2"/>
        <v>256.27981603155877</v>
      </c>
      <c r="C38">
        <f t="shared" ca="1" si="3"/>
        <v>275.5263636037576</v>
      </c>
      <c r="D38">
        <f t="shared" ca="1" si="4"/>
        <v>282.86105404644229</v>
      </c>
      <c r="E38">
        <f t="shared" ca="1" si="5"/>
        <v>258.96075302767701</v>
      </c>
      <c r="F38">
        <f t="shared" ca="1" si="6"/>
        <v>250.26789213814811</v>
      </c>
      <c r="G38">
        <f t="shared" ca="1" si="7"/>
        <v>275.10497865871264</v>
      </c>
      <c r="H38">
        <f t="shared" ca="1" si="8"/>
        <v>228.51583940242512</v>
      </c>
      <c r="I38">
        <f t="shared" ca="1" si="9"/>
        <v>248.12979318945924</v>
      </c>
      <c r="J38">
        <f t="shared" ca="1" si="10"/>
        <v>255.34425432707275</v>
      </c>
      <c r="K38">
        <f t="shared" ca="1" si="11"/>
        <v>254.84967461908258</v>
      </c>
      <c r="L38">
        <f t="shared" ca="1" si="12"/>
        <v>269.03127414488671</v>
      </c>
      <c r="M38">
        <f t="shared" ca="1" si="13"/>
        <v>258.16142277379754</v>
      </c>
      <c r="N38">
        <f t="shared" ca="1" si="14"/>
        <v>264.44051583536731</v>
      </c>
      <c r="O38">
        <f t="shared" ca="1" si="15"/>
        <v>240.31620402615394</v>
      </c>
      <c r="P38">
        <f t="shared" ca="1" si="16"/>
        <v>250.01853743255683</v>
      </c>
      <c r="Q38">
        <f t="shared" ca="1" si="17"/>
        <v>263.24805191249567</v>
      </c>
      <c r="R38">
        <f t="shared" ca="1" si="18"/>
        <v>241.93779862037673</v>
      </c>
      <c r="S38">
        <f t="shared" ca="1" si="19"/>
        <v>280.14950000573208</v>
      </c>
      <c r="T38">
        <f t="shared" ca="1" si="20"/>
        <v>260.94125531722852</v>
      </c>
      <c r="U38">
        <f t="shared" ca="1" si="21"/>
        <v>238.81605002537947</v>
      </c>
      <c r="V38">
        <f t="shared" ca="1" si="22"/>
        <v>250.34662504650976</v>
      </c>
      <c r="W38">
        <f t="shared" ca="1" si="23"/>
        <v>254.89121968785977</v>
      </c>
      <c r="X38">
        <f t="shared" ca="1" si="24"/>
        <v>260.34574809931468</v>
      </c>
      <c r="Y38">
        <f t="shared" ca="1" si="25"/>
        <v>240.70134683203779</v>
      </c>
      <c r="Z38">
        <f t="shared" ca="1" si="26"/>
        <v>250.27573587700383</v>
      </c>
      <c r="AA38">
        <f t="shared" ca="1" si="27"/>
        <v>261.39961303743331</v>
      </c>
      <c r="AB38">
        <f t="shared" ca="1" si="28"/>
        <v>266.45439414938215</v>
      </c>
      <c r="AC38">
        <f t="shared" ca="1" si="29"/>
        <v>244.09715265582685</v>
      </c>
      <c r="AD38">
        <f t="shared" ca="1" si="30"/>
        <v>254.53817315775169</v>
      </c>
      <c r="AE38">
        <f t="shared" ca="1" si="31"/>
        <v>256.80499929898798</v>
      </c>
      <c r="AF38">
        <f t="shared" ca="1" si="32"/>
        <v>239.45852829649277</v>
      </c>
      <c r="AG38">
        <f t="shared" ca="1" si="33"/>
        <v>260.61850222652157</v>
      </c>
      <c r="AH38">
        <f t="shared" ca="1" si="34"/>
        <v>237.66847819545481</v>
      </c>
      <c r="AI38">
        <f t="shared" ca="1" si="35"/>
        <v>260.52042506894787</v>
      </c>
      <c r="AJ38">
        <f t="shared" ca="1" si="36"/>
        <v>299.4829067100053</v>
      </c>
      <c r="AK38">
        <f t="shared" ca="1" si="37"/>
        <v>282.63238820154425</v>
      </c>
      <c r="AL38">
        <f t="shared" ca="1" si="38"/>
        <v>260.30068319688007</v>
      </c>
      <c r="AM38">
        <f t="shared" ca="1" si="39"/>
        <v>247.74403898483163</v>
      </c>
      <c r="AN38">
        <f t="shared" ca="1" si="40"/>
        <v>277.29907798201191</v>
      </c>
      <c r="AO38">
        <f t="shared" ca="1" si="41"/>
        <v>271.7036738131909</v>
      </c>
      <c r="AP38">
        <f t="shared" ca="1" si="42"/>
        <v>278.8116931972869</v>
      </c>
      <c r="AQ38">
        <f t="shared" ca="1" si="43"/>
        <v>282.07842374147486</v>
      </c>
      <c r="AR38">
        <f t="shared" ca="1" si="44"/>
        <v>279.67390836062179</v>
      </c>
      <c r="AS38">
        <f t="shared" ca="1" si="45"/>
        <v>281.76551529161742</v>
      </c>
      <c r="AT38">
        <f t="shared" ca="1" si="46"/>
        <v>250.00006066227027</v>
      </c>
      <c r="AU38">
        <f t="shared" ca="1" si="47"/>
        <v>282.10986226941418</v>
      </c>
      <c r="AV38">
        <f t="shared" ca="1" si="48"/>
        <v>259.69488242811781</v>
      </c>
      <c r="AW38">
        <f t="shared" ca="1" si="49"/>
        <v>274.37061879284454</v>
      </c>
      <c r="AX38">
        <f t="shared" ca="1" si="50"/>
        <v>255.95827658409215</v>
      </c>
      <c r="AY38">
        <f t="shared" ca="1" si="51"/>
        <v>284.83999127958202</v>
      </c>
    </row>
    <row r="39" spans="1:51" x14ac:dyDescent="0.25">
      <c r="A39">
        <v>15</v>
      </c>
      <c r="B39">
        <f t="shared" ca="1" si="2"/>
        <v>258.42489978587918</v>
      </c>
      <c r="C39">
        <f t="shared" ca="1" si="3"/>
        <v>271.2144841483809</v>
      </c>
      <c r="D39">
        <f t="shared" ca="1" si="4"/>
        <v>283.04523413090942</v>
      </c>
      <c r="E39">
        <f t="shared" ca="1" si="5"/>
        <v>259.07551470371152</v>
      </c>
      <c r="F39">
        <f t="shared" ca="1" si="6"/>
        <v>246.5739379020275</v>
      </c>
      <c r="G39">
        <f t="shared" ca="1" si="7"/>
        <v>270.84550557445465</v>
      </c>
      <c r="H39">
        <f t="shared" ca="1" si="8"/>
        <v>224.06676458931096</v>
      </c>
      <c r="I39">
        <f t="shared" ca="1" si="9"/>
        <v>249.16547817406789</v>
      </c>
      <c r="J39">
        <f t="shared" ca="1" si="10"/>
        <v>258.35642076295159</v>
      </c>
      <c r="K39">
        <f t="shared" ca="1" si="11"/>
        <v>244.57992198614966</v>
      </c>
      <c r="L39">
        <f t="shared" ca="1" si="12"/>
        <v>271.96255474679316</v>
      </c>
      <c r="M39">
        <f t="shared" ca="1" si="13"/>
        <v>257.66592748295005</v>
      </c>
      <c r="N39">
        <f t="shared" ca="1" si="14"/>
        <v>265.37386423139429</v>
      </c>
      <c r="O39">
        <f t="shared" ca="1" si="15"/>
        <v>239.33986010023239</v>
      </c>
      <c r="P39">
        <f t="shared" ca="1" si="16"/>
        <v>252.76057610519774</v>
      </c>
      <c r="Q39">
        <f t="shared" ca="1" si="17"/>
        <v>265.53649525252598</v>
      </c>
      <c r="R39">
        <f t="shared" ca="1" si="18"/>
        <v>234.06752553902055</v>
      </c>
      <c r="S39">
        <f t="shared" ca="1" si="19"/>
        <v>279.2681313054145</v>
      </c>
      <c r="T39">
        <f t="shared" ca="1" si="20"/>
        <v>267.16494069934072</v>
      </c>
      <c r="U39">
        <f t="shared" ca="1" si="21"/>
        <v>247.66466806426197</v>
      </c>
      <c r="V39">
        <f t="shared" ca="1" si="22"/>
        <v>257.95099330924597</v>
      </c>
      <c r="W39">
        <f t="shared" ca="1" si="23"/>
        <v>255.28951619849983</v>
      </c>
      <c r="X39">
        <f t="shared" ca="1" si="24"/>
        <v>260.020662715507</v>
      </c>
      <c r="Y39">
        <f t="shared" ca="1" si="25"/>
        <v>239.7620131005429</v>
      </c>
      <c r="Z39">
        <f t="shared" ca="1" si="26"/>
        <v>251.90705087052322</v>
      </c>
      <c r="AA39">
        <f t="shared" ca="1" si="27"/>
        <v>261.49488525333078</v>
      </c>
      <c r="AB39">
        <f t="shared" ca="1" si="28"/>
        <v>262.2832629721529</v>
      </c>
      <c r="AC39">
        <f t="shared" ca="1" si="29"/>
        <v>232.73315297488773</v>
      </c>
      <c r="AD39">
        <f t="shared" ca="1" si="30"/>
        <v>257.35869291685361</v>
      </c>
      <c r="AE39">
        <f t="shared" ca="1" si="31"/>
        <v>255.09775660706137</v>
      </c>
      <c r="AF39">
        <f t="shared" ca="1" si="32"/>
        <v>240.20808311615798</v>
      </c>
      <c r="AG39">
        <f t="shared" ca="1" si="33"/>
        <v>254.6917383315392</v>
      </c>
      <c r="AH39">
        <f t="shared" ca="1" si="34"/>
        <v>234.50511993614731</v>
      </c>
      <c r="AI39">
        <f t="shared" ca="1" si="35"/>
        <v>253.312913090199</v>
      </c>
      <c r="AJ39">
        <f t="shared" ca="1" si="36"/>
        <v>297.80426644118154</v>
      </c>
      <c r="AK39">
        <f t="shared" ca="1" si="37"/>
        <v>286.47333893802994</v>
      </c>
      <c r="AL39">
        <f t="shared" ca="1" si="38"/>
        <v>266.77951347054085</v>
      </c>
      <c r="AM39">
        <f t="shared" ca="1" si="39"/>
        <v>248.85576987687571</v>
      </c>
      <c r="AN39">
        <f t="shared" ca="1" si="40"/>
        <v>283.57581745786013</v>
      </c>
      <c r="AO39">
        <f t="shared" ca="1" si="41"/>
        <v>273.7821529172133</v>
      </c>
      <c r="AP39">
        <f t="shared" ca="1" si="42"/>
        <v>281.76929330020045</v>
      </c>
      <c r="AQ39">
        <f t="shared" ca="1" si="43"/>
        <v>285.25547669822606</v>
      </c>
      <c r="AR39">
        <f t="shared" ca="1" si="44"/>
        <v>275.58820513892636</v>
      </c>
      <c r="AS39">
        <f t="shared" ca="1" si="45"/>
        <v>282.10077230171714</v>
      </c>
      <c r="AT39">
        <f t="shared" ca="1" si="46"/>
        <v>250.76730494636541</v>
      </c>
      <c r="AU39">
        <f t="shared" ca="1" si="47"/>
        <v>281.32969981944319</v>
      </c>
      <c r="AV39">
        <f t="shared" ca="1" si="48"/>
        <v>255.7428798984626</v>
      </c>
      <c r="AW39">
        <f t="shared" ca="1" si="49"/>
        <v>277.56461983322777</v>
      </c>
      <c r="AX39">
        <f t="shared" ca="1" si="50"/>
        <v>259.38160981753606</v>
      </c>
      <c r="AY39">
        <f t="shared" ca="1" si="51"/>
        <v>286.09792999144759</v>
      </c>
    </row>
    <row r="40" spans="1:51" x14ac:dyDescent="0.25">
      <c r="A40">
        <v>16</v>
      </c>
      <c r="B40">
        <f t="shared" ca="1" si="2"/>
        <v>249.14329696853943</v>
      </c>
      <c r="C40">
        <f t="shared" ca="1" si="3"/>
        <v>277.54602816896056</v>
      </c>
      <c r="D40">
        <f t="shared" ca="1" si="4"/>
        <v>289.48420312062052</v>
      </c>
      <c r="E40">
        <f t="shared" ca="1" si="5"/>
        <v>256.12939923775525</v>
      </c>
      <c r="F40">
        <f t="shared" ca="1" si="6"/>
        <v>244.72111215406778</v>
      </c>
      <c r="G40">
        <f t="shared" ca="1" si="7"/>
        <v>266.55922249215195</v>
      </c>
      <c r="H40">
        <f t="shared" ca="1" si="8"/>
        <v>229.02497412076204</v>
      </c>
      <c r="I40">
        <f t="shared" ca="1" si="9"/>
        <v>247.64442975800421</v>
      </c>
      <c r="J40">
        <f t="shared" ca="1" si="10"/>
        <v>265.45770170761011</v>
      </c>
      <c r="K40">
        <f t="shared" ca="1" si="11"/>
        <v>247.5521406239769</v>
      </c>
      <c r="L40">
        <f t="shared" ca="1" si="12"/>
        <v>281.94613268103905</v>
      </c>
      <c r="M40">
        <f t="shared" ca="1" si="13"/>
        <v>259.94461952092621</v>
      </c>
      <c r="N40">
        <f t="shared" ca="1" si="14"/>
        <v>268.35058367343993</v>
      </c>
      <c r="O40">
        <f t="shared" ca="1" si="15"/>
        <v>247.14681886993802</v>
      </c>
      <c r="P40">
        <f t="shared" ca="1" si="16"/>
        <v>252.53791159475946</v>
      </c>
      <c r="Q40">
        <f t="shared" ca="1" si="17"/>
        <v>266.43536817975854</v>
      </c>
      <c r="R40">
        <f t="shared" ca="1" si="18"/>
        <v>247.60845436193256</v>
      </c>
      <c r="S40">
        <f t="shared" ca="1" si="19"/>
        <v>270.54028187326713</v>
      </c>
      <c r="T40">
        <f t="shared" ca="1" si="20"/>
        <v>269.55757709692313</v>
      </c>
      <c r="U40">
        <f t="shared" ca="1" si="21"/>
        <v>255.31295994378274</v>
      </c>
      <c r="V40">
        <f t="shared" ca="1" si="22"/>
        <v>257.05277945733968</v>
      </c>
      <c r="W40">
        <f t="shared" ca="1" si="23"/>
        <v>255.41861292679712</v>
      </c>
      <c r="X40">
        <f t="shared" ca="1" si="24"/>
        <v>269.61399359633538</v>
      </c>
      <c r="Y40">
        <f t="shared" ca="1" si="25"/>
        <v>240.05016655712382</v>
      </c>
      <c r="Z40">
        <f t="shared" ca="1" si="26"/>
        <v>257.41389778614928</v>
      </c>
      <c r="AA40">
        <f t="shared" ca="1" si="27"/>
        <v>250.00012376121921</v>
      </c>
      <c r="AB40">
        <f t="shared" ca="1" si="28"/>
        <v>259.98388881742216</v>
      </c>
      <c r="AC40">
        <f t="shared" ca="1" si="29"/>
        <v>233.47566371020022</v>
      </c>
      <c r="AD40">
        <f t="shared" ca="1" si="30"/>
        <v>257.02677595025011</v>
      </c>
      <c r="AE40">
        <f t="shared" ca="1" si="31"/>
        <v>257.24470823348594</v>
      </c>
      <c r="AF40">
        <f t="shared" ca="1" si="32"/>
        <v>236.47818555022013</v>
      </c>
      <c r="AG40">
        <f t="shared" ca="1" si="33"/>
        <v>259.64117247235674</v>
      </c>
      <c r="AH40">
        <f t="shared" ca="1" si="34"/>
        <v>229.4705268536795</v>
      </c>
      <c r="AI40">
        <f t="shared" ca="1" si="35"/>
        <v>252.23940998711532</v>
      </c>
      <c r="AJ40">
        <f t="shared" ca="1" si="36"/>
        <v>299.30278175885292</v>
      </c>
      <c r="AK40">
        <f t="shared" ca="1" si="37"/>
        <v>285.6124967043296</v>
      </c>
      <c r="AL40">
        <f t="shared" ca="1" si="38"/>
        <v>260.22135501293224</v>
      </c>
      <c r="AM40">
        <f t="shared" ca="1" si="39"/>
        <v>241.78650016399141</v>
      </c>
      <c r="AN40">
        <f t="shared" ca="1" si="40"/>
        <v>288.14952876406488</v>
      </c>
      <c r="AO40">
        <f t="shared" ca="1" si="41"/>
        <v>275.78055561063502</v>
      </c>
      <c r="AP40">
        <f t="shared" ca="1" si="42"/>
        <v>284.86818332649301</v>
      </c>
      <c r="AQ40">
        <f t="shared" ca="1" si="43"/>
        <v>280.47109500059025</v>
      </c>
      <c r="AR40">
        <f t="shared" ca="1" si="44"/>
        <v>269.35089245589438</v>
      </c>
      <c r="AS40">
        <f t="shared" ca="1" si="45"/>
        <v>281.72793579609254</v>
      </c>
      <c r="AT40">
        <f t="shared" ca="1" si="46"/>
        <v>257.54872133371714</v>
      </c>
      <c r="AU40">
        <f t="shared" ca="1" si="47"/>
        <v>279.97918803102084</v>
      </c>
      <c r="AV40">
        <f t="shared" ca="1" si="48"/>
        <v>255.53413696601032</v>
      </c>
      <c r="AW40">
        <f t="shared" ca="1" si="49"/>
        <v>279.92854436904747</v>
      </c>
      <c r="AX40">
        <f t="shared" ca="1" si="50"/>
        <v>261.78865467576998</v>
      </c>
      <c r="AY40">
        <f t="shared" ca="1" si="51"/>
        <v>284.729284986496</v>
      </c>
    </row>
    <row r="41" spans="1:51" x14ac:dyDescent="0.25">
      <c r="A41">
        <v>17</v>
      </c>
      <c r="B41">
        <f t="shared" ca="1" si="2"/>
        <v>248.20304003222813</v>
      </c>
      <c r="C41">
        <f t="shared" ca="1" si="3"/>
        <v>284.1086866443685</v>
      </c>
      <c r="D41">
        <f t="shared" ca="1" si="4"/>
        <v>288.62797096990153</v>
      </c>
      <c r="E41">
        <f t="shared" ca="1" si="5"/>
        <v>262.9599105582044</v>
      </c>
      <c r="F41">
        <f t="shared" ca="1" si="6"/>
        <v>238.11385119925816</v>
      </c>
      <c r="G41">
        <f t="shared" ca="1" si="7"/>
        <v>266.20410734023579</v>
      </c>
      <c r="H41">
        <f t="shared" ca="1" si="8"/>
        <v>224.3257030453988</v>
      </c>
      <c r="I41">
        <f t="shared" ca="1" si="9"/>
        <v>252.44218990169637</v>
      </c>
      <c r="J41">
        <f t="shared" ca="1" si="10"/>
        <v>259.85737415907022</v>
      </c>
      <c r="K41">
        <f t="shared" ca="1" si="11"/>
        <v>245.22388681305688</v>
      </c>
      <c r="L41">
        <f t="shared" ca="1" si="12"/>
        <v>279.06409224316621</v>
      </c>
      <c r="M41">
        <f t="shared" ca="1" si="13"/>
        <v>262.92899975894198</v>
      </c>
      <c r="N41">
        <f t="shared" ca="1" si="14"/>
        <v>263.26224326489108</v>
      </c>
      <c r="O41">
        <f t="shared" ca="1" si="15"/>
        <v>235.07450712681688</v>
      </c>
      <c r="P41">
        <f t="shared" ca="1" si="16"/>
        <v>251.24412465998932</v>
      </c>
      <c r="Q41">
        <f t="shared" ca="1" si="17"/>
        <v>270.31909052467876</v>
      </c>
      <c r="R41">
        <f t="shared" ca="1" si="18"/>
        <v>254.11911395392826</v>
      </c>
      <c r="S41">
        <f t="shared" ca="1" si="19"/>
        <v>261.16048505117112</v>
      </c>
      <c r="T41">
        <f t="shared" ca="1" si="20"/>
        <v>267.84954383273634</v>
      </c>
      <c r="U41">
        <f t="shared" ca="1" si="21"/>
        <v>264.08573042735082</v>
      </c>
      <c r="V41">
        <f t="shared" ca="1" si="22"/>
        <v>256.99770141169756</v>
      </c>
      <c r="W41">
        <f t="shared" ca="1" si="23"/>
        <v>255.5968596555131</v>
      </c>
      <c r="X41">
        <f t="shared" ca="1" si="24"/>
        <v>262.23676698922054</v>
      </c>
      <c r="Y41">
        <f t="shared" ca="1" si="25"/>
        <v>246.43957408838361</v>
      </c>
      <c r="Z41">
        <f t="shared" ca="1" si="26"/>
        <v>258.08703819536254</v>
      </c>
      <c r="AA41">
        <f t="shared" ca="1" si="27"/>
        <v>244.6511943128005</v>
      </c>
      <c r="AB41">
        <f t="shared" ca="1" si="28"/>
        <v>254.27594587772307</v>
      </c>
      <c r="AC41">
        <f t="shared" ca="1" si="29"/>
        <v>233.17373458744916</v>
      </c>
      <c r="AD41">
        <f t="shared" ca="1" si="30"/>
        <v>250.26787631618325</v>
      </c>
      <c r="AE41">
        <f t="shared" ca="1" si="31"/>
        <v>254.19681078942821</v>
      </c>
      <c r="AF41">
        <f t="shared" ca="1" si="32"/>
        <v>238.60007736904848</v>
      </c>
      <c r="AG41">
        <f t="shared" ca="1" si="33"/>
        <v>257.73373945535633</v>
      </c>
      <c r="AH41">
        <f t="shared" ca="1" si="34"/>
        <v>232.54083425804228</v>
      </c>
      <c r="AI41">
        <f t="shared" ca="1" si="35"/>
        <v>255.62588385422251</v>
      </c>
      <c r="AJ41">
        <f t="shared" ca="1" si="36"/>
        <v>310.89674947471298</v>
      </c>
      <c r="AK41">
        <f t="shared" ca="1" si="37"/>
        <v>283.27745926646548</v>
      </c>
      <c r="AL41">
        <f t="shared" ca="1" si="38"/>
        <v>253.08183562104983</v>
      </c>
      <c r="AM41">
        <f t="shared" ca="1" si="39"/>
        <v>246.38605908314668</v>
      </c>
      <c r="AN41">
        <f t="shared" ca="1" si="40"/>
        <v>291.13314961467466</v>
      </c>
      <c r="AO41">
        <f t="shared" ca="1" si="41"/>
        <v>280.26117184444996</v>
      </c>
      <c r="AP41">
        <f t="shared" ca="1" si="42"/>
        <v>290.55358459786748</v>
      </c>
      <c r="AQ41">
        <f t="shared" ca="1" si="43"/>
        <v>278.50604937082562</v>
      </c>
      <c r="AR41">
        <f t="shared" ca="1" si="44"/>
        <v>267.46174534918134</v>
      </c>
      <c r="AS41">
        <f t="shared" ca="1" si="45"/>
        <v>279.20154607806114</v>
      </c>
      <c r="AT41">
        <f t="shared" ca="1" si="46"/>
        <v>255.56101133976293</v>
      </c>
      <c r="AU41">
        <f t="shared" ca="1" si="47"/>
        <v>278.32415771225868</v>
      </c>
      <c r="AV41">
        <f t="shared" ca="1" si="48"/>
        <v>251.9592846587795</v>
      </c>
      <c r="AW41">
        <f t="shared" ca="1" si="49"/>
        <v>277.96818742892884</v>
      </c>
      <c r="AX41">
        <f t="shared" ca="1" si="50"/>
        <v>262.52546256409022</v>
      </c>
      <c r="AY41">
        <f t="shared" ca="1" si="51"/>
        <v>280.93655121605275</v>
      </c>
    </row>
    <row r="42" spans="1:51" x14ac:dyDescent="0.25">
      <c r="A42">
        <v>18</v>
      </c>
      <c r="B42">
        <f t="shared" ca="1" si="2"/>
        <v>249.318416558455</v>
      </c>
      <c r="C42">
        <f t="shared" ca="1" si="3"/>
        <v>285.90859540080146</v>
      </c>
      <c r="D42">
        <f t="shared" ca="1" si="4"/>
        <v>283.05131296193082</v>
      </c>
      <c r="E42">
        <f t="shared" ca="1" si="5"/>
        <v>260.63564581063162</v>
      </c>
      <c r="F42">
        <f t="shared" ca="1" si="6"/>
        <v>233.28514925422706</v>
      </c>
      <c r="G42">
        <f t="shared" ca="1" si="7"/>
        <v>263.30685761729001</v>
      </c>
      <c r="H42">
        <f t="shared" ca="1" si="8"/>
        <v>230.77534553546505</v>
      </c>
      <c r="I42">
        <f t="shared" ca="1" si="9"/>
        <v>254.57515321299897</v>
      </c>
      <c r="J42">
        <f t="shared" ca="1" si="10"/>
        <v>268.6651005418791</v>
      </c>
      <c r="K42">
        <f t="shared" ca="1" si="11"/>
        <v>249.18448795346228</v>
      </c>
      <c r="L42">
        <f t="shared" ca="1" si="12"/>
        <v>280.54859228181107</v>
      </c>
      <c r="M42">
        <f t="shared" ca="1" si="13"/>
        <v>264.23953776936372</v>
      </c>
      <c r="N42">
        <f t="shared" ca="1" si="14"/>
        <v>270.04257728663771</v>
      </c>
      <c r="O42">
        <f t="shared" ca="1" si="15"/>
        <v>233.83711161307409</v>
      </c>
      <c r="P42">
        <f t="shared" ca="1" si="16"/>
        <v>244.56151689386601</v>
      </c>
      <c r="Q42">
        <f t="shared" ca="1" si="17"/>
        <v>270.04097849356128</v>
      </c>
      <c r="R42">
        <f t="shared" ca="1" si="18"/>
        <v>252.21062836635241</v>
      </c>
      <c r="S42">
        <f t="shared" ca="1" si="19"/>
        <v>257.08924713069985</v>
      </c>
      <c r="T42">
        <f t="shared" ca="1" si="20"/>
        <v>263.75932119410078</v>
      </c>
      <c r="U42">
        <f t="shared" ca="1" si="21"/>
        <v>268.84924893214264</v>
      </c>
      <c r="V42">
        <f t="shared" ca="1" si="22"/>
        <v>263.46880308963068</v>
      </c>
      <c r="W42">
        <f t="shared" ca="1" si="23"/>
        <v>255.21167059501084</v>
      </c>
      <c r="X42">
        <f t="shared" ca="1" si="24"/>
        <v>268.40347730624751</v>
      </c>
      <c r="Y42">
        <f t="shared" ca="1" si="25"/>
        <v>242.63489805302555</v>
      </c>
      <c r="Z42">
        <f t="shared" ca="1" si="26"/>
        <v>253.42208369527293</v>
      </c>
      <c r="AA42">
        <f t="shared" ca="1" si="27"/>
        <v>245.06430143485446</v>
      </c>
      <c r="AB42">
        <f t="shared" ca="1" si="28"/>
        <v>253.85836469443461</v>
      </c>
      <c r="AC42">
        <f t="shared" ca="1" si="29"/>
        <v>232.4945874415497</v>
      </c>
      <c r="AD42">
        <f t="shared" ca="1" si="30"/>
        <v>249.36085457725417</v>
      </c>
      <c r="AE42">
        <f t="shared" ca="1" si="31"/>
        <v>254.57986069024977</v>
      </c>
      <c r="AF42">
        <f t="shared" ca="1" si="32"/>
        <v>235.94101602290004</v>
      </c>
      <c r="AG42">
        <f t="shared" ca="1" si="33"/>
        <v>262.09384758898426</v>
      </c>
      <c r="AH42">
        <f t="shared" ca="1" si="34"/>
        <v>236.11460186970913</v>
      </c>
      <c r="AI42">
        <f t="shared" ca="1" si="35"/>
        <v>258.98125429234329</v>
      </c>
      <c r="AJ42">
        <f t="shared" ca="1" si="36"/>
        <v>321.23158082881304</v>
      </c>
      <c r="AK42">
        <f t="shared" ca="1" si="37"/>
        <v>281.99262324874604</v>
      </c>
      <c r="AL42">
        <f t="shared" ca="1" si="38"/>
        <v>258.44469434749647</v>
      </c>
      <c r="AM42">
        <f t="shared" ca="1" si="39"/>
        <v>248.40294407439967</v>
      </c>
      <c r="AN42">
        <f t="shared" ca="1" si="40"/>
        <v>286.19560725355052</v>
      </c>
      <c r="AO42">
        <f t="shared" ca="1" si="41"/>
        <v>275.64094251352412</v>
      </c>
      <c r="AP42">
        <f t="shared" ca="1" si="42"/>
        <v>294.61083355362678</v>
      </c>
      <c r="AQ42">
        <f t="shared" ca="1" si="43"/>
        <v>276.23355625847665</v>
      </c>
      <c r="AR42">
        <f t="shared" ca="1" si="44"/>
        <v>271.83663597659188</v>
      </c>
      <c r="AS42">
        <f t="shared" ca="1" si="45"/>
        <v>284.69971125482709</v>
      </c>
      <c r="AT42">
        <f t="shared" ca="1" si="46"/>
        <v>256.2485517255746</v>
      </c>
      <c r="AU42">
        <f t="shared" ca="1" si="47"/>
        <v>283.92378640518393</v>
      </c>
      <c r="AV42">
        <f t="shared" ca="1" si="48"/>
        <v>258.99813260463708</v>
      </c>
      <c r="AW42">
        <f t="shared" ca="1" si="49"/>
        <v>271.64101301050846</v>
      </c>
      <c r="AX42">
        <f t="shared" ca="1" si="50"/>
        <v>258.82728175274934</v>
      </c>
      <c r="AY42">
        <f t="shared" ca="1" si="51"/>
        <v>287.07614063932658</v>
      </c>
    </row>
    <row r="43" spans="1:51" x14ac:dyDescent="0.25">
      <c r="A43">
        <v>19</v>
      </c>
      <c r="B43">
        <f t="shared" ca="1" si="2"/>
        <v>257.17520663337353</v>
      </c>
      <c r="C43">
        <f t="shared" ca="1" si="3"/>
        <v>284.72039280256439</v>
      </c>
      <c r="D43">
        <f t="shared" ca="1" si="4"/>
        <v>281.0511024967351</v>
      </c>
      <c r="E43">
        <f t="shared" ca="1" si="5"/>
        <v>258.79427130676766</v>
      </c>
      <c r="F43">
        <f t="shared" ca="1" si="6"/>
        <v>240.64608349341063</v>
      </c>
      <c r="G43">
        <f t="shared" ca="1" si="7"/>
        <v>260.60897117060154</v>
      </c>
      <c r="H43">
        <f t="shared" ca="1" si="8"/>
        <v>231.39007677592076</v>
      </c>
      <c r="I43">
        <f t="shared" ca="1" si="9"/>
        <v>253.73552731696097</v>
      </c>
      <c r="J43">
        <f t="shared" ca="1" si="10"/>
        <v>271.0056624493248</v>
      </c>
      <c r="K43">
        <f t="shared" ca="1" si="11"/>
        <v>241.60398960806808</v>
      </c>
      <c r="L43">
        <f t="shared" ca="1" si="12"/>
        <v>282.34752074804499</v>
      </c>
      <c r="M43">
        <f t="shared" ca="1" si="13"/>
        <v>264.70129086227593</v>
      </c>
      <c r="N43">
        <f t="shared" ca="1" si="14"/>
        <v>268.91419515687477</v>
      </c>
      <c r="O43">
        <f t="shared" ca="1" si="15"/>
        <v>236.40928952176844</v>
      </c>
      <c r="P43">
        <f t="shared" ca="1" si="16"/>
        <v>244.54642520519647</v>
      </c>
      <c r="Q43">
        <f t="shared" ca="1" si="17"/>
        <v>279.94944479427522</v>
      </c>
      <c r="R43">
        <f t="shared" ca="1" si="18"/>
        <v>252.58509872741047</v>
      </c>
      <c r="S43">
        <f t="shared" ca="1" si="19"/>
        <v>255.18114573706137</v>
      </c>
      <c r="T43">
        <f t="shared" ca="1" si="20"/>
        <v>265.14460211494088</v>
      </c>
      <c r="U43">
        <f t="shared" ca="1" si="21"/>
        <v>267.59134410701137</v>
      </c>
      <c r="V43">
        <f t="shared" ca="1" si="22"/>
        <v>260.65253044328875</v>
      </c>
      <c r="W43">
        <f t="shared" ca="1" si="23"/>
        <v>252.96898413965138</v>
      </c>
      <c r="X43">
        <f t="shared" ca="1" si="24"/>
        <v>269.1365218575952</v>
      </c>
      <c r="Y43">
        <f t="shared" ca="1" si="25"/>
        <v>246.21275032345753</v>
      </c>
      <c r="Z43">
        <f t="shared" ca="1" si="26"/>
        <v>255.00893868753468</v>
      </c>
      <c r="AA43">
        <f t="shared" ca="1" si="27"/>
        <v>249.37434988548665</v>
      </c>
      <c r="AB43">
        <f t="shared" ca="1" si="28"/>
        <v>255.37100547835152</v>
      </c>
      <c r="AC43">
        <f t="shared" ca="1" si="29"/>
        <v>230.38031913022849</v>
      </c>
      <c r="AD43">
        <f t="shared" ca="1" si="30"/>
        <v>251.92321811184402</v>
      </c>
      <c r="AE43">
        <f t="shared" ca="1" si="31"/>
        <v>254.56861561929864</v>
      </c>
      <c r="AF43">
        <f t="shared" ca="1" si="32"/>
        <v>233.07512322427797</v>
      </c>
      <c r="AG43">
        <f t="shared" ca="1" si="33"/>
        <v>264.16174910729268</v>
      </c>
      <c r="AH43">
        <f t="shared" ca="1" si="34"/>
        <v>234.87242772573896</v>
      </c>
      <c r="AI43">
        <f t="shared" ca="1" si="35"/>
        <v>252.86298466982052</v>
      </c>
      <c r="AJ43">
        <f t="shared" ca="1" si="36"/>
        <v>322.1890906655504</v>
      </c>
      <c r="AK43">
        <f t="shared" ca="1" si="37"/>
        <v>277.74752932437798</v>
      </c>
      <c r="AL43">
        <f t="shared" ca="1" si="38"/>
        <v>254.05304084398222</v>
      </c>
      <c r="AM43">
        <f t="shared" ca="1" si="39"/>
        <v>243.97862675848614</v>
      </c>
      <c r="AN43">
        <f t="shared" ca="1" si="40"/>
        <v>286.87381920601274</v>
      </c>
      <c r="AO43">
        <f t="shared" ca="1" si="41"/>
        <v>269.44503611609258</v>
      </c>
      <c r="AP43">
        <f t="shared" ca="1" si="42"/>
        <v>294.66989584136826</v>
      </c>
      <c r="AQ43">
        <f t="shared" ca="1" si="43"/>
        <v>265.27602249672196</v>
      </c>
      <c r="AR43">
        <f t="shared" ca="1" si="44"/>
        <v>274.7134025204299</v>
      </c>
      <c r="AS43">
        <f t="shared" ca="1" si="45"/>
        <v>294.75015752229598</v>
      </c>
      <c r="AT43">
        <f t="shared" ca="1" si="46"/>
        <v>262.39591729442077</v>
      </c>
      <c r="AU43">
        <f t="shared" ca="1" si="47"/>
        <v>283.73953655540964</v>
      </c>
      <c r="AV43">
        <f t="shared" ca="1" si="48"/>
        <v>261.8887656592392</v>
      </c>
      <c r="AW43">
        <f t="shared" ca="1" si="49"/>
        <v>265.92983351973419</v>
      </c>
      <c r="AX43">
        <f t="shared" ca="1" si="50"/>
        <v>261.0485988111102</v>
      </c>
      <c r="AY43">
        <f t="shared" ca="1" si="51"/>
        <v>282.94910367051909</v>
      </c>
    </row>
    <row r="44" spans="1:51" x14ac:dyDescent="0.25">
      <c r="A44">
        <v>20</v>
      </c>
      <c r="B44">
        <f t="shared" ca="1" si="2"/>
        <v>261.96134406935039</v>
      </c>
      <c r="C44">
        <f t="shared" ca="1" si="3"/>
        <v>279.09848095195986</v>
      </c>
      <c r="D44">
        <f t="shared" ca="1" si="4"/>
        <v>277.64230176189795</v>
      </c>
      <c r="E44">
        <f t="shared" ca="1" si="5"/>
        <v>248.89411673277726</v>
      </c>
      <c r="F44">
        <f t="shared" ca="1" si="6"/>
        <v>247.02473158788268</v>
      </c>
      <c r="G44">
        <f t="shared" ca="1" si="7"/>
        <v>264.59239820279026</v>
      </c>
      <c r="H44">
        <f t="shared" ca="1" si="8"/>
        <v>226.77001947095656</v>
      </c>
      <c r="I44">
        <f t="shared" ca="1" si="9"/>
        <v>255.92290732405377</v>
      </c>
      <c r="J44">
        <f t="shared" ca="1" si="10"/>
        <v>275.26406308404898</v>
      </c>
      <c r="K44">
        <f t="shared" ca="1" si="11"/>
        <v>241.79388837286433</v>
      </c>
      <c r="L44">
        <f t="shared" ca="1" si="12"/>
        <v>284.42481708287937</v>
      </c>
      <c r="M44">
        <f t="shared" ca="1" si="13"/>
        <v>258.36303056813159</v>
      </c>
      <c r="N44">
        <f t="shared" ca="1" si="14"/>
        <v>266.23989849486179</v>
      </c>
      <c r="O44">
        <f t="shared" ca="1" si="15"/>
        <v>233.62619031824235</v>
      </c>
      <c r="P44">
        <f t="shared" ca="1" si="16"/>
        <v>246.719257589097</v>
      </c>
      <c r="Q44">
        <f t="shared" ca="1" si="17"/>
        <v>273.42925268597423</v>
      </c>
      <c r="R44">
        <f t="shared" ca="1" si="18"/>
        <v>253.94137619628631</v>
      </c>
      <c r="S44">
        <f t="shared" ca="1" si="19"/>
        <v>252.50243809954139</v>
      </c>
      <c r="T44">
        <f t="shared" ca="1" si="20"/>
        <v>263.06357477652989</v>
      </c>
      <c r="U44">
        <f t="shared" ca="1" si="21"/>
        <v>274.52633568969429</v>
      </c>
      <c r="V44">
        <f t="shared" ca="1" si="22"/>
        <v>258.30916981693639</v>
      </c>
      <c r="W44">
        <f t="shared" ca="1" si="23"/>
        <v>252.30150332071869</v>
      </c>
      <c r="X44">
        <f t="shared" ca="1" si="24"/>
        <v>267.05758763590836</v>
      </c>
      <c r="Y44">
        <f t="shared" ca="1" si="25"/>
        <v>251.74969685170245</v>
      </c>
      <c r="Z44">
        <f t="shared" ca="1" si="26"/>
        <v>256.53794713371423</v>
      </c>
      <c r="AA44">
        <f t="shared" ca="1" si="27"/>
        <v>246.68060392770317</v>
      </c>
      <c r="AB44">
        <f t="shared" ca="1" si="28"/>
        <v>258.53836526209267</v>
      </c>
      <c r="AC44">
        <f t="shared" ca="1" si="29"/>
        <v>229.47669996059591</v>
      </c>
      <c r="AD44">
        <f t="shared" ca="1" si="30"/>
        <v>250.48281091967101</v>
      </c>
      <c r="AE44">
        <f t="shared" ca="1" si="31"/>
        <v>247.20320428764148</v>
      </c>
      <c r="AF44">
        <f t="shared" ca="1" si="32"/>
        <v>230.19355098646253</v>
      </c>
      <c r="AG44">
        <f t="shared" ca="1" si="33"/>
        <v>263.99305858871264</v>
      </c>
      <c r="AH44">
        <f t="shared" ca="1" si="34"/>
        <v>237.07942965857674</v>
      </c>
      <c r="AI44">
        <f t="shared" ca="1" si="35"/>
        <v>254.88401002085396</v>
      </c>
      <c r="AJ44">
        <f t="shared" ca="1" si="36"/>
        <v>315.4692007886153</v>
      </c>
      <c r="AK44">
        <f t="shared" ca="1" si="37"/>
        <v>284.34374473276171</v>
      </c>
      <c r="AL44">
        <f t="shared" ca="1" si="38"/>
        <v>265.8654926759923</v>
      </c>
      <c r="AM44">
        <f t="shared" ca="1" si="39"/>
        <v>242.40052439320951</v>
      </c>
      <c r="AN44">
        <f t="shared" ca="1" si="40"/>
        <v>286.87820864436878</v>
      </c>
      <c r="AO44">
        <f t="shared" ca="1" si="41"/>
        <v>267.73924228925074</v>
      </c>
      <c r="AP44">
        <f t="shared" ca="1" si="42"/>
        <v>292.41482545666838</v>
      </c>
      <c r="AQ44">
        <f t="shared" ca="1" si="43"/>
        <v>265.53703005594377</v>
      </c>
      <c r="AR44">
        <f t="shared" ca="1" si="44"/>
        <v>275.6656169915662</v>
      </c>
      <c r="AS44">
        <f t="shared" ca="1" si="45"/>
        <v>299.49280069183027</v>
      </c>
      <c r="AT44">
        <f t="shared" ca="1" si="46"/>
        <v>267.29501802526039</v>
      </c>
      <c r="AU44">
        <f t="shared" ca="1" si="47"/>
        <v>281.89350009002061</v>
      </c>
      <c r="AV44">
        <f t="shared" ca="1" si="48"/>
        <v>258.98212969580732</v>
      </c>
      <c r="AW44">
        <f t="shared" ca="1" si="49"/>
        <v>261.97529091526991</v>
      </c>
      <c r="AX44">
        <f t="shared" ca="1" si="50"/>
        <v>266.99977610125757</v>
      </c>
      <c r="AY44">
        <f t="shared" ca="1" si="51"/>
        <v>284.44169054402499</v>
      </c>
    </row>
    <row r="45" spans="1:51" x14ac:dyDescent="0.25">
      <c r="A45">
        <v>21</v>
      </c>
      <c r="B45">
        <f t="shared" ca="1" si="2"/>
        <v>258.93604212248675</v>
      </c>
      <c r="C45">
        <f t="shared" ca="1" si="3"/>
        <v>272.75190761726111</v>
      </c>
      <c r="D45">
        <f t="shared" ca="1" si="4"/>
        <v>279.9705857319608</v>
      </c>
      <c r="E45">
        <f t="shared" ca="1" si="5"/>
        <v>250.75124776997291</v>
      </c>
      <c r="F45">
        <f t="shared" ca="1" si="6"/>
        <v>245.38528489313509</v>
      </c>
      <c r="G45">
        <f t="shared" ca="1" si="7"/>
        <v>268.32644409727527</v>
      </c>
      <c r="H45">
        <f t="shared" ca="1" si="8"/>
        <v>224.17327405342502</v>
      </c>
      <c r="I45">
        <f t="shared" ca="1" si="9"/>
        <v>254.57550490350383</v>
      </c>
      <c r="J45">
        <f t="shared" ca="1" si="10"/>
        <v>280.09149347056388</v>
      </c>
      <c r="K45">
        <f t="shared" ca="1" si="11"/>
        <v>244.39720106840159</v>
      </c>
      <c r="L45">
        <f t="shared" ca="1" si="12"/>
        <v>286.8973882562226</v>
      </c>
      <c r="M45">
        <f t="shared" ca="1" si="13"/>
        <v>264.49236946590383</v>
      </c>
      <c r="N45">
        <f t="shared" ca="1" si="14"/>
        <v>270.25201239551376</v>
      </c>
      <c r="O45">
        <f t="shared" ca="1" si="15"/>
        <v>237.2292434482398</v>
      </c>
      <c r="P45">
        <f t="shared" ca="1" si="16"/>
        <v>244.12275283123947</v>
      </c>
      <c r="Q45">
        <f t="shared" ca="1" si="17"/>
        <v>271.56575668297222</v>
      </c>
      <c r="R45">
        <f t="shared" ca="1" si="18"/>
        <v>252.34614525186532</v>
      </c>
      <c r="S45">
        <f t="shared" ca="1" si="19"/>
        <v>258.25064699577246</v>
      </c>
      <c r="T45">
        <f t="shared" ca="1" si="20"/>
        <v>260.99786802470817</v>
      </c>
      <c r="U45">
        <f t="shared" ca="1" si="21"/>
        <v>270.17715450506591</v>
      </c>
      <c r="V45">
        <f t="shared" ca="1" si="22"/>
        <v>261.28727200996963</v>
      </c>
      <c r="W45">
        <f t="shared" ca="1" si="23"/>
        <v>255.14186685533696</v>
      </c>
      <c r="X45">
        <f t="shared" ca="1" si="24"/>
        <v>263.77785044497585</v>
      </c>
      <c r="Y45">
        <f t="shared" ca="1" si="25"/>
        <v>246.6212477069999</v>
      </c>
      <c r="Z45">
        <f t="shared" ca="1" si="26"/>
        <v>260.31180986362608</v>
      </c>
      <c r="AA45">
        <f t="shared" ca="1" si="27"/>
        <v>247.48603368301315</v>
      </c>
      <c r="AB45">
        <f t="shared" ca="1" si="28"/>
        <v>263.33035500793932</v>
      </c>
      <c r="AC45">
        <f t="shared" ca="1" si="29"/>
        <v>228.40582892758258</v>
      </c>
      <c r="AD45">
        <f t="shared" ca="1" si="30"/>
        <v>250.54493291978909</v>
      </c>
      <c r="AE45">
        <f t="shared" ca="1" si="31"/>
        <v>251.69551623920648</v>
      </c>
      <c r="AF45">
        <f t="shared" ca="1" si="32"/>
        <v>237.26175777978051</v>
      </c>
      <c r="AG45">
        <f t="shared" ca="1" si="33"/>
        <v>260.79287812372064</v>
      </c>
      <c r="AH45">
        <f t="shared" ca="1" si="34"/>
        <v>241.23131298821403</v>
      </c>
      <c r="AI45">
        <f t="shared" ca="1" si="35"/>
        <v>248.25739427468167</v>
      </c>
      <c r="AJ45">
        <f t="shared" ca="1" si="36"/>
        <v>321.3744999583285</v>
      </c>
      <c r="AK45">
        <f t="shared" ca="1" si="37"/>
        <v>286.42224660559759</v>
      </c>
      <c r="AL45">
        <f t="shared" ca="1" si="38"/>
        <v>262.86385263726908</v>
      </c>
      <c r="AM45">
        <f t="shared" ca="1" si="39"/>
        <v>252.16958505474267</v>
      </c>
      <c r="AN45">
        <f t="shared" ca="1" si="40"/>
        <v>286.64699362792913</v>
      </c>
      <c r="AO45">
        <f t="shared" ca="1" si="41"/>
        <v>271.46246162047504</v>
      </c>
      <c r="AP45">
        <f t="shared" ca="1" si="42"/>
        <v>295.55678093542525</v>
      </c>
      <c r="AQ45">
        <f t="shared" ca="1" si="43"/>
        <v>259.50012915297185</v>
      </c>
      <c r="AR45">
        <f t="shared" ca="1" si="44"/>
        <v>271.08099102439991</v>
      </c>
      <c r="AS45">
        <f t="shared" ca="1" si="45"/>
        <v>306.11683170675576</v>
      </c>
      <c r="AT45">
        <f t="shared" ca="1" si="46"/>
        <v>267.46634957439602</v>
      </c>
      <c r="AU45">
        <f t="shared" ca="1" si="47"/>
        <v>275.96154515860707</v>
      </c>
      <c r="AV45">
        <f t="shared" ca="1" si="48"/>
        <v>250.31030250537759</v>
      </c>
      <c r="AW45">
        <f t="shared" ca="1" si="49"/>
        <v>264.78602576083159</v>
      </c>
      <c r="AX45">
        <f t="shared" ca="1" si="50"/>
        <v>271.74709131790365</v>
      </c>
      <c r="AY45">
        <f t="shared" ca="1" si="51"/>
        <v>286.25847471351005</v>
      </c>
    </row>
    <row r="46" spans="1:51" x14ac:dyDescent="0.25">
      <c r="A46">
        <v>22</v>
      </c>
      <c r="B46">
        <f t="shared" ca="1" si="2"/>
        <v>260.28913234896419</v>
      </c>
      <c r="C46">
        <f t="shared" ca="1" si="3"/>
        <v>273.56551253110018</v>
      </c>
      <c r="D46">
        <f t="shared" ca="1" si="4"/>
        <v>271.59959181421408</v>
      </c>
      <c r="E46">
        <f t="shared" ca="1" si="5"/>
        <v>249.45548756968412</v>
      </c>
      <c r="F46">
        <f t="shared" ca="1" si="6"/>
        <v>239.93523017214935</v>
      </c>
      <c r="G46">
        <f t="shared" ca="1" si="7"/>
        <v>277.08667879058981</v>
      </c>
      <c r="H46">
        <f t="shared" ca="1" si="8"/>
        <v>224.7882107625536</v>
      </c>
      <c r="I46">
        <f t="shared" ca="1" si="9"/>
        <v>246.15544807038032</v>
      </c>
      <c r="J46">
        <f t="shared" ca="1" si="10"/>
        <v>273.94701918022486</v>
      </c>
      <c r="K46">
        <f t="shared" ca="1" si="11"/>
        <v>244.17740333208346</v>
      </c>
      <c r="L46">
        <f t="shared" ca="1" si="12"/>
        <v>284.4810745741791</v>
      </c>
      <c r="M46">
        <f t="shared" ca="1" si="13"/>
        <v>271.84451722158707</v>
      </c>
      <c r="N46">
        <f t="shared" ca="1" si="14"/>
        <v>267.49784846822456</v>
      </c>
      <c r="O46">
        <f t="shared" ca="1" si="15"/>
        <v>241.1081435001833</v>
      </c>
      <c r="P46">
        <f t="shared" ca="1" si="16"/>
        <v>239.53011533640887</v>
      </c>
      <c r="Q46">
        <f t="shared" ca="1" si="17"/>
        <v>277.34856430713285</v>
      </c>
      <c r="R46">
        <f t="shared" ca="1" si="18"/>
        <v>256.96414674455076</v>
      </c>
      <c r="S46">
        <f t="shared" ca="1" si="19"/>
        <v>262.80157929865726</v>
      </c>
      <c r="T46">
        <f t="shared" ca="1" si="20"/>
        <v>261.87923733497502</v>
      </c>
      <c r="U46">
        <f t="shared" ca="1" si="21"/>
        <v>271.56757162633772</v>
      </c>
      <c r="V46">
        <f t="shared" ca="1" si="22"/>
        <v>260.21673472219766</v>
      </c>
      <c r="W46">
        <f t="shared" ca="1" si="23"/>
        <v>249.34358868012751</v>
      </c>
      <c r="X46">
        <f t="shared" ca="1" si="24"/>
        <v>266.33517477964813</v>
      </c>
      <c r="Y46">
        <f t="shared" ca="1" si="25"/>
        <v>247.92125535188623</v>
      </c>
      <c r="Z46">
        <f t="shared" ca="1" si="26"/>
        <v>262.09474312080238</v>
      </c>
      <c r="AA46">
        <f t="shared" ca="1" si="27"/>
        <v>249.31881535249985</v>
      </c>
      <c r="AB46">
        <f t="shared" ca="1" si="28"/>
        <v>263.90670208133724</v>
      </c>
      <c r="AC46">
        <f t="shared" ca="1" si="29"/>
        <v>222.67582132455894</v>
      </c>
      <c r="AD46">
        <f t="shared" ca="1" si="30"/>
        <v>252.57412103657546</v>
      </c>
      <c r="AE46">
        <f t="shared" ca="1" si="31"/>
        <v>251.8878306169193</v>
      </c>
      <c r="AF46">
        <f t="shared" ca="1" si="32"/>
        <v>238.80910558907371</v>
      </c>
      <c r="AG46">
        <f t="shared" ca="1" si="33"/>
        <v>258.04272438155016</v>
      </c>
      <c r="AH46">
        <f t="shared" ca="1" si="34"/>
        <v>242.07044883368243</v>
      </c>
      <c r="AI46">
        <f t="shared" ca="1" si="35"/>
        <v>250.41556623692537</v>
      </c>
      <c r="AJ46">
        <f t="shared" ca="1" si="36"/>
        <v>317.6398464359122</v>
      </c>
      <c r="AK46">
        <f t="shared" ca="1" si="37"/>
        <v>285.10406670327882</v>
      </c>
      <c r="AL46">
        <f t="shared" ca="1" si="38"/>
        <v>264.33025890169819</v>
      </c>
      <c r="AM46">
        <f t="shared" ca="1" si="39"/>
        <v>253.06014225617642</v>
      </c>
      <c r="AN46">
        <f t="shared" ca="1" si="40"/>
        <v>282.31235813629831</v>
      </c>
      <c r="AO46">
        <f t="shared" ca="1" si="41"/>
        <v>269.68618964414031</v>
      </c>
      <c r="AP46">
        <f t="shared" ca="1" si="42"/>
        <v>294.56434647195272</v>
      </c>
      <c r="AQ46">
        <f t="shared" ca="1" si="43"/>
        <v>266.24883522392122</v>
      </c>
      <c r="AR46">
        <f t="shared" ca="1" si="44"/>
        <v>268.76518508171017</v>
      </c>
      <c r="AS46">
        <f t="shared" ca="1" si="45"/>
        <v>301.04294187213281</v>
      </c>
      <c r="AT46">
        <f t="shared" ca="1" si="46"/>
        <v>269.13354906937076</v>
      </c>
      <c r="AU46">
        <f t="shared" ca="1" si="47"/>
        <v>284.00424688712178</v>
      </c>
      <c r="AV46">
        <f t="shared" ca="1" si="48"/>
        <v>248.40746936675058</v>
      </c>
      <c r="AW46">
        <f t="shared" ca="1" si="49"/>
        <v>269.25164017671199</v>
      </c>
      <c r="AX46">
        <f t="shared" ca="1" si="50"/>
        <v>263.80216761017425</v>
      </c>
      <c r="AY46">
        <f t="shared" ca="1" si="51"/>
        <v>284.46206539446717</v>
      </c>
    </row>
    <row r="47" spans="1:51" x14ac:dyDescent="0.25">
      <c r="A47">
        <v>23</v>
      </c>
      <c r="B47">
        <f t="shared" ca="1" si="2"/>
        <v>255.29159110623687</v>
      </c>
      <c r="C47">
        <f t="shared" ca="1" si="3"/>
        <v>278.10809215883205</v>
      </c>
      <c r="D47">
        <f t="shared" ca="1" si="4"/>
        <v>267.20601300292674</v>
      </c>
      <c r="E47">
        <f t="shared" ca="1" si="5"/>
        <v>255.71105079565007</v>
      </c>
      <c r="F47">
        <f t="shared" ca="1" si="6"/>
        <v>237.63531338897982</v>
      </c>
      <c r="G47">
        <f t="shared" ca="1" si="7"/>
        <v>276.7464521789646</v>
      </c>
      <c r="H47">
        <f t="shared" ca="1" si="8"/>
        <v>220.23713481792322</v>
      </c>
      <c r="I47">
        <f t="shared" ca="1" si="9"/>
        <v>250.12678888696584</v>
      </c>
      <c r="J47">
        <f t="shared" ca="1" si="10"/>
        <v>275.54157410014921</v>
      </c>
      <c r="K47">
        <f t="shared" ca="1" si="11"/>
        <v>250.30972017968247</v>
      </c>
      <c r="L47">
        <f t="shared" ca="1" si="12"/>
        <v>278.9975706172807</v>
      </c>
      <c r="M47">
        <f t="shared" ca="1" si="13"/>
        <v>272.3323150638289</v>
      </c>
      <c r="N47">
        <f t="shared" ca="1" si="14"/>
        <v>262.35057764076652</v>
      </c>
      <c r="O47">
        <f t="shared" ca="1" si="15"/>
        <v>246.7827236581204</v>
      </c>
      <c r="P47">
        <f t="shared" ca="1" si="16"/>
        <v>240.63727384874491</v>
      </c>
      <c r="Q47">
        <f t="shared" ca="1" si="17"/>
        <v>272.44965344240592</v>
      </c>
      <c r="R47">
        <f t="shared" ca="1" si="18"/>
        <v>253.50206988988708</v>
      </c>
      <c r="S47">
        <f t="shared" ca="1" si="19"/>
        <v>269.83791466070636</v>
      </c>
      <c r="T47">
        <f t="shared" ca="1" si="20"/>
        <v>259.68144831592645</v>
      </c>
      <c r="U47">
        <f t="shared" ca="1" si="21"/>
        <v>282.05862597810744</v>
      </c>
      <c r="V47">
        <f t="shared" ca="1" si="22"/>
        <v>261.56583928905002</v>
      </c>
      <c r="W47">
        <f t="shared" ca="1" si="23"/>
        <v>246.40296836435749</v>
      </c>
      <c r="X47">
        <f t="shared" ca="1" si="24"/>
        <v>266.04177850185329</v>
      </c>
      <c r="Y47">
        <f t="shared" ca="1" si="25"/>
        <v>246.55498736178828</v>
      </c>
      <c r="Z47">
        <f t="shared" ca="1" si="26"/>
        <v>267.37046098182128</v>
      </c>
      <c r="AA47">
        <f t="shared" ca="1" si="27"/>
        <v>247.13227011626861</v>
      </c>
      <c r="AB47">
        <f t="shared" ca="1" si="28"/>
        <v>257.2950516093303</v>
      </c>
      <c r="AC47">
        <f t="shared" ca="1" si="29"/>
        <v>219.20620195558664</v>
      </c>
      <c r="AD47">
        <f t="shared" ca="1" si="30"/>
        <v>257.68622395780579</v>
      </c>
      <c r="AE47">
        <f t="shared" ca="1" si="31"/>
        <v>261.39090145989735</v>
      </c>
      <c r="AF47">
        <f t="shared" ca="1" si="32"/>
        <v>235.5247038159267</v>
      </c>
      <c r="AG47">
        <f t="shared" ca="1" si="33"/>
        <v>249.07858346694712</v>
      </c>
      <c r="AH47">
        <f t="shared" ca="1" si="34"/>
        <v>251.66478602817713</v>
      </c>
      <c r="AI47">
        <f t="shared" ca="1" si="35"/>
        <v>256.21926044021609</v>
      </c>
      <c r="AJ47">
        <f t="shared" ca="1" si="36"/>
        <v>326.92620450887506</v>
      </c>
      <c r="AK47">
        <f t="shared" ca="1" si="37"/>
        <v>285.97616892918563</v>
      </c>
      <c r="AL47">
        <f t="shared" ca="1" si="38"/>
        <v>269.19152162226573</v>
      </c>
      <c r="AM47">
        <f t="shared" ca="1" si="39"/>
        <v>250.00592579651058</v>
      </c>
      <c r="AN47">
        <f t="shared" ca="1" si="40"/>
        <v>281.65552866252199</v>
      </c>
      <c r="AO47">
        <f t="shared" ca="1" si="41"/>
        <v>268.61206186660712</v>
      </c>
      <c r="AP47">
        <f t="shared" ca="1" si="42"/>
        <v>299.04242374186941</v>
      </c>
      <c r="AQ47">
        <f t="shared" ca="1" si="43"/>
        <v>266.46917424791951</v>
      </c>
      <c r="AR47">
        <f t="shared" ca="1" si="44"/>
        <v>272.68601089740741</v>
      </c>
      <c r="AS47">
        <f t="shared" ca="1" si="45"/>
        <v>299.78805804257439</v>
      </c>
      <c r="AT47">
        <f t="shared" ca="1" si="46"/>
        <v>271.10905055505071</v>
      </c>
      <c r="AU47">
        <f t="shared" ca="1" si="47"/>
        <v>294.46421175032037</v>
      </c>
      <c r="AV47">
        <f t="shared" ca="1" si="48"/>
        <v>248.03085832666747</v>
      </c>
      <c r="AW47">
        <f t="shared" ca="1" si="49"/>
        <v>270.34101184307235</v>
      </c>
      <c r="AX47">
        <f t="shared" ca="1" si="50"/>
        <v>258.61406930037742</v>
      </c>
      <c r="AY47">
        <f t="shared" ca="1" si="51"/>
        <v>279.38139480976002</v>
      </c>
    </row>
    <row r="48" spans="1:51" x14ac:dyDescent="0.25">
      <c r="A48">
        <v>24</v>
      </c>
      <c r="B48">
        <f t="shared" ca="1" si="2"/>
        <v>269.10899738768057</v>
      </c>
      <c r="C48">
        <f t="shared" ca="1" si="3"/>
        <v>287.3605307816278</v>
      </c>
      <c r="D48">
        <f t="shared" ca="1" si="4"/>
        <v>266.17615116623631</v>
      </c>
      <c r="E48">
        <f t="shared" ca="1" si="5"/>
        <v>254.71999038604343</v>
      </c>
      <c r="F48">
        <f t="shared" ca="1" si="6"/>
        <v>241.20366205169552</v>
      </c>
      <c r="G48">
        <f t="shared" ca="1" si="7"/>
        <v>270.40955884404315</v>
      </c>
      <c r="H48">
        <f t="shared" ca="1" si="8"/>
        <v>221.73773344961236</v>
      </c>
      <c r="I48">
        <f t="shared" ca="1" si="9"/>
        <v>245.30933365213488</v>
      </c>
      <c r="J48">
        <f t="shared" ca="1" si="10"/>
        <v>287.37083024327126</v>
      </c>
      <c r="K48">
        <f t="shared" ca="1" si="11"/>
        <v>258.02350702149528</v>
      </c>
      <c r="L48">
        <f t="shared" ca="1" si="12"/>
        <v>275.56266719169031</v>
      </c>
      <c r="M48">
        <f t="shared" ca="1" si="13"/>
        <v>265.54907724118914</v>
      </c>
      <c r="N48">
        <f t="shared" ca="1" si="14"/>
        <v>265.59714927555564</v>
      </c>
      <c r="O48">
        <f t="shared" ca="1" si="15"/>
        <v>247.05492823258749</v>
      </c>
      <c r="P48">
        <f t="shared" ca="1" si="16"/>
        <v>240.83242056331051</v>
      </c>
      <c r="Q48">
        <f t="shared" ca="1" si="17"/>
        <v>265.44416117605061</v>
      </c>
      <c r="R48">
        <f t="shared" ca="1" si="18"/>
        <v>252.72722678956916</v>
      </c>
      <c r="S48">
        <f t="shared" ca="1" si="19"/>
        <v>273.5616850156465</v>
      </c>
      <c r="T48">
        <f t="shared" ca="1" si="20"/>
        <v>258.33514364845462</v>
      </c>
      <c r="U48">
        <f t="shared" ca="1" si="21"/>
        <v>289.64368251044044</v>
      </c>
      <c r="V48">
        <f t="shared" ca="1" si="22"/>
        <v>249.08050644692716</v>
      </c>
      <c r="W48">
        <f t="shared" ca="1" si="23"/>
        <v>241.9100539420138</v>
      </c>
      <c r="X48">
        <f t="shared" ca="1" si="24"/>
        <v>264.87928567812429</v>
      </c>
      <c r="Y48">
        <f t="shared" ca="1" si="25"/>
        <v>254.26764722426535</v>
      </c>
      <c r="Z48">
        <f t="shared" ca="1" si="26"/>
        <v>266.6508731365675</v>
      </c>
      <c r="AA48">
        <f t="shared" ca="1" si="27"/>
        <v>247.36433898665678</v>
      </c>
      <c r="AB48">
        <f t="shared" ca="1" si="28"/>
        <v>260.90624926382975</v>
      </c>
      <c r="AC48">
        <f t="shared" ca="1" si="29"/>
        <v>223.7581652474195</v>
      </c>
      <c r="AD48">
        <f t="shared" ca="1" si="30"/>
        <v>263.31394490555391</v>
      </c>
      <c r="AE48">
        <f t="shared" ca="1" si="31"/>
        <v>266.42216190770318</v>
      </c>
      <c r="AF48">
        <f t="shared" ca="1" si="32"/>
        <v>234.4306290416657</v>
      </c>
      <c r="AG48">
        <f t="shared" ca="1" si="33"/>
        <v>259.20368620025181</v>
      </c>
      <c r="AH48">
        <f t="shared" ca="1" si="34"/>
        <v>251.00558185653711</v>
      </c>
      <c r="AI48">
        <f t="shared" ca="1" si="35"/>
        <v>260.64781398084392</v>
      </c>
      <c r="AJ48">
        <f t="shared" ca="1" si="36"/>
        <v>327.70715999105249</v>
      </c>
      <c r="AK48">
        <f t="shared" ca="1" si="37"/>
        <v>281.15117397199361</v>
      </c>
      <c r="AL48">
        <f t="shared" ca="1" si="38"/>
        <v>269.5685101150188</v>
      </c>
      <c r="AM48">
        <f t="shared" ca="1" si="39"/>
        <v>255.55620970250038</v>
      </c>
      <c r="AN48">
        <f t="shared" ca="1" si="40"/>
        <v>288.1497468113767</v>
      </c>
      <c r="AO48">
        <f t="shared" ca="1" si="41"/>
        <v>274.58467136386184</v>
      </c>
      <c r="AP48">
        <f t="shared" ca="1" si="42"/>
        <v>295.68126012256107</v>
      </c>
      <c r="AQ48">
        <f t="shared" ca="1" si="43"/>
        <v>266.77200976906681</v>
      </c>
      <c r="AR48">
        <f t="shared" ca="1" si="44"/>
        <v>275.50154844365426</v>
      </c>
      <c r="AS48">
        <f t="shared" ca="1" si="45"/>
        <v>300.06876604284247</v>
      </c>
      <c r="AT48">
        <f t="shared" ca="1" si="46"/>
        <v>266.89838170508017</v>
      </c>
      <c r="AU48">
        <f t="shared" ca="1" si="47"/>
        <v>291.87953643919457</v>
      </c>
      <c r="AV48">
        <f t="shared" ca="1" si="48"/>
        <v>244.97359358463109</v>
      </c>
      <c r="AW48">
        <f t="shared" ca="1" si="49"/>
        <v>264.989996924293</v>
      </c>
      <c r="AX48">
        <f t="shared" ca="1" si="50"/>
        <v>255.56645744228635</v>
      </c>
      <c r="AY48">
        <f t="shared" ca="1" si="51"/>
        <v>276.85103665528374</v>
      </c>
    </row>
    <row r="49" spans="1:51" x14ac:dyDescent="0.25">
      <c r="A49">
        <v>25</v>
      </c>
      <c r="B49">
        <f t="shared" ca="1" si="2"/>
        <v>261.49609156951226</v>
      </c>
      <c r="C49">
        <f t="shared" ca="1" si="3"/>
        <v>281.64012023818515</v>
      </c>
      <c r="D49">
        <f t="shared" ca="1" si="4"/>
        <v>265.80734522384768</v>
      </c>
      <c r="E49">
        <f t="shared" ca="1" si="5"/>
        <v>258.13544831484563</v>
      </c>
      <c r="F49">
        <f t="shared" ca="1" si="6"/>
        <v>236.3020222267273</v>
      </c>
      <c r="G49">
        <f t="shared" ca="1" si="7"/>
        <v>272.63467230412334</v>
      </c>
      <c r="H49">
        <f t="shared" ca="1" si="8"/>
        <v>224.15386637799395</v>
      </c>
      <c r="I49">
        <f t="shared" ca="1" si="9"/>
        <v>247.3010055601186</v>
      </c>
      <c r="J49">
        <f t="shared" ca="1" si="10"/>
        <v>285.55321252768732</v>
      </c>
      <c r="K49">
        <f t="shared" ca="1" si="11"/>
        <v>253.40805200932755</v>
      </c>
      <c r="L49">
        <f t="shared" ca="1" si="12"/>
        <v>276.84709173937512</v>
      </c>
      <c r="M49">
        <f t="shared" ca="1" si="13"/>
        <v>260.1225698679612</v>
      </c>
      <c r="N49">
        <f t="shared" ca="1" si="14"/>
        <v>257.04642086228671</v>
      </c>
      <c r="O49">
        <f t="shared" ca="1" si="15"/>
        <v>250.94000064737472</v>
      </c>
      <c r="P49">
        <f t="shared" ca="1" si="16"/>
        <v>242.4930816942215</v>
      </c>
      <c r="Q49">
        <f t="shared" ca="1" si="17"/>
        <v>264.98147972262348</v>
      </c>
      <c r="R49">
        <f t="shared" ca="1" si="18"/>
        <v>251.58257637027953</v>
      </c>
      <c r="S49">
        <f t="shared" ca="1" si="19"/>
        <v>278.71868044327243</v>
      </c>
      <c r="T49">
        <f t="shared" ca="1" si="20"/>
        <v>260.87271514122972</v>
      </c>
      <c r="U49">
        <f t="shared" ca="1" si="21"/>
        <v>293.87411971966674</v>
      </c>
      <c r="V49">
        <f t="shared" ca="1" si="22"/>
        <v>252.50019042781472</v>
      </c>
      <c r="W49">
        <f t="shared" ca="1" si="23"/>
        <v>242.62701107323841</v>
      </c>
      <c r="X49">
        <f t="shared" ca="1" si="24"/>
        <v>263.52779874675866</v>
      </c>
      <c r="Y49">
        <f t="shared" ca="1" si="25"/>
        <v>258.83991391920966</v>
      </c>
      <c r="Z49">
        <f t="shared" ca="1" si="26"/>
        <v>277.24303019639581</v>
      </c>
      <c r="AA49">
        <f t="shared" ca="1" si="27"/>
        <v>254.26727109373979</v>
      </c>
      <c r="AB49">
        <f t="shared" ca="1" si="28"/>
        <v>269.67197557288188</v>
      </c>
      <c r="AC49">
        <f t="shared" ca="1" si="29"/>
        <v>220.32819521659985</v>
      </c>
      <c r="AD49">
        <f t="shared" ca="1" si="30"/>
        <v>256.8970295889701</v>
      </c>
      <c r="AE49">
        <f t="shared" ca="1" si="31"/>
        <v>261.44166792072434</v>
      </c>
      <c r="AF49">
        <f t="shared" ca="1" si="32"/>
        <v>231.76029833110982</v>
      </c>
      <c r="AG49">
        <f t="shared" ca="1" si="33"/>
        <v>255.61331335616347</v>
      </c>
      <c r="AH49">
        <f t="shared" ca="1" si="34"/>
        <v>254.39526858462483</v>
      </c>
      <c r="AI49">
        <f t="shared" ca="1" si="35"/>
        <v>264.15574653466905</v>
      </c>
      <c r="AJ49">
        <f t="shared" ca="1" si="36"/>
        <v>316.91882277697323</v>
      </c>
      <c r="AK49">
        <f t="shared" ca="1" si="37"/>
        <v>282.09353879522479</v>
      </c>
      <c r="AL49">
        <f t="shared" ca="1" si="38"/>
        <v>272.00252757474283</v>
      </c>
      <c r="AM49">
        <f t="shared" ca="1" si="39"/>
        <v>260.79352204396724</v>
      </c>
      <c r="AN49">
        <f t="shared" ca="1" si="40"/>
        <v>284.37099601631292</v>
      </c>
      <c r="AO49">
        <f t="shared" ca="1" si="41"/>
        <v>280.50750032292331</v>
      </c>
      <c r="AP49">
        <f t="shared" ca="1" si="42"/>
        <v>296.00607393776249</v>
      </c>
      <c r="AQ49">
        <f t="shared" ca="1" si="43"/>
        <v>265.03833644090452</v>
      </c>
      <c r="AR49">
        <f t="shared" ca="1" si="44"/>
        <v>270.75991734070215</v>
      </c>
      <c r="AS49">
        <f t="shared" ca="1" si="45"/>
        <v>301.71008085443731</v>
      </c>
      <c r="AT49">
        <f t="shared" ca="1" si="46"/>
        <v>274.18236964564369</v>
      </c>
      <c r="AU49">
        <f t="shared" ca="1" si="47"/>
        <v>292.54576990451653</v>
      </c>
      <c r="AV49">
        <f t="shared" ca="1" si="48"/>
        <v>244.11086353063988</v>
      </c>
      <c r="AW49">
        <f t="shared" ca="1" si="49"/>
        <v>265.35036111021884</v>
      </c>
      <c r="AX49">
        <f t="shared" ca="1" si="50"/>
        <v>259.86317582170108</v>
      </c>
      <c r="AY49">
        <f t="shared" ca="1" si="51"/>
        <v>278.36670522699393</v>
      </c>
    </row>
    <row r="50" spans="1:51" x14ac:dyDescent="0.25">
      <c r="A50">
        <v>26</v>
      </c>
      <c r="B50">
        <f t="shared" ca="1" si="2"/>
        <v>262.82850574753303</v>
      </c>
      <c r="C50">
        <f t="shared" ca="1" si="3"/>
        <v>280.63641501911872</v>
      </c>
      <c r="D50">
        <f t="shared" ca="1" si="4"/>
        <v>268.45814162961483</v>
      </c>
      <c r="E50">
        <f t="shared" ca="1" si="5"/>
        <v>244.8310744646667</v>
      </c>
      <c r="F50">
        <f t="shared" ca="1" si="6"/>
        <v>237.09697060939976</v>
      </c>
      <c r="G50">
        <f t="shared" ca="1" si="7"/>
        <v>275.95831167011653</v>
      </c>
      <c r="H50">
        <f t="shared" ca="1" si="8"/>
        <v>218.59749442450368</v>
      </c>
      <c r="I50">
        <f t="shared" ca="1" si="9"/>
        <v>255.0668793008831</v>
      </c>
      <c r="J50">
        <f t="shared" ca="1" si="10"/>
        <v>281.61074610991886</v>
      </c>
      <c r="K50">
        <f t="shared" ca="1" si="11"/>
        <v>243.76732852111735</v>
      </c>
      <c r="L50">
        <f t="shared" ca="1" si="12"/>
        <v>277.2335448854576</v>
      </c>
      <c r="M50">
        <f t="shared" ca="1" si="13"/>
        <v>271.03767154270548</v>
      </c>
      <c r="N50">
        <f t="shared" ca="1" si="14"/>
        <v>253.488498427715</v>
      </c>
      <c r="O50">
        <f t="shared" ca="1" si="15"/>
        <v>250.5090111001077</v>
      </c>
      <c r="P50">
        <f t="shared" ca="1" si="16"/>
        <v>244.1470617129994</v>
      </c>
      <c r="Q50">
        <f t="shared" ca="1" si="17"/>
        <v>267.57810298271477</v>
      </c>
      <c r="R50">
        <f t="shared" ca="1" si="18"/>
        <v>256.73576675780396</v>
      </c>
      <c r="S50">
        <f t="shared" ca="1" si="19"/>
        <v>271.62936596176678</v>
      </c>
      <c r="T50">
        <f t="shared" ca="1" si="20"/>
        <v>259.2045023291281</v>
      </c>
      <c r="U50">
        <f t="shared" ca="1" si="21"/>
        <v>293.8360925422129</v>
      </c>
      <c r="V50">
        <f t="shared" ca="1" si="22"/>
        <v>254.2721446072573</v>
      </c>
      <c r="W50">
        <f t="shared" ca="1" si="23"/>
        <v>247.35300549019416</v>
      </c>
      <c r="X50">
        <f t="shared" ca="1" si="24"/>
        <v>259.26117052033635</v>
      </c>
      <c r="Y50">
        <f t="shared" ca="1" si="25"/>
        <v>256.62865359351895</v>
      </c>
      <c r="Z50">
        <f t="shared" ca="1" si="26"/>
        <v>271.6476585865127</v>
      </c>
      <c r="AA50">
        <f t="shared" ca="1" si="27"/>
        <v>253.28360989098024</v>
      </c>
      <c r="AB50">
        <f t="shared" ca="1" si="28"/>
        <v>269.60786166429295</v>
      </c>
      <c r="AC50">
        <f t="shared" ca="1" si="29"/>
        <v>225.5164932585707</v>
      </c>
      <c r="AD50">
        <f t="shared" ca="1" si="30"/>
        <v>259.12001300403256</v>
      </c>
      <c r="AE50">
        <f t="shared" ca="1" si="31"/>
        <v>258.34980831903636</v>
      </c>
      <c r="AF50">
        <f t="shared" ca="1" si="32"/>
        <v>231.63453870833715</v>
      </c>
      <c r="AG50">
        <f t="shared" ca="1" si="33"/>
        <v>252.04040585931659</v>
      </c>
      <c r="AH50">
        <f t="shared" ca="1" si="34"/>
        <v>255.68097919039656</v>
      </c>
      <c r="AI50">
        <f t="shared" ca="1" si="35"/>
        <v>271.56440994786351</v>
      </c>
      <c r="AJ50">
        <f t="shared" ca="1" si="36"/>
        <v>315.28208237326095</v>
      </c>
      <c r="AK50">
        <f t="shared" ca="1" si="37"/>
        <v>267.36846220632083</v>
      </c>
      <c r="AL50">
        <f t="shared" ca="1" si="38"/>
        <v>276.58633212934592</v>
      </c>
      <c r="AM50">
        <f t="shared" ca="1" si="39"/>
        <v>266.53234194808823</v>
      </c>
      <c r="AN50">
        <f t="shared" ca="1" si="40"/>
        <v>282.27577621409358</v>
      </c>
      <c r="AO50">
        <f t="shared" ca="1" si="41"/>
        <v>288.32639180249652</v>
      </c>
      <c r="AP50">
        <f t="shared" ca="1" si="42"/>
        <v>293.92693425099839</v>
      </c>
      <c r="AQ50">
        <f t="shared" ca="1" si="43"/>
        <v>262.84695273277788</v>
      </c>
      <c r="AR50">
        <f t="shared" ca="1" si="44"/>
        <v>269.68260814640121</v>
      </c>
      <c r="AS50">
        <f t="shared" ca="1" si="45"/>
        <v>304.16793227730216</v>
      </c>
      <c r="AT50">
        <f t="shared" ca="1" si="46"/>
        <v>276.4020226766246</v>
      </c>
      <c r="AU50">
        <f t="shared" ca="1" si="47"/>
        <v>295.51690954666861</v>
      </c>
      <c r="AV50">
        <f t="shared" ca="1" si="48"/>
        <v>241.51902575589639</v>
      </c>
      <c r="AW50">
        <f t="shared" ca="1" si="49"/>
        <v>268.31492018238515</v>
      </c>
      <c r="AX50">
        <f t="shared" ca="1" si="50"/>
        <v>260.47890380390294</v>
      </c>
      <c r="AY50">
        <f t="shared" ca="1" si="51"/>
        <v>275.25164398418661</v>
      </c>
    </row>
    <row r="51" spans="1:51" x14ac:dyDescent="0.25">
      <c r="A51">
        <v>27</v>
      </c>
      <c r="B51">
        <f t="shared" ca="1" si="2"/>
        <v>262.01337841983587</v>
      </c>
      <c r="C51">
        <f t="shared" ca="1" si="3"/>
        <v>282.99315487849702</v>
      </c>
      <c r="D51">
        <f t="shared" ca="1" si="4"/>
        <v>270.50532693285703</v>
      </c>
      <c r="E51">
        <f t="shared" ca="1" si="5"/>
        <v>241.40447371278896</v>
      </c>
      <c r="F51">
        <f t="shared" ca="1" si="6"/>
        <v>244.34660773967803</v>
      </c>
      <c r="G51">
        <f t="shared" ca="1" si="7"/>
        <v>273.42248956084688</v>
      </c>
      <c r="H51">
        <f t="shared" ca="1" si="8"/>
        <v>214.5937643679475</v>
      </c>
      <c r="I51">
        <f t="shared" ca="1" si="9"/>
        <v>253.42574610132559</v>
      </c>
      <c r="J51">
        <f t="shared" ca="1" si="10"/>
        <v>284.12696867675152</v>
      </c>
      <c r="K51">
        <f t="shared" ca="1" si="11"/>
        <v>244.86975430330682</v>
      </c>
      <c r="L51">
        <f t="shared" ca="1" si="12"/>
        <v>275.63099682875878</v>
      </c>
      <c r="M51">
        <f t="shared" ca="1" si="13"/>
        <v>274.41589614103617</v>
      </c>
      <c r="N51">
        <f t="shared" ca="1" si="14"/>
        <v>254.75253964168729</v>
      </c>
      <c r="O51">
        <f t="shared" ca="1" si="15"/>
        <v>250.26467848910383</v>
      </c>
      <c r="P51">
        <f t="shared" ca="1" si="16"/>
        <v>247.68519468667915</v>
      </c>
      <c r="Q51">
        <f t="shared" ca="1" si="17"/>
        <v>269.39965281471427</v>
      </c>
      <c r="R51">
        <f t="shared" ca="1" si="18"/>
        <v>257.41562830986169</v>
      </c>
      <c r="S51">
        <f t="shared" ca="1" si="19"/>
        <v>272.82949216509218</v>
      </c>
      <c r="T51">
        <f t="shared" ca="1" si="20"/>
        <v>258.92536170731131</v>
      </c>
      <c r="U51">
        <f t="shared" ca="1" si="21"/>
        <v>283.58649635050227</v>
      </c>
      <c r="V51">
        <f t="shared" ca="1" si="22"/>
        <v>255.64275914896294</v>
      </c>
      <c r="W51">
        <f t="shared" ca="1" si="23"/>
        <v>250.22223941125395</v>
      </c>
      <c r="X51">
        <f t="shared" ca="1" si="24"/>
        <v>263.45373453903562</v>
      </c>
      <c r="Y51">
        <f t="shared" ca="1" si="25"/>
        <v>251.05047854437825</v>
      </c>
      <c r="Z51">
        <f t="shared" ca="1" si="26"/>
        <v>267.79535992427469</v>
      </c>
      <c r="AA51">
        <f t="shared" ca="1" si="27"/>
        <v>260.68724519744177</v>
      </c>
      <c r="AB51">
        <f t="shared" ca="1" si="28"/>
        <v>271.21122394275091</v>
      </c>
      <c r="AC51">
        <f t="shared" ca="1" si="29"/>
        <v>226.96250063649231</v>
      </c>
      <c r="AD51">
        <f t="shared" ca="1" si="30"/>
        <v>264.01640116056399</v>
      </c>
      <c r="AE51">
        <f t="shared" ca="1" si="31"/>
        <v>255.55513055068624</v>
      </c>
      <c r="AF51">
        <f t="shared" ca="1" si="32"/>
        <v>230.65681699025436</v>
      </c>
      <c r="AG51">
        <f t="shared" ca="1" si="33"/>
        <v>260.47780648860873</v>
      </c>
      <c r="AH51">
        <f t="shared" ca="1" si="34"/>
        <v>258.35198873984069</v>
      </c>
      <c r="AI51">
        <f t="shared" ca="1" si="35"/>
        <v>281.15391177155163</v>
      </c>
      <c r="AJ51">
        <f t="shared" ca="1" si="36"/>
        <v>310.42337229085348</v>
      </c>
      <c r="AK51">
        <f t="shared" ca="1" si="37"/>
        <v>260.38354655103268</v>
      </c>
      <c r="AL51">
        <f t="shared" ca="1" si="38"/>
        <v>272.99333270846785</v>
      </c>
      <c r="AM51">
        <f t="shared" ca="1" si="39"/>
        <v>265.58969728693683</v>
      </c>
      <c r="AN51">
        <f t="shared" ca="1" si="40"/>
        <v>283.15441905832114</v>
      </c>
      <c r="AO51">
        <f t="shared" ca="1" si="41"/>
        <v>288.77702587144819</v>
      </c>
      <c r="AP51">
        <f t="shared" ca="1" si="42"/>
        <v>289.35369727184479</v>
      </c>
      <c r="AQ51">
        <f t="shared" ca="1" si="43"/>
        <v>264.20501592452769</v>
      </c>
      <c r="AR51">
        <f t="shared" ca="1" si="44"/>
        <v>274.27394058923846</v>
      </c>
      <c r="AS51">
        <f t="shared" ca="1" si="45"/>
        <v>306.12845503780403</v>
      </c>
      <c r="AT51">
        <f t="shared" ca="1" si="46"/>
        <v>278.48299338508502</v>
      </c>
      <c r="AU51">
        <f t="shared" ca="1" si="47"/>
        <v>292.01682276494165</v>
      </c>
      <c r="AV51">
        <f t="shared" ca="1" si="48"/>
        <v>238.39969688780997</v>
      </c>
      <c r="AW51">
        <f t="shared" ca="1" si="49"/>
        <v>267.00052639687959</v>
      </c>
      <c r="AX51">
        <f t="shared" ca="1" si="50"/>
        <v>261.15743697428667</v>
      </c>
      <c r="AY51">
        <f t="shared" ca="1" si="51"/>
        <v>278.38333994930571</v>
      </c>
    </row>
    <row r="52" spans="1:51" x14ac:dyDescent="0.25">
      <c r="A52">
        <v>28</v>
      </c>
      <c r="B52">
        <f t="shared" ca="1" si="2"/>
        <v>260.60650945098689</v>
      </c>
      <c r="C52">
        <f t="shared" ca="1" si="3"/>
        <v>284.23530175468659</v>
      </c>
      <c r="D52">
        <f t="shared" ca="1" si="4"/>
        <v>269.28957770072054</v>
      </c>
      <c r="E52">
        <f t="shared" ca="1" si="5"/>
        <v>240.5472311813092</v>
      </c>
      <c r="F52">
        <f t="shared" ca="1" si="6"/>
        <v>239.68672596782335</v>
      </c>
      <c r="G52">
        <f t="shared" ca="1" si="7"/>
        <v>264.7787023078036</v>
      </c>
      <c r="H52">
        <f t="shared" ca="1" si="8"/>
        <v>221.92165804424988</v>
      </c>
      <c r="I52">
        <f t="shared" ca="1" si="9"/>
        <v>252.70617579784494</v>
      </c>
      <c r="J52">
        <f t="shared" ca="1" si="10"/>
        <v>287.52292234035309</v>
      </c>
      <c r="K52">
        <f t="shared" ca="1" si="11"/>
        <v>249.76958327996567</v>
      </c>
      <c r="L52">
        <f t="shared" ca="1" si="12"/>
        <v>267.26144190171613</v>
      </c>
      <c r="M52">
        <f t="shared" ca="1" si="13"/>
        <v>276.47269982026978</v>
      </c>
      <c r="N52">
        <f t="shared" ca="1" si="14"/>
        <v>252.27430626271573</v>
      </c>
      <c r="O52">
        <f t="shared" ca="1" si="15"/>
        <v>244.28334725364243</v>
      </c>
      <c r="P52">
        <f t="shared" ca="1" si="16"/>
        <v>248.32704339563531</v>
      </c>
      <c r="Q52">
        <f t="shared" ca="1" si="17"/>
        <v>271.43523832763191</v>
      </c>
      <c r="R52">
        <f t="shared" ca="1" si="18"/>
        <v>259.6442176221135</v>
      </c>
      <c r="S52">
        <f t="shared" ca="1" si="19"/>
        <v>266.4408922756279</v>
      </c>
      <c r="T52">
        <f t="shared" ca="1" si="20"/>
        <v>265.2865681967948</v>
      </c>
      <c r="U52">
        <f t="shared" ca="1" si="21"/>
        <v>280.72398651513407</v>
      </c>
      <c r="V52">
        <f t="shared" ca="1" si="22"/>
        <v>260.42981375511329</v>
      </c>
      <c r="W52">
        <f t="shared" ca="1" si="23"/>
        <v>249.88694759067786</v>
      </c>
      <c r="X52">
        <f t="shared" ca="1" si="24"/>
        <v>271.02567235320646</v>
      </c>
      <c r="Y52">
        <f t="shared" ca="1" si="25"/>
        <v>248.88262873433126</v>
      </c>
      <c r="Z52">
        <f t="shared" ca="1" si="26"/>
        <v>261.89351968235513</v>
      </c>
      <c r="AA52">
        <f t="shared" ca="1" si="27"/>
        <v>261.71847514287276</v>
      </c>
      <c r="AB52">
        <f t="shared" ca="1" si="28"/>
        <v>265.5126943770307</v>
      </c>
      <c r="AC52">
        <f t="shared" ca="1" si="29"/>
        <v>225.5034630815787</v>
      </c>
      <c r="AD52">
        <f t="shared" ca="1" si="30"/>
        <v>268.87357524707414</v>
      </c>
      <c r="AE52">
        <f t="shared" ca="1" si="31"/>
        <v>251.87818290685857</v>
      </c>
      <c r="AF52">
        <f t="shared" ca="1" si="32"/>
        <v>230.61233733122094</v>
      </c>
      <c r="AG52">
        <f t="shared" ca="1" si="33"/>
        <v>270.39544130059505</v>
      </c>
      <c r="AH52">
        <f t="shared" ca="1" si="34"/>
        <v>254.28116130630448</v>
      </c>
      <c r="AI52">
        <f t="shared" ca="1" si="35"/>
        <v>273.38072486271471</v>
      </c>
      <c r="AJ52">
        <f t="shared" ca="1" si="36"/>
        <v>315.51146709441792</v>
      </c>
      <c r="AK52">
        <f t="shared" ca="1" si="37"/>
        <v>261.64706141579722</v>
      </c>
      <c r="AL52">
        <f t="shared" ca="1" si="38"/>
        <v>276.66142115039338</v>
      </c>
      <c r="AM52">
        <f t="shared" ca="1" si="39"/>
        <v>269.47097006437434</v>
      </c>
      <c r="AN52">
        <f t="shared" ca="1" si="40"/>
        <v>293.75122526249328</v>
      </c>
      <c r="AO52">
        <f t="shared" ca="1" si="41"/>
        <v>297.6455981129285</v>
      </c>
      <c r="AP52">
        <f t="shared" ca="1" si="42"/>
        <v>292.38085325317536</v>
      </c>
      <c r="AQ52">
        <f t="shared" ca="1" si="43"/>
        <v>268.47292681002068</v>
      </c>
      <c r="AR52">
        <f t="shared" ca="1" si="44"/>
        <v>268.73267005408258</v>
      </c>
      <c r="AS52">
        <f t="shared" ca="1" si="45"/>
        <v>314.42800692861783</v>
      </c>
      <c r="AT52">
        <f t="shared" ca="1" si="46"/>
        <v>282.1678333155885</v>
      </c>
      <c r="AU52">
        <f t="shared" ca="1" si="47"/>
        <v>291.48679628402039</v>
      </c>
      <c r="AV52">
        <f t="shared" ca="1" si="48"/>
        <v>241.15250392136647</v>
      </c>
      <c r="AW52">
        <f t="shared" ca="1" si="49"/>
        <v>274.22567549665609</v>
      </c>
      <c r="AX52">
        <f t="shared" ca="1" si="50"/>
        <v>258.3772295464625</v>
      </c>
      <c r="AY52">
        <f t="shared" ca="1" si="51"/>
        <v>279.36235763692326</v>
      </c>
    </row>
    <row r="53" spans="1:51" x14ac:dyDescent="0.25">
      <c r="A53">
        <v>29</v>
      </c>
      <c r="B53">
        <f t="shared" ca="1" si="2"/>
        <v>269.38707792989743</v>
      </c>
      <c r="C53">
        <f t="shared" ca="1" si="3"/>
        <v>285.07888192648488</v>
      </c>
      <c r="D53">
        <f t="shared" ca="1" si="4"/>
        <v>267.20510993975643</v>
      </c>
      <c r="E53">
        <f t="shared" ca="1" si="5"/>
        <v>231.34724927664956</v>
      </c>
      <c r="F53">
        <f t="shared" ca="1" si="6"/>
        <v>238.37285677415915</v>
      </c>
      <c r="G53">
        <f t="shared" ca="1" si="7"/>
        <v>261.82528041922853</v>
      </c>
      <c r="H53">
        <f t="shared" ca="1" si="8"/>
        <v>229.93900226745788</v>
      </c>
      <c r="I53">
        <f t="shared" ca="1" si="9"/>
        <v>254.60231020688585</v>
      </c>
      <c r="J53">
        <f t="shared" ca="1" si="10"/>
        <v>287.46560829435674</v>
      </c>
      <c r="K53">
        <f t="shared" ca="1" si="11"/>
        <v>259.05681786115429</v>
      </c>
      <c r="L53">
        <f t="shared" ca="1" si="12"/>
        <v>269.08127046092994</v>
      </c>
      <c r="M53">
        <f t="shared" ca="1" si="13"/>
        <v>280.63937090928744</v>
      </c>
      <c r="N53">
        <f t="shared" ca="1" si="14"/>
        <v>242.38825809501822</v>
      </c>
      <c r="O53">
        <f t="shared" ca="1" si="15"/>
        <v>247.35882392252995</v>
      </c>
      <c r="P53">
        <f t="shared" ca="1" si="16"/>
        <v>251.98535496781287</v>
      </c>
      <c r="Q53">
        <f t="shared" ca="1" si="17"/>
        <v>283.2223820150362</v>
      </c>
      <c r="R53">
        <f t="shared" ca="1" si="18"/>
        <v>262.26908870293283</v>
      </c>
      <c r="S53">
        <f t="shared" ca="1" si="19"/>
        <v>267.22731748071914</v>
      </c>
      <c r="T53">
        <f t="shared" ca="1" si="20"/>
        <v>266.35683673656501</v>
      </c>
      <c r="U53">
        <f t="shared" ca="1" si="21"/>
        <v>279.21540276625797</v>
      </c>
      <c r="V53">
        <f t="shared" ca="1" si="22"/>
        <v>252.03451039667675</v>
      </c>
      <c r="W53">
        <f t="shared" ca="1" si="23"/>
        <v>247.90536625997078</v>
      </c>
      <c r="X53">
        <f t="shared" ca="1" si="24"/>
        <v>279.83736109395647</v>
      </c>
      <c r="Y53">
        <f t="shared" ca="1" si="25"/>
        <v>250.93275543431119</v>
      </c>
      <c r="Z53">
        <f t="shared" ca="1" si="26"/>
        <v>258.79744555742673</v>
      </c>
      <c r="AA53">
        <f t="shared" ca="1" si="27"/>
        <v>257.48122794559617</v>
      </c>
      <c r="AB53">
        <f t="shared" ca="1" si="28"/>
        <v>269.49520046376313</v>
      </c>
      <c r="AC53">
        <f t="shared" ca="1" si="29"/>
        <v>214.63596022394555</v>
      </c>
      <c r="AD53">
        <f t="shared" ca="1" si="30"/>
        <v>275.80333666133686</v>
      </c>
      <c r="AE53">
        <f t="shared" ca="1" si="31"/>
        <v>250.54605197871811</v>
      </c>
      <c r="AF53">
        <f t="shared" ca="1" si="32"/>
        <v>236.33870464955424</v>
      </c>
      <c r="AG53">
        <f t="shared" ca="1" si="33"/>
        <v>279.49744957219025</v>
      </c>
      <c r="AH53">
        <f t="shared" ca="1" si="34"/>
        <v>258.17135125803941</v>
      </c>
      <c r="AI53">
        <f t="shared" ca="1" si="35"/>
        <v>269.62771083675761</v>
      </c>
      <c r="AJ53">
        <f t="shared" ca="1" si="36"/>
        <v>317.68227211773478</v>
      </c>
      <c r="AK53">
        <f t="shared" ca="1" si="37"/>
        <v>256.31605660141747</v>
      </c>
      <c r="AL53">
        <f t="shared" ca="1" si="38"/>
        <v>272.07516483796246</v>
      </c>
      <c r="AM53">
        <f t="shared" ca="1" si="39"/>
        <v>271.5956629107236</v>
      </c>
      <c r="AN53">
        <f t="shared" ca="1" si="40"/>
        <v>293.29589358558701</v>
      </c>
      <c r="AO53">
        <f t="shared" ca="1" si="41"/>
        <v>300.82851585668658</v>
      </c>
      <c r="AP53">
        <f t="shared" ca="1" si="42"/>
        <v>286.15492590675711</v>
      </c>
      <c r="AQ53">
        <f t="shared" ca="1" si="43"/>
        <v>266.96501921146904</v>
      </c>
      <c r="AR53">
        <f t="shared" ca="1" si="44"/>
        <v>268.0607137024486</v>
      </c>
      <c r="AS53">
        <f t="shared" ca="1" si="45"/>
        <v>321.13774022209083</v>
      </c>
      <c r="AT53">
        <f t="shared" ca="1" si="46"/>
        <v>276.20313029995867</v>
      </c>
      <c r="AU53">
        <f t="shared" ca="1" si="47"/>
        <v>294.09009951363549</v>
      </c>
      <c r="AV53">
        <f t="shared" ca="1" si="48"/>
        <v>236.50738935866818</v>
      </c>
      <c r="AW53">
        <f t="shared" ca="1" si="49"/>
        <v>270.56524703361293</v>
      </c>
      <c r="AX53">
        <f t="shared" ca="1" si="50"/>
        <v>264.2109441352149</v>
      </c>
      <c r="AY53">
        <f t="shared" ca="1" si="51"/>
        <v>282.78801899513979</v>
      </c>
    </row>
    <row r="54" spans="1:51" x14ac:dyDescent="0.25">
      <c r="A54">
        <v>30</v>
      </c>
      <c r="B54">
        <f t="shared" ca="1" si="2"/>
        <v>269.13984634125961</v>
      </c>
      <c r="C54">
        <f t="shared" ca="1" si="3"/>
        <v>288.79636958619341</v>
      </c>
      <c r="D54">
        <f t="shared" ca="1" si="4"/>
        <v>266.43729194529226</v>
      </c>
      <c r="E54">
        <f t="shared" ca="1" si="5"/>
        <v>230.44468249651308</v>
      </c>
      <c r="F54">
        <f t="shared" ca="1" si="6"/>
        <v>239.63823136885119</v>
      </c>
      <c r="G54">
        <f t="shared" ca="1" si="7"/>
        <v>258.73775518178201</v>
      </c>
      <c r="H54">
        <f t="shared" ca="1" si="8"/>
        <v>225.80041365887055</v>
      </c>
      <c r="I54">
        <f t="shared" ca="1" si="9"/>
        <v>251.30496660861232</v>
      </c>
      <c r="J54">
        <f t="shared" ca="1" si="10"/>
        <v>283.38700035146115</v>
      </c>
      <c r="K54">
        <f t="shared" ca="1" si="11"/>
        <v>259.39244006839454</v>
      </c>
      <c r="L54">
        <f t="shared" ca="1" si="12"/>
        <v>277.72937386913026</v>
      </c>
      <c r="M54">
        <f t="shared" ca="1" si="13"/>
        <v>290.2138765818126</v>
      </c>
      <c r="N54">
        <f t="shared" ca="1" si="14"/>
        <v>240.60444789979877</v>
      </c>
      <c r="O54">
        <f t="shared" ca="1" si="15"/>
        <v>240.43409635656536</v>
      </c>
      <c r="P54">
        <f t="shared" ca="1" si="16"/>
        <v>255.79559781727392</v>
      </c>
      <c r="Q54">
        <f t="shared" ca="1" si="17"/>
        <v>279.40130089793104</v>
      </c>
      <c r="R54">
        <f t="shared" ca="1" si="18"/>
        <v>259.15449522848212</v>
      </c>
      <c r="S54">
        <f t="shared" ca="1" si="19"/>
        <v>270.69261821540886</v>
      </c>
      <c r="T54">
        <f t="shared" ca="1" si="20"/>
        <v>268.94661769395168</v>
      </c>
      <c r="U54">
        <f t="shared" ca="1" si="21"/>
        <v>290.53685800076329</v>
      </c>
      <c r="V54">
        <f t="shared" ca="1" si="22"/>
        <v>241.5672044459431</v>
      </c>
      <c r="W54">
        <f t="shared" ca="1" si="23"/>
        <v>248.97114185642306</v>
      </c>
      <c r="X54">
        <f t="shared" ca="1" si="24"/>
        <v>280.5745808447507</v>
      </c>
      <c r="Y54">
        <f t="shared" ca="1" si="25"/>
        <v>254.8730889490902</v>
      </c>
      <c r="Z54">
        <f t="shared" ca="1" si="26"/>
        <v>256.74236844405664</v>
      </c>
      <c r="AA54">
        <f t="shared" ca="1" si="27"/>
        <v>261.19961715368788</v>
      </c>
      <c r="AB54">
        <f t="shared" ca="1" si="28"/>
        <v>274.14746987189767</v>
      </c>
      <c r="AC54">
        <f t="shared" ca="1" si="29"/>
        <v>211.80876959727428</v>
      </c>
      <c r="AD54">
        <f t="shared" ca="1" si="30"/>
        <v>282.33627283486038</v>
      </c>
      <c r="AE54">
        <f t="shared" ca="1" si="31"/>
        <v>250.55914567604984</v>
      </c>
      <c r="AF54">
        <f t="shared" ca="1" si="32"/>
        <v>230.94665510249979</v>
      </c>
      <c r="AG54">
        <f t="shared" ca="1" si="33"/>
        <v>279.47613754008978</v>
      </c>
      <c r="AH54">
        <f t="shared" ca="1" si="34"/>
        <v>262.95039648220813</v>
      </c>
      <c r="AI54">
        <f t="shared" ca="1" si="35"/>
        <v>267.09252097849009</v>
      </c>
      <c r="AJ54">
        <f t="shared" ca="1" si="36"/>
        <v>322.78334798885658</v>
      </c>
      <c r="AK54">
        <f t="shared" ca="1" si="37"/>
        <v>267.28472311230672</v>
      </c>
      <c r="AL54">
        <f t="shared" ca="1" si="38"/>
        <v>287.38468257760979</v>
      </c>
      <c r="AM54">
        <f t="shared" ca="1" si="39"/>
        <v>264.28890721508139</v>
      </c>
      <c r="AN54">
        <f t="shared" ca="1" si="40"/>
        <v>291.67262863177723</v>
      </c>
      <c r="AO54">
        <f t="shared" ca="1" si="41"/>
        <v>302.99296758142333</v>
      </c>
      <c r="AP54">
        <f t="shared" ca="1" si="42"/>
        <v>285.76702345650551</v>
      </c>
      <c r="AQ54">
        <f t="shared" ca="1" si="43"/>
        <v>264.66549147427537</v>
      </c>
      <c r="AR54">
        <f t="shared" ca="1" si="44"/>
        <v>269.2824956725035</v>
      </c>
      <c r="AS54">
        <f t="shared" ca="1" si="45"/>
        <v>323.39230902881695</v>
      </c>
      <c r="AT54">
        <f t="shared" ca="1" si="46"/>
        <v>268.89507675292418</v>
      </c>
      <c r="AU54">
        <f t="shared" ca="1" si="47"/>
        <v>292.12823445421037</v>
      </c>
      <c r="AV54">
        <f t="shared" ca="1" si="48"/>
        <v>235.46965770972673</v>
      </c>
      <c r="AW54">
        <f t="shared" ca="1" si="49"/>
        <v>272.53154813553783</v>
      </c>
      <c r="AX54">
        <f t="shared" ca="1" si="50"/>
        <v>272.99511618918649</v>
      </c>
      <c r="AY54">
        <f t="shared" ca="1" si="51"/>
        <v>275.58584960839909</v>
      </c>
    </row>
    <row r="55" spans="1:51" x14ac:dyDescent="0.25">
      <c r="A55">
        <v>31</v>
      </c>
      <c r="B55">
        <f t="shared" ca="1" si="2"/>
        <v>263.0333523663615</v>
      </c>
      <c r="C55">
        <f t="shared" ca="1" si="3"/>
        <v>290.84709664444927</v>
      </c>
      <c r="D55">
        <f t="shared" ca="1" si="4"/>
        <v>267.35069655611215</v>
      </c>
      <c r="E55">
        <f t="shared" ca="1" si="5"/>
        <v>235.71579430928011</v>
      </c>
      <c r="F55">
        <f t="shared" ca="1" si="6"/>
        <v>239.50624622068739</v>
      </c>
      <c r="G55">
        <f t="shared" ca="1" si="7"/>
        <v>258.95589302712636</v>
      </c>
      <c r="H55">
        <f t="shared" ca="1" si="8"/>
        <v>223.03398020363201</v>
      </c>
      <c r="I55">
        <f t="shared" ca="1" si="9"/>
        <v>252.01495047860388</v>
      </c>
      <c r="J55">
        <f t="shared" ca="1" si="10"/>
        <v>283.19878105307686</v>
      </c>
      <c r="K55">
        <f t="shared" ca="1" si="11"/>
        <v>251.01859448487971</v>
      </c>
      <c r="L55">
        <f t="shared" ca="1" si="12"/>
        <v>278.68696403879056</v>
      </c>
      <c r="M55">
        <f t="shared" ca="1" si="13"/>
        <v>291.4259602798619</v>
      </c>
      <c r="N55">
        <f t="shared" ca="1" si="14"/>
        <v>243.81603949284457</v>
      </c>
      <c r="O55">
        <f t="shared" ca="1" si="15"/>
        <v>239.59107141282078</v>
      </c>
      <c r="P55">
        <f t="shared" ca="1" si="16"/>
        <v>257.86767540046009</v>
      </c>
      <c r="Q55">
        <f t="shared" ca="1" si="17"/>
        <v>279.02691245115625</v>
      </c>
      <c r="R55">
        <f t="shared" ca="1" si="18"/>
        <v>253.68460592562286</v>
      </c>
      <c r="S55">
        <f t="shared" ca="1" si="19"/>
        <v>269.16545226678176</v>
      </c>
      <c r="T55">
        <f t="shared" ca="1" si="20"/>
        <v>276.43149015896944</v>
      </c>
      <c r="U55">
        <f t="shared" ca="1" si="21"/>
        <v>290.34148511811946</v>
      </c>
      <c r="V55">
        <f t="shared" ca="1" si="22"/>
        <v>245.06883322848583</v>
      </c>
      <c r="W55">
        <f t="shared" ca="1" si="23"/>
        <v>253.63639111980459</v>
      </c>
      <c r="X55">
        <f t="shared" ca="1" si="24"/>
        <v>274.9811154103823</v>
      </c>
      <c r="Y55">
        <f t="shared" ca="1" si="25"/>
        <v>246.23678157651872</v>
      </c>
      <c r="Z55">
        <f t="shared" ca="1" si="26"/>
        <v>251.93422815977254</v>
      </c>
      <c r="AA55">
        <f t="shared" ca="1" si="27"/>
        <v>263.55212616983482</v>
      </c>
      <c r="AB55">
        <f t="shared" ca="1" si="28"/>
        <v>272.71513216266322</v>
      </c>
      <c r="AC55">
        <f t="shared" ca="1" si="29"/>
        <v>209.5447813608227</v>
      </c>
      <c r="AD55">
        <f t="shared" ca="1" si="30"/>
        <v>276.95806137147383</v>
      </c>
      <c r="AE55">
        <f t="shared" ca="1" si="31"/>
        <v>249.26069307545535</v>
      </c>
      <c r="AF55">
        <f t="shared" ca="1" si="32"/>
        <v>231.48326773878065</v>
      </c>
      <c r="AG55">
        <f t="shared" ca="1" si="33"/>
        <v>273.0202126317609</v>
      </c>
      <c r="AH55">
        <f t="shared" ca="1" si="34"/>
        <v>268.56935102589762</v>
      </c>
      <c r="AI55">
        <f t="shared" ca="1" si="35"/>
        <v>267.56498800669578</v>
      </c>
      <c r="AJ55">
        <f t="shared" ca="1" si="36"/>
        <v>316.06518561876993</v>
      </c>
      <c r="AK55">
        <f t="shared" ca="1" si="37"/>
        <v>265.8217374535659</v>
      </c>
      <c r="AL55">
        <f t="shared" ca="1" si="38"/>
        <v>285.4501717530344</v>
      </c>
      <c r="AM55">
        <f t="shared" ca="1" si="39"/>
        <v>267.73107114632035</v>
      </c>
      <c r="AN55">
        <f t="shared" ca="1" si="40"/>
        <v>293.38119263184808</v>
      </c>
      <c r="AO55">
        <f t="shared" ca="1" si="41"/>
        <v>302.97272384057078</v>
      </c>
      <c r="AP55">
        <f t="shared" ca="1" si="42"/>
        <v>277.41971023829478</v>
      </c>
      <c r="AQ55">
        <f t="shared" ca="1" si="43"/>
        <v>261.08256658742056</v>
      </c>
      <c r="AR55">
        <f t="shared" ca="1" si="44"/>
        <v>268.34972806620482</v>
      </c>
      <c r="AS55">
        <f t="shared" ca="1" si="45"/>
        <v>323.728023113402</v>
      </c>
      <c r="AT55">
        <f t="shared" ca="1" si="46"/>
        <v>265.29039843351046</v>
      </c>
      <c r="AU55">
        <f t="shared" ca="1" si="47"/>
        <v>295.71921206907319</v>
      </c>
      <c r="AV55">
        <f t="shared" ca="1" si="48"/>
        <v>247.25812634143915</v>
      </c>
      <c r="AW55">
        <f t="shared" ca="1" si="49"/>
        <v>274.65706689237589</v>
      </c>
      <c r="AX55">
        <f t="shared" ca="1" si="50"/>
        <v>268.99235312923622</v>
      </c>
      <c r="AY55">
        <f t="shared" ca="1" si="51"/>
        <v>267.00129043250246</v>
      </c>
    </row>
    <row r="56" spans="1:51" x14ac:dyDescent="0.25">
      <c r="A56">
        <v>32</v>
      </c>
      <c r="B56">
        <f t="shared" ca="1" si="2"/>
        <v>272.63277078227759</v>
      </c>
      <c r="C56">
        <f t="shared" ca="1" si="3"/>
        <v>295.22788815059369</v>
      </c>
      <c r="D56">
        <f t="shared" ca="1" si="4"/>
        <v>270.08988269813312</v>
      </c>
      <c r="E56">
        <f t="shared" ca="1" si="5"/>
        <v>231.11970557225766</v>
      </c>
      <c r="F56">
        <f t="shared" ca="1" si="6"/>
        <v>242.9462764489933</v>
      </c>
      <c r="G56">
        <f t="shared" ca="1" si="7"/>
        <v>248.11094726993412</v>
      </c>
      <c r="H56">
        <f t="shared" ca="1" si="8"/>
        <v>221.43277011246812</v>
      </c>
      <c r="I56">
        <f t="shared" ca="1" si="9"/>
        <v>248.25814207798842</v>
      </c>
      <c r="J56">
        <f t="shared" ca="1" si="10"/>
        <v>278.54080315998129</v>
      </c>
      <c r="K56">
        <f t="shared" ca="1" si="11"/>
        <v>250.16075643172906</v>
      </c>
      <c r="L56">
        <f t="shared" ca="1" si="12"/>
        <v>284.54529817768764</v>
      </c>
      <c r="M56">
        <f t="shared" ca="1" si="13"/>
        <v>289.90539933138456</v>
      </c>
      <c r="N56">
        <f t="shared" ca="1" si="14"/>
        <v>247.571466107726</v>
      </c>
      <c r="O56">
        <f t="shared" ca="1" si="15"/>
        <v>247.23574968865168</v>
      </c>
      <c r="P56">
        <f t="shared" ca="1" si="16"/>
        <v>258.65599983327559</v>
      </c>
      <c r="Q56">
        <f t="shared" ca="1" si="17"/>
        <v>272.95515890142576</v>
      </c>
      <c r="R56">
        <f t="shared" ca="1" si="18"/>
        <v>252.12300926922998</v>
      </c>
      <c r="S56">
        <f t="shared" ca="1" si="19"/>
        <v>266.13028674231703</v>
      </c>
      <c r="T56">
        <f t="shared" ca="1" si="20"/>
        <v>270.74306764149986</v>
      </c>
      <c r="U56">
        <f t="shared" ca="1" si="21"/>
        <v>292.18452996831189</v>
      </c>
      <c r="V56">
        <f t="shared" ca="1" si="22"/>
        <v>249.16947653963587</v>
      </c>
      <c r="W56">
        <f t="shared" ca="1" si="23"/>
        <v>261.37238267550066</v>
      </c>
      <c r="X56">
        <f t="shared" ca="1" si="24"/>
        <v>275.38319502191257</v>
      </c>
      <c r="Y56">
        <f t="shared" ca="1" si="25"/>
        <v>251.17881104061101</v>
      </c>
      <c r="Z56">
        <f t="shared" ca="1" si="26"/>
        <v>256.5319358632608</v>
      </c>
      <c r="AA56">
        <f t="shared" ca="1" si="27"/>
        <v>269.94175296935811</v>
      </c>
      <c r="AB56">
        <f t="shared" ca="1" si="28"/>
        <v>270.68303003850195</v>
      </c>
      <c r="AC56">
        <f t="shared" ca="1" si="29"/>
        <v>209.70443652479713</v>
      </c>
      <c r="AD56">
        <f t="shared" ca="1" si="30"/>
        <v>274.35999039485461</v>
      </c>
      <c r="AE56">
        <f t="shared" ca="1" si="31"/>
        <v>251.81418622108725</v>
      </c>
      <c r="AF56">
        <f t="shared" ca="1" si="32"/>
        <v>232.81463231135982</v>
      </c>
      <c r="AG56">
        <f t="shared" ca="1" si="33"/>
        <v>272.74809456596637</v>
      </c>
      <c r="AH56">
        <f t="shared" ca="1" si="34"/>
        <v>273.86938974024758</v>
      </c>
      <c r="AI56">
        <f t="shared" ca="1" si="35"/>
        <v>273.57435604636981</v>
      </c>
      <c r="AJ56">
        <f t="shared" ca="1" si="36"/>
        <v>313.80021077724649</v>
      </c>
      <c r="AK56">
        <f t="shared" ca="1" si="37"/>
        <v>265.91483395891197</v>
      </c>
      <c r="AL56">
        <f t="shared" ca="1" si="38"/>
        <v>288.89415492217057</v>
      </c>
      <c r="AM56">
        <f t="shared" ca="1" si="39"/>
        <v>264.21867494738939</v>
      </c>
      <c r="AN56">
        <f t="shared" ca="1" si="40"/>
        <v>291.89423498543658</v>
      </c>
      <c r="AO56">
        <f t="shared" ca="1" si="41"/>
        <v>297.05183412659102</v>
      </c>
      <c r="AP56">
        <f t="shared" ca="1" si="42"/>
        <v>274.30440873425761</v>
      </c>
      <c r="AQ56">
        <f t="shared" ca="1" si="43"/>
        <v>263.79945425912348</v>
      </c>
      <c r="AR56">
        <f t="shared" ca="1" si="44"/>
        <v>275.53195212537491</v>
      </c>
      <c r="AS56">
        <f t="shared" ca="1" si="45"/>
        <v>328.95684483943683</v>
      </c>
      <c r="AT56">
        <f t="shared" ca="1" si="46"/>
        <v>265.55479555847626</v>
      </c>
      <c r="AU56">
        <f t="shared" ca="1" si="47"/>
        <v>299.49340142858591</v>
      </c>
      <c r="AV56">
        <f t="shared" ca="1" si="48"/>
        <v>250.23891445310679</v>
      </c>
      <c r="AW56">
        <f t="shared" ca="1" si="49"/>
        <v>272.02645491507127</v>
      </c>
      <c r="AX56">
        <f t="shared" ca="1" si="50"/>
        <v>271.40485867777721</v>
      </c>
      <c r="AY56">
        <f t="shared" ca="1" si="51"/>
        <v>266.51704231141792</v>
      </c>
    </row>
    <row r="57" spans="1:51" x14ac:dyDescent="0.25">
      <c r="A57">
        <v>33</v>
      </c>
      <c r="B57">
        <f t="shared" ref="B57:B88" ca="1" si="52">B56 * EXP(($B$2 - 0.5 * $B$3^2) * $B$5 + $B$3 * SQRT($B$5) * _xlfn.NORM.S.INV(RAND()))</f>
        <v>275.73290756084884</v>
      </c>
      <c r="C57">
        <f t="shared" ref="C57:C88" ca="1" si="53">C56 * EXP(($B$2 - 0.5 * $B$3^2) * $B$5 + $B$3 * SQRT($B$5) * _xlfn.NORM.S.INV(RAND()))</f>
        <v>294.26407456240037</v>
      </c>
      <c r="D57">
        <f t="shared" ref="D57:D88" ca="1" si="54">D56 * EXP(($B$2 - 0.5 * $B$3^2) * $B$5 + $B$3 * SQRT($B$5) * _xlfn.NORM.S.INV(RAND()))</f>
        <v>269.6432493432356</v>
      </c>
      <c r="E57">
        <f t="shared" ref="E57:E88" ca="1" si="55">E56 * EXP(($B$2 - 0.5 * $B$3^2) * $B$5 + $B$3 * SQRT($B$5) * _xlfn.NORM.S.INV(RAND()))</f>
        <v>233.86407636249896</v>
      </c>
      <c r="F57">
        <f t="shared" ref="F57:F88" ca="1" si="56">F56 * EXP(($B$2 - 0.5 * $B$3^2) * $B$5 + $B$3 * SQRT($B$5) * _xlfn.NORM.S.INV(RAND()))</f>
        <v>246.00625615874418</v>
      </c>
      <c r="G57">
        <f t="shared" ref="G57:G88" ca="1" si="57">G56 * EXP(($B$2 - 0.5 * $B$3^2) * $B$5 + $B$3 * SQRT($B$5) * _xlfn.NORM.S.INV(RAND()))</f>
        <v>237.00271083598889</v>
      </c>
      <c r="H57">
        <f t="shared" ref="H57:H88" ca="1" si="58">H56 * EXP(($B$2 - 0.5 * $B$3^2) * $B$5 + $B$3 * SQRT($B$5) * _xlfn.NORM.S.INV(RAND()))</f>
        <v>219.79592612690735</v>
      </c>
      <c r="I57">
        <f t="shared" ref="I57:I88" ca="1" si="59">I56 * EXP(($B$2 - 0.5 * $B$3^2) * $B$5 + $B$3 * SQRT($B$5) * _xlfn.NORM.S.INV(RAND()))</f>
        <v>253.41926772088098</v>
      </c>
      <c r="J57">
        <f t="shared" ref="J57:J88" ca="1" si="60">J56 * EXP(($B$2 - 0.5 * $B$3^2) * $B$5 + $B$3 * SQRT($B$5) * _xlfn.NORM.S.INV(RAND()))</f>
        <v>274.9058649947558</v>
      </c>
      <c r="K57">
        <f t="shared" ref="K57:K88" ca="1" si="61">K56 * EXP(($B$2 - 0.5 * $B$3^2) * $B$5 + $B$3 * SQRT($B$5) * _xlfn.NORM.S.INV(RAND()))</f>
        <v>249.61977910127132</v>
      </c>
      <c r="L57">
        <f t="shared" ref="L57:L88" ca="1" si="62">L56 * EXP(($B$2 - 0.5 * $B$3^2) * $B$5 + $B$3 * SQRT($B$5) * _xlfn.NORM.S.INV(RAND()))</f>
        <v>288.82482841814669</v>
      </c>
      <c r="M57">
        <f t="shared" ref="M57:M88" ca="1" si="63">M56 * EXP(($B$2 - 0.5 * $B$3^2) * $B$5 + $B$3 * SQRT($B$5) * _xlfn.NORM.S.INV(RAND()))</f>
        <v>289.13227943648292</v>
      </c>
      <c r="N57">
        <f t="shared" ref="N57:N88" ca="1" si="64">N56 * EXP(($B$2 - 0.5 * $B$3^2) * $B$5 + $B$3 * SQRT($B$5) * _xlfn.NORM.S.INV(RAND()))</f>
        <v>246.40655926546972</v>
      </c>
      <c r="O57">
        <f t="shared" ref="O57:O88" ca="1" si="65">O56 * EXP(($B$2 - 0.5 * $B$3^2) * $B$5 + $B$3 * SQRT($B$5) * _xlfn.NORM.S.INV(RAND()))</f>
        <v>252.03576645604846</v>
      </c>
      <c r="P57">
        <f t="shared" ref="P57:P88" ca="1" si="66">P56 * EXP(($B$2 - 0.5 * $B$3^2) * $B$5 + $B$3 * SQRT($B$5) * _xlfn.NORM.S.INV(RAND()))</f>
        <v>266.87840891987554</v>
      </c>
      <c r="Q57">
        <f t="shared" ref="Q57:Q88" ca="1" si="67">Q56 * EXP(($B$2 - 0.5 * $B$3^2) * $B$5 + $B$3 * SQRT($B$5) * _xlfn.NORM.S.INV(RAND()))</f>
        <v>279.39076068933923</v>
      </c>
      <c r="R57">
        <f t="shared" ref="R57:R88" ca="1" si="68">R56 * EXP(($B$2 - 0.5 * $B$3^2) * $B$5 + $B$3 * SQRT($B$5) * _xlfn.NORM.S.INV(RAND()))</f>
        <v>261.72445776091013</v>
      </c>
      <c r="S57">
        <f t="shared" ref="S57:S88" ca="1" si="69">S56 * EXP(($B$2 - 0.5 * $B$3^2) * $B$5 + $B$3 * SQRT($B$5) * _xlfn.NORM.S.INV(RAND()))</f>
        <v>262.96890599883346</v>
      </c>
      <c r="T57">
        <f t="shared" ref="T57:T88" ca="1" si="70">T56 * EXP(($B$2 - 0.5 * $B$3^2) * $B$5 + $B$3 * SQRT($B$5) * _xlfn.NORM.S.INV(RAND()))</f>
        <v>268.06629336538697</v>
      </c>
      <c r="U57">
        <f t="shared" ref="U57:U88" ca="1" si="71">U56 * EXP(($B$2 - 0.5 * $B$3^2) * $B$5 + $B$3 * SQRT($B$5) * _xlfn.NORM.S.INV(RAND()))</f>
        <v>289.99747802939163</v>
      </c>
      <c r="V57">
        <f t="shared" ref="V57:V88" ca="1" si="72">V56 * EXP(($B$2 - 0.5 * $B$3^2) * $B$5 + $B$3 * SQRT($B$5) * _xlfn.NORM.S.INV(RAND()))</f>
        <v>246.32239501058598</v>
      </c>
      <c r="W57">
        <f t="shared" ref="W57:W88" ca="1" si="73">W56 * EXP(($B$2 - 0.5 * $B$3^2) * $B$5 + $B$3 * SQRT($B$5) * _xlfn.NORM.S.INV(RAND()))</f>
        <v>265.56127935070072</v>
      </c>
      <c r="X57">
        <f t="shared" ref="X57:X88" ca="1" si="74">X56 * EXP(($B$2 - 0.5 * $B$3^2) * $B$5 + $B$3 * SQRT($B$5) * _xlfn.NORM.S.INV(RAND()))</f>
        <v>278.07559998917333</v>
      </c>
      <c r="Y57">
        <f t="shared" ref="Y57:Y88" ca="1" si="75">Y56 * EXP(($B$2 - 0.5 * $B$3^2) * $B$5 + $B$3 * SQRT($B$5) * _xlfn.NORM.S.INV(RAND()))</f>
        <v>252.46038053751761</v>
      </c>
      <c r="Z57">
        <f t="shared" ref="Z57:Z88" ca="1" si="76">Z56 * EXP(($B$2 - 0.5 * $B$3^2) * $B$5 + $B$3 * SQRT($B$5) * _xlfn.NORM.S.INV(RAND()))</f>
        <v>249.21855015782324</v>
      </c>
      <c r="AA57">
        <f t="shared" ref="AA57:AA88" ca="1" si="77">AA56 * EXP(($B$2 - 0.5 * $B$3^2) * $B$5 + $B$3 * SQRT($B$5) * _xlfn.NORM.S.INV(RAND()))</f>
        <v>270.98582788239258</v>
      </c>
      <c r="AB57">
        <f t="shared" ref="AB57:AB88" ca="1" si="78">AB56 * EXP(($B$2 - 0.5 * $B$3^2) * $B$5 + $B$3 * SQRT($B$5) * _xlfn.NORM.S.INV(RAND()))</f>
        <v>272.23464558303385</v>
      </c>
      <c r="AC57">
        <f t="shared" ref="AC57:AC88" ca="1" si="79">AC56 * EXP(($B$2 - 0.5 * $B$3^2) * $B$5 + $B$3 * SQRT($B$5) * _xlfn.NORM.S.INV(RAND()))</f>
        <v>206.08969677889084</v>
      </c>
      <c r="AD57">
        <f t="shared" ref="AD57:AD88" ca="1" si="80">AD56 * EXP(($B$2 - 0.5 * $B$3^2) * $B$5 + $B$3 * SQRT($B$5) * _xlfn.NORM.S.INV(RAND()))</f>
        <v>275.54060204790289</v>
      </c>
      <c r="AE57">
        <f t="shared" ref="AE57:AE88" ca="1" si="81">AE56 * EXP(($B$2 - 0.5 * $B$3^2) * $B$5 + $B$3 * SQRT($B$5) * _xlfn.NORM.S.INV(RAND()))</f>
        <v>247.27303653159225</v>
      </c>
      <c r="AF57">
        <f t="shared" ref="AF57:AF88" ca="1" si="82">AF56 * EXP(($B$2 - 0.5 * $B$3^2) * $B$5 + $B$3 * SQRT($B$5) * _xlfn.NORM.S.INV(RAND()))</f>
        <v>238.29302572893874</v>
      </c>
      <c r="AG57">
        <f t="shared" ref="AG57:AG88" ca="1" si="83">AG56 * EXP(($B$2 - 0.5 * $B$3^2) * $B$5 + $B$3 * SQRT($B$5) * _xlfn.NORM.S.INV(RAND()))</f>
        <v>278.89805660142213</v>
      </c>
      <c r="AH57">
        <f t="shared" ref="AH57:AH88" ca="1" si="84">AH56 * EXP(($B$2 - 0.5 * $B$3^2) * $B$5 + $B$3 * SQRT($B$5) * _xlfn.NORM.S.INV(RAND()))</f>
        <v>277.63108272262787</v>
      </c>
      <c r="AI57">
        <f t="shared" ref="AI57:AI88" ca="1" si="85">AI56 * EXP(($B$2 - 0.5 * $B$3^2) * $B$5 + $B$3 * SQRT($B$5) * _xlfn.NORM.S.INV(RAND()))</f>
        <v>269.53178831491573</v>
      </c>
      <c r="AJ57">
        <f t="shared" ref="AJ57:AJ88" ca="1" si="86">AJ56 * EXP(($B$2 - 0.5 * $B$3^2) * $B$5 + $B$3 * SQRT($B$5) * _xlfn.NORM.S.INV(RAND()))</f>
        <v>311.06927039092028</v>
      </c>
      <c r="AK57">
        <f t="shared" ref="AK57:AK88" ca="1" si="87">AK56 * EXP(($B$2 - 0.5 * $B$3^2) * $B$5 + $B$3 * SQRT($B$5) * _xlfn.NORM.S.INV(RAND()))</f>
        <v>256.20331986335771</v>
      </c>
      <c r="AL57">
        <f t="shared" ref="AL57:AL88" ca="1" si="88">AL56 * EXP(($B$2 - 0.5 * $B$3^2) * $B$5 + $B$3 * SQRT($B$5) * _xlfn.NORM.S.INV(RAND()))</f>
        <v>288.87503714868552</v>
      </c>
      <c r="AM57">
        <f t="shared" ref="AM57:AM88" ca="1" si="89">AM56 * EXP(($B$2 - 0.5 * $B$3^2) * $B$5 + $B$3 * SQRT($B$5) * _xlfn.NORM.S.INV(RAND()))</f>
        <v>263.88659433273443</v>
      </c>
      <c r="AN57">
        <f t="shared" ref="AN57:AN88" ca="1" si="90">AN56 * EXP(($B$2 - 0.5 * $B$3^2) * $B$5 + $B$3 * SQRT($B$5) * _xlfn.NORM.S.INV(RAND()))</f>
        <v>291.37393227709975</v>
      </c>
      <c r="AO57">
        <f t="shared" ref="AO57:AO88" ca="1" si="91">AO56 * EXP(($B$2 - 0.5 * $B$3^2) * $B$5 + $B$3 * SQRT($B$5) * _xlfn.NORM.S.INV(RAND()))</f>
        <v>291.52631066928632</v>
      </c>
      <c r="AP57">
        <f t="shared" ref="AP57:AP88" ca="1" si="92">AP56 * EXP(($B$2 - 0.5 * $B$3^2) * $B$5 + $B$3 * SQRT($B$5) * _xlfn.NORM.S.INV(RAND()))</f>
        <v>270.29161286527648</v>
      </c>
      <c r="AQ57">
        <f t="shared" ref="AQ57:AQ88" ca="1" si="93">AQ56 * EXP(($B$2 - 0.5 * $B$3^2) * $B$5 + $B$3 * SQRT($B$5) * _xlfn.NORM.S.INV(RAND()))</f>
        <v>269.76377912762212</v>
      </c>
      <c r="AR57">
        <f t="shared" ref="AR57:AR88" ca="1" si="94">AR56 * EXP(($B$2 - 0.5 * $B$3^2) * $B$5 + $B$3 * SQRT($B$5) * _xlfn.NORM.S.INV(RAND()))</f>
        <v>272.02648714036411</v>
      </c>
      <c r="AS57">
        <f t="shared" ref="AS57:AS88" ca="1" si="95">AS56 * EXP(($B$2 - 0.5 * $B$3^2) * $B$5 + $B$3 * SQRT($B$5) * _xlfn.NORM.S.INV(RAND()))</f>
        <v>327.28205347883079</v>
      </c>
      <c r="AT57">
        <f t="shared" ref="AT57:AT88" ca="1" si="96">AT56 * EXP(($B$2 - 0.5 * $B$3^2) * $B$5 + $B$3 * SQRT($B$5) * _xlfn.NORM.S.INV(RAND()))</f>
        <v>268.59438443177601</v>
      </c>
      <c r="AU57">
        <f t="shared" ref="AU57:AU88" ca="1" si="97">AU56 * EXP(($B$2 - 0.5 * $B$3^2) * $B$5 + $B$3 * SQRT($B$5) * _xlfn.NORM.S.INV(RAND()))</f>
        <v>302.23813940654969</v>
      </c>
      <c r="AV57">
        <f t="shared" ref="AV57:AV88" ca="1" si="98">AV56 * EXP(($B$2 - 0.5 * $B$3^2) * $B$5 + $B$3 * SQRT($B$5) * _xlfn.NORM.S.INV(RAND()))</f>
        <v>247.33169514322455</v>
      </c>
      <c r="AW57">
        <f t="shared" ref="AW57:AW88" ca="1" si="99">AW56 * EXP(($B$2 - 0.5 * $B$3^2) * $B$5 + $B$3 * SQRT($B$5) * _xlfn.NORM.S.INV(RAND()))</f>
        <v>270.43368256922724</v>
      </c>
      <c r="AX57">
        <f t="shared" ref="AX57:AX88" ca="1" si="100">AX56 * EXP(($B$2 - 0.5 * $B$3^2) * $B$5 + $B$3 * SQRT($B$5) * _xlfn.NORM.S.INV(RAND()))</f>
        <v>272.12079908521628</v>
      </c>
      <c r="AY57">
        <f t="shared" ref="AY57:AY88" ca="1" si="101">AY56 * EXP(($B$2 - 0.5 * $B$3^2) * $B$5 + $B$3 * SQRT($B$5) * _xlfn.NORM.S.INV(RAND()))</f>
        <v>268.84055127751515</v>
      </c>
    </row>
    <row r="58" spans="1:51" x14ac:dyDescent="0.25">
      <c r="A58">
        <v>34</v>
      </c>
      <c r="B58">
        <f t="shared" ca="1" si="52"/>
        <v>273.29393358329503</v>
      </c>
      <c r="C58">
        <f t="shared" ca="1" si="53"/>
        <v>291.21008054681568</v>
      </c>
      <c r="D58">
        <f t="shared" ca="1" si="54"/>
        <v>272.71484338554825</v>
      </c>
      <c r="E58">
        <f t="shared" ca="1" si="55"/>
        <v>223.78646044439463</v>
      </c>
      <c r="F58">
        <f t="shared" ca="1" si="56"/>
        <v>246.74304626748429</v>
      </c>
      <c r="G58">
        <f t="shared" ca="1" si="57"/>
        <v>235.35537814921108</v>
      </c>
      <c r="H58">
        <f t="shared" ca="1" si="58"/>
        <v>217.65954959337793</v>
      </c>
      <c r="I58">
        <f t="shared" ca="1" si="59"/>
        <v>251.934370866759</v>
      </c>
      <c r="J58">
        <f t="shared" ca="1" si="60"/>
        <v>283.02707303116608</v>
      </c>
      <c r="K58">
        <f t="shared" ca="1" si="61"/>
        <v>243.5511595092207</v>
      </c>
      <c r="L58">
        <f t="shared" ca="1" si="62"/>
        <v>288.78747160601699</v>
      </c>
      <c r="M58">
        <f t="shared" ca="1" si="63"/>
        <v>293.94672600930636</v>
      </c>
      <c r="N58">
        <f t="shared" ca="1" si="64"/>
        <v>246.26316393612731</v>
      </c>
      <c r="O58">
        <f t="shared" ca="1" si="65"/>
        <v>258.97725039463035</v>
      </c>
      <c r="P58">
        <f t="shared" ca="1" si="66"/>
        <v>266.17784908670575</v>
      </c>
      <c r="Q58">
        <f t="shared" ca="1" si="67"/>
        <v>275.02946549914304</v>
      </c>
      <c r="R58">
        <f t="shared" ca="1" si="68"/>
        <v>269.58524425944307</v>
      </c>
      <c r="S58">
        <f t="shared" ca="1" si="69"/>
        <v>262.61702221208924</v>
      </c>
      <c r="T58">
        <f t="shared" ca="1" si="70"/>
        <v>265.3485038394121</v>
      </c>
      <c r="U58">
        <f t="shared" ca="1" si="71"/>
        <v>290.78112173393095</v>
      </c>
      <c r="V58">
        <f t="shared" ca="1" si="72"/>
        <v>244.88470197758369</v>
      </c>
      <c r="W58">
        <f t="shared" ca="1" si="73"/>
        <v>265.65520964186237</v>
      </c>
      <c r="X58">
        <f t="shared" ca="1" si="74"/>
        <v>287.76865622999657</v>
      </c>
      <c r="Y58">
        <f t="shared" ca="1" si="75"/>
        <v>256.45311370588036</v>
      </c>
      <c r="Z58">
        <f t="shared" ca="1" si="76"/>
        <v>244.50662783503455</v>
      </c>
      <c r="AA58">
        <f t="shared" ca="1" si="77"/>
        <v>273.97726015181797</v>
      </c>
      <c r="AB58">
        <f t="shared" ca="1" si="78"/>
        <v>276.27367061028053</v>
      </c>
      <c r="AC58">
        <f t="shared" ca="1" si="79"/>
        <v>202.94987044959356</v>
      </c>
      <c r="AD58">
        <f t="shared" ca="1" si="80"/>
        <v>276.46645107930055</v>
      </c>
      <c r="AE58">
        <f t="shared" ca="1" si="81"/>
        <v>247.08774109779935</v>
      </c>
      <c r="AF58">
        <f t="shared" ca="1" si="82"/>
        <v>234.26675974691915</v>
      </c>
      <c r="AG58">
        <f t="shared" ca="1" si="83"/>
        <v>273.77509548624749</v>
      </c>
      <c r="AH58">
        <f t="shared" ca="1" si="84"/>
        <v>277.82352669008338</v>
      </c>
      <c r="AI58">
        <f t="shared" ca="1" si="85"/>
        <v>268.33665001396537</v>
      </c>
      <c r="AJ58">
        <f t="shared" ca="1" si="86"/>
        <v>306.52603850406723</v>
      </c>
      <c r="AK58">
        <f t="shared" ca="1" si="87"/>
        <v>254.76853462815831</v>
      </c>
      <c r="AL58">
        <f t="shared" ca="1" si="88"/>
        <v>286.15985347771255</v>
      </c>
      <c r="AM58">
        <f t="shared" ca="1" si="89"/>
        <v>261.80637984026754</v>
      </c>
      <c r="AN58">
        <f t="shared" ca="1" si="90"/>
        <v>298.43080428391863</v>
      </c>
      <c r="AO58">
        <f t="shared" ca="1" si="91"/>
        <v>293.40452327585342</v>
      </c>
      <c r="AP58">
        <f t="shared" ca="1" si="92"/>
        <v>266.09474366348525</v>
      </c>
      <c r="AQ58">
        <f t="shared" ca="1" si="93"/>
        <v>284.04275463316191</v>
      </c>
      <c r="AR58">
        <f t="shared" ca="1" si="94"/>
        <v>270.6165122662926</v>
      </c>
      <c r="AS58">
        <f t="shared" ca="1" si="95"/>
        <v>332.65998287839204</v>
      </c>
      <c r="AT58">
        <f t="shared" ca="1" si="96"/>
        <v>266.51838183237243</v>
      </c>
      <c r="AU58">
        <f t="shared" ca="1" si="97"/>
        <v>301.15279961928195</v>
      </c>
      <c r="AV58">
        <f t="shared" ca="1" si="98"/>
        <v>244.52309077768987</v>
      </c>
      <c r="AW58">
        <f t="shared" ca="1" si="99"/>
        <v>263.39317808993002</v>
      </c>
      <c r="AX58">
        <f t="shared" ca="1" si="100"/>
        <v>276.39498104011426</v>
      </c>
      <c r="AY58">
        <f t="shared" ca="1" si="101"/>
        <v>276.34719067594506</v>
      </c>
    </row>
    <row r="59" spans="1:51" x14ac:dyDescent="0.25">
      <c r="A59">
        <v>35</v>
      </c>
      <c r="B59">
        <f t="shared" ca="1" si="52"/>
        <v>280.54621438292514</v>
      </c>
      <c r="C59">
        <f t="shared" ca="1" si="53"/>
        <v>292.97709029371657</v>
      </c>
      <c r="D59">
        <f t="shared" ca="1" si="54"/>
        <v>272.32193155668841</v>
      </c>
      <c r="E59">
        <f t="shared" ca="1" si="55"/>
        <v>219.98091241891953</v>
      </c>
      <c r="F59">
        <f t="shared" ca="1" si="56"/>
        <v>243.4275878251396</v>
      </c>
      <c r="G59">
        <f t="shared" ca="1" si="57"/>
        <v>236.2436715903151</v>
      </c>
      <c r="H59">
        <f t="shared" ca="1" si="58"/>
        <v>219.13187026736995</v>
      </c>
      <c r="I59">
        <f t="shared" ca="1" si="59"/>
        <v>240.78828861994455</v>
      </c>
      <c r="J59">
        <f t="shared" ca="1" si="60"/>
        <v>289.10375065015262</v>
      </c>
      <c r="K59">
        <f t="shared" ca="1" si="61"/>
        <v>240.13604435589281</v>
      </c>
      <c r="L59">
        <f t="shared" ca="1" si="62"/>
        <v>286.53055776920576</v>
      </c>
      <c r="M59">
        <f t="shared" ca="1" si="63"/>
        <v>294.46439082183599</v>
      </c>
      <c r="N59">
        <f t="shared" ca="1" si="64"/>
        <v>243.39954780812155</v>
      </c>
      <c r="O59">
        <f t="shared" ca="1" si="65"/>
        <v>260.1138659908375</v>
      </c>
      <c r="P59">
        <f t="shared" ca="1" si="66"/>
        <v>267.13913045992723</v>
      </c>
      <c r="Q59">
        <f t="shared" ca="1" si="67"/>
        <v>270.88441512682897</v>
      </c>
      <c r="R59">
        <f t="shared" ca="1" si="68"/>
        <v>264.32838299250665</v>
      </c>
      <c r="S59">
        <f t="shared" ca="1" si="69"/>
        <v>263.83952246602496</v>
      </c>
      <c r="T59">
        <f t="shared" ca="1" si="70"/>
        <v>256.60586874688664</v>
      </c>
      <c r="U59">
        <f t="shared" ca="1" si="71"/>
        <v>297.34487637030912</v>
      </c>
      <c r="V59">
        <f t="shared" ca="1" si="72"/>
        <v>244.61604032728525</v>
      </c>
      <c r="W59">
        <f t="shared" ca="1" si="73"/>
        <v>266.54891433722912</v>
      </c>
      <c r="X59">
        <f t="shared" ca="1" si="74"/>
        <v>289.24418977745273</v>
      </c>
      <c r="Y59">
        <f t="shared" ca="1" si="75"/>
        <v>251.47254376654431</v>
      </c>
      <c r="Z59">
        <f t="shared" ca="1" si="76"/>
        <v>239.59332656938861</v>
      </c>
      <c r="AA59">
        <f t="shared" ca="1" si="77"/>
        <v>280.74919028017433</v>
      </c>
      <c r="AB59">
        <f t="shared" ca="1" si="78"/>
        <v>276.37207477964978</v>
      </c>
      <c r="AC59">
        <f t="shared" ca="1" si="79"/>
        <v>201.34987824816469</v>
      </c>
      <c r="AD59">
        <f t="shared" ca="1" si="80"/>
        <v>275.98857602368088</v>
      </c>
      <c r="AE59">
        <f t="shared" ca="1" si="81"/>
        <v>244.35481510760431</v>
      </c>
      <c r="AF59">
        <f t="shared" ca="1" si="82"/>
        <v>237.3839073923165</v>
      </c>
      <c r="AG59">
        <f t="shared" ca="1" si="83"/>
        <v>273.07065844493707</v>
      </c>
      <c r="AH59">
        <f t="shared" ca="1" si="84"/>
        <v>287.42861325149988</v>
      </c>
      <c r="AI59">
        <f t="shared" ca="1" si="85"/>
        <v>268.78012889849782</v>
      </c>
      <c r="AJ59">
        <f t="shared" ca="1" si="86"/>
        <v>307.91391698589757</v>
      </c>
      <c r="AK59">
        <f t="shared" ca="1" si="87"/>
        <v>259.97720823717219</v>
      </c>
      <c r="AL59">
        <f t="shared" ca="1" si="88"/>
        <v>290.83290138576012</v>
      </c>
      <c r="AM59">
        <f t="shared" ca="1" si="89"/>
        <v>258.70638486688694</v>
      </c>
      <c r="AN59">
        <f t="shared" ca="1" si="90"/>
        <v>301.12373142713795</v>
      </c>
      <c r="AO59">
        <f t="shared" ca="1" si="91"/>
        <v>294.50427582817377</v>
      </c>
      <c r="AP59">
        <f t="shared" ca="1" si="92"/>
        <v>266.42318259410689</v>
      </c>
      <c r="AQ59">
        <f t="shared" ca="1" si="93"/>
        <v>291.34142101613759</v>
      </c>
      <c r="AR59">
        <f t="shared" ca="1" si="94"/>
        <v>275.89909468633545</v>
      </c>
      <c r="AS59">
        <f t="shared" ca="1" si="95"/>
        <v>335.86560259520331</v>
      </c>
      <c r="AT59">
        <f t="shared" ca="1" si="96"/>
        <v>271.3951080476478</v>
      </c>
      <c r="AU59">
        <f t="shared" ca="1" si="97"/>
        <v>294.34136695489275</v>
      </c>
      <c r="AV59">
        <f t="shared" ca="1" si="98"/>
        <v>243.46939424256493</v>
      </c>
      <c r="AW59">
        <f t="shared" ca="1" si="99"/>
        <v>254.81000560839834</v>
      </c>
      <c r="AX59">
        <f t="shared" ca="1" si="100"/>
        <v>279.33140467492007</v>
      </c>
      <c r="AY59">
        <f t="shared" ca="1" si="101"/>
        <v>276.02381956703192</v>
      </c>
    </row>
    <row r="60" spans="1:51" x14ac:dyDescent="0.25">
      <c r="A60">
        <v>36</v>
      </c>
      <c r="B60">
        <f t="shared" ca="1" si="52"/>
        <v>281.47581211998443</v>
      </c>
      <c r="C60">
        <f t="shared" ca="1" si="53"/>
        <v>294.28300610791405</v>
      </c>
      <c r="D60">
        <f t="shared" ca="1" si="54"/>
        <v>262.89128338713789</v>
      </c>
      <c r="E60">
        <f t="shared" ca="1" si="55"/>
        <v>219.09110894376806</v>
      </c>
      <c r="F60">
        <f t="shared" ca="1" si="56"/>
        <v>247.75990243802968</v>
      </c>
      <c r="G60">
        <f t="shared" ca="1" si="57"/>
        <v>231.79045669245119</v>
      </c>
      <c r="H60">
        <f t="shared" ca="1" si="58"/>
        <v>220.11734976890855</v>
      </c>
      <c r="I60">
        <f t="shared" ca="1" si="59"/>
        <v>241.51216194758769</v>
      </c>
      <c r="J60">
        <f t="shared" ca="1" si="60"/>
        <v>290.67580579700962</v>
      </c>
      <c r="K60">
        <f t="shared" ca="1" si="61"/>
        <v>237.13572769668733</v>
      </c>
      <c r="L60">
        <f t="shared" ca="1" si="62"/>
        <v>286.22511227345507</v>
      </c>
      <c r="M60">
        <f t="shared" ca="1" si="63"/>
        <v>297.88340544542314</v>
      </c>
      <c r="N60">
        <f t="shared" ca="1" si="64"/>
        <v>247.91257664011215</v>
      </c>
      <c r="O60">
        <f t="shared" ca="1" si="65"/>
        <v>254.06056163929497</v>
      </c>
      <c r="P60">
        <f t="shared" ca="1" si="66"/>
        <v>261.4701352648284</v>
      </c>
      <c r="Q60">
        <f t="shared" ca="1" si="67"/>
        <v>265.70939667193721</v>
      </c>
      <c r="R60">
        <f t="shared" ca="1" si="68"/>
        <v>262.9814536354304</v>
      </c>
      <c r="S60">
        <f t="shared" ca="1" si="69"/>
        <v>256.3760053391274</v>
      </c>
      <c r="T60">
        <f t="shared" ca="1" si="70"/>
        <v>258.23176743024243</v>
      </c>
      <c r="U60">
        <f t="shared" ca="1" si="71"/>
        <v>288.28949239613513</v>
      </c>
      <c r="V60">
        <f t="shared" ca="1" si="72"/>
        <v>254.52802355595179</v>
      </c>
      <c r="W60">
        <f t="shared" ca="1" si="73"/>
        <v>267.49763962916239</v>
      </c>
      <c r="X60">
        <f t="shared" ca="1" si="74"/>
        <v>289.16966767627787</v>
      </c>
      <c r="Y60">
        <f t="shared" ca="1" si="75"/>
        <v>249.69053036427817</v>
      </c>
      <c r="Z60">
        <f t="shared" ca="1" si="76"/>
        <v>241.46508632854662</v>
      </c>
      <c r="AA60">
        <f t="shared" ca="1" si="77"/>
        <v>284.44627725626344</v>
      </c>
      <c r="AB60">
        <f t="shared" ca="1" si="78"/>
        <v>275.83088686084591</v>
      </c>
      <c r="AC60">
        <f t="shared" ca="1" si="79"/>
        <v>200.688655202435</v>
      </c>
      <c r="AD60">
        <f t="shared" ca="1" si="80"/>
        <v>273.89115954966553</v>
      </c>
      <c r="AE60">
        <f t="shared" ca="1" si="81"/>
        <v>238.80725195310208</v>
      </c>
      <c r="AF60">
        <f t="shared" ca="1" si="82"/>
        <v>230.53569748615297</v>
      </c>
      <c r="AG60">
        <f t="shared" ca="1" si="83"/>
        <v>281.94096150788943</v>
      </c>
      <c r="AH60">
        <f t="shared" ca="1" si="84"/>
        <v>287.40006255764814</v>
      </c>
      <c r="AI60">
        <f t="shared" ca="1" si="85"/>
        <v>271.03721112835666</v>
      </c>
      <c r="AJ60">
        <f t="shared" ca="1" si="86"/>
        <v>307.47749942642668</v>
      </c>
      <c r="AK60">
        <f t="shared" ca="1" si="87"/>
        <v>266.00412758653624</v>
      </c>
      <c r="AL60">
        <f t="shared" ca="1" si="88"/>
        <v>298.77921337735069</v>
      </c>
      <c r="AM60">
        <f t="shared" ca="1" si="89"/>
        <v>260.81400500389731</v>
      </c>
      <c r="AN60">
        <f t="shared" ca="1" si="90"/>
        <v>301.50551747812676</v>
      </c>
      <c r="AO60">
        <f t="shared" ca="1" si="91"/>
        <v>297.64805719216236</v>
      </c>
      <c r="AP60">
        <f t="shared" ca="1" si="92"/>
        <v>265.47940646343829</v>
      </c>
      <c r="AQ60">
        <f t="shared" ca="1" si="93"/>
        <v>295.80155157180161</v>
      </c>
      <c r="AR60">
        <f t="shared" ca="1" si="94"/>
        <v>272.41809533309043</v>
      </c>
      <c r="AS60">
        <f t="shared" ca="1" si="95"/>
        <v>335.3405372036728</v>
      </c>
      <c r="AT60">
        <f t="shared" ca="1" si="96"/>
        <v>270.18641087752258</v>
      </c>
      <c r="AU60">
        <f t="shared" ca="1" si="97"/>
        <v>297.55497699724003</v>
      </c>
      <c r="AV60">
        <f t="shared" ca="1" si="98"/>
        <v>253.93047997116435</v>
      </c>
      <c r="AW60">
        <f t="shared" ca="1" si="99"/>
        <v>258.05838341405524</v>
      </c>
      <c r="AX60">
        <f t="shared" ca="1" si="100"/>
        <v>276.89619180888405</v>
      </c>
      <c r="AY60">
        <f t="shared" ca="1" si="101"/>
        <v>280.59921105893562</v>
      </c>
    </row>
    <row r="61" spans="1:51" x14ac:dyDescent="0.25">
      <c r="A61">
        <v>37</v>
      </c>
      <c r="B61">
        <f t="shared" ca="1" si="52"/>
        <v>287.5970418810586</v>
      </c>
      <c r="C61">
        <f t="shared" ca="1" si="53"/>
        <v>288.11220448022095</v>
      </c>
      <c r="D61">
        <f t="shared" ca="1" si="54"/>
        <v>269.04809582602201</v>
      </c>
      <c r="E61">
        <f t="shared" ca="1" si="55"/>
        <v>223.47374129415169</v>
      </c>
      <c r="F61">
        <f t="shared" ca="1" si="56"/>
        <v>250.88564519731815</v>
      </c>
      <c r="G61">
        <f t="shared" ca="1" si="57"/>
        <v>236.87586657411308</v>
      </c>
      <c r="H61">
        <f t="shared" ca="1" si="58"/>
        <v>234.17652727046305</v>
      </c>
      <c r="I61">
        <f t="shared" ca="1" si="59"/>
        <v>241.94754522467198</v>
      </c>
      <c r="J61">
        <f t="shared" ca="1" si="60"/>
        <v>287.68269038903742</v>
      </c>
      <c r="K61">
        <f t="shared" ca="1" si="61"/>
        <v>237.50562126104947</v>
      </c>
      <c r="L61">
        <f t="shared" ca="1" si="62"/>
        <v>297.48398816821947</v>
      </c>
      <c r="M61">
        <f t="shared" ca="1" si="63"/>
        <v>294.37767865834974</v>
      </c>
      <c r="N61">
        <f t="shared" ca="1" si="64"/>
        <v>233.75786985941059</v>
      </c>
      <c r="O61">
        <f t="shared" ca="1" si="65"/>
        <v>267.40254554692848</v>
      </c>
      <c r="P61">
        <f t="shared" ca="1" si="66"/>
        <v>259.81327015542644</v>
      </c>
      <c r="Q61">
        <f t="shared" ca="1" si="67"/>
        <v>266.67798212419774</v>
      </c>
      <c r="R61">
        <f t="shared" ca="1" si="68"/>
        <v>264.1221588056822</v>
      </c>
      <c r="S61">
        <f t="shared" ca="1" si="69"/>
        <v>254.1602818883469</v>
      </c>
      <c r="T61">
        <f t="shared" ca="1" si="70"/>
        <v>266.08586728439656</v>
      </c>
      <c r="U61">
        <f t="shared" ca="1" si="71"/>
        <v>289.13967876928234</v>
      </c>
      <c r="V61">
        <f t="shared" ca="1" si="72"/>
        <v>254.39116823337332</v>
      </c>
      <c r="W61">
        <f t="shared" ca="1" si="73"/>
        <v>269.09600910339896</v>
      </c>
      <c r="X61">
        <f t="shared" ca="1" si="74"/>
        <v>286.56895750773862</v>
      </c>
      <c r="Y61">
        <f t="shared" ca="1" si="75"/>
        <v>248.15680119738116</v>
      </c>
      <c r="Z61">
        <f t="shared" ca="1" si="76"/>
        <v>239.34696447213378</v>
      </c>
      <c r="AA61">
        <f t="shared" ca="1" si="77"/>
        <v>294.05416179447423</v>
      </c>
      <c r="AB61">
        <f t="shared" ca="1" si="78"/>
        <v>276.95818344318479</v>
      </c>
      <c r="AC61">
        <f t="shared" ca="1" si="79"/>
        <v>201.03931106071045</v>
      </c>
      <c r="AD61">
        <f t="shared" ca="1" si="80"/>
        <v>277.05159089869221</v>
      </c>
      <c r="AE61">
        <f t="shared" ca="1" si="81"/>
        <v>244.29575471639859</v>
      </c>
      <c r="AF61">
        <f t="shared" ca="1" si="82"/>
        <v>231.45391668629989</v>
      </c>
      <c r="AG61">
        <f t="shared" ca="1" si="83"/>
        <v>272.41514679232625</v>
      </c>
      <c r="AH61">
        <f t="shared" ca="1" si="84"/>
        <v>280.64455533336826</v>
      </c>
      <c r="AI61">
        <f t="shared" ca="1" si="85"/>
        <v>268.81671899148671</v>
      </c>
      <c r="AJ61">
        <f t="shared" ca="1" si="86"/>
        <v>314.42780812306313</v>
      </c>
      <c r="AK61">
        <f t="shared" ca="1" si="87"/>
        <v>263.51640884702903</v>
      </c>
      <c r="AL61">
        <f t="shared" ca="1" si="88"/>
        <v>302.01647821237867</v>
      </c>
      <c r="AM61">
        <f t="shared" ca="1" si="89"/>
        <v>272.10141022614596</v>
      </c>
      <c r="AN61">
        <f t="shared" ca="1" si="90"/>
        <v>308.86101712943861</v>
      </c>
      <c r="AO61">
        <f t="shared" ca="1" si="91"/>
        <v>297.63016119925135</v>
      </c>
      <c r="AP61">
        <f t="shared" ca="1" si="92"/>
        <v>265.3532320535453</v>
      </c>
      <c r="AQ61">
        <f t="shared" ca="1" si="93"/>
        <v>300.82512112775925</v>
      </c>
      <c r="AR61">
        <f t="shared" ca="1" si="94"/>
        <v>278.76562455870402</v>
      </c>
      <c r="AS61">
        <f t="shared" ca="1" si="95"/>
        <v>338.66831909709902</v>
      </c>
      <c r="AT61">
        <f t="shared" ca="1" si="96"/>
        <v>270.66555126908088</v>
      </c>
      <c r="AU61">
        <f t="shared" ca="1" si="97"/>
        <v>298.37014349220379</v>
      </c>
      <c r="AV61">
        <f t="shared" ca="1" si="98"/>
        <v>255.15312926256175</v>
      </c>
      <c r="AW61">
        <f t="shared" ca="1" si="99"/>
        <v>256.76226866597898</v>
      </c>
      <c r="AX61">
        <f t="shared" ca="1" si="100"/>
        <v>281.20311318957482</v>
      </c>
      <c r="AY61">
        <f t="shared" ca="1" si="101"/>
        <v>273.18730541864011</v>
      </c>
    </row>
    <row r="62" spans="1:51" x14ac:dyDescent="0.25">
      <c r="A62">
        <v>38</v>
      </c>
      <c r="B62">
        <f t="shared" ca="1" si="52"/>
        <v>290.08244124449874</v>
      </c>
      <c r="C62">
        <f t="shared" ca="1" si="53"/>
        <v>290.32678510588653</v>
      </c>
      <c r="D62">
        <f t="shared" ca="1" si="54"/>
        <v>268.9380515797298</v>
      </c>
      <c r="E62">
        <f t="shared" ca="1" si="55"/>
        <v>227.88528857256537</v>
      </c>
      <c r="F62">
        <f t="shared" ca="1" si="56"/>
        <v>251.33092452826708</v>
      </c>
      <c r="G62">
        <f t="shared" ca="1" si="57"/>
        <v>235.89432555424588</v>
      </c>
      <c r="H62">
        <f t="shared" ca="1" si="58"/>
        <v>234.61488434744308</v>
      </c>
      <c r="I62">
        <f t="shared" ca="1" si="59"/>
        <v>243.99026448582134</v>
      </c>
      <c r="J62">
        <f t="shared" ca="1" si="60"/>
        <v>282.74650182659741</v>
      </c>
      <c r="K62">
        <f t="shared" ca="1" si="61"/>
        <v>240.20208493471833</v>
      </c>
      <c r="L62">
        <f t="shared" ca="1" si="62"/>
        <v>305.59952856791722</v>
      </c>
      <c r="M62">
        <f t="shared" ca="1" si="63"/>
        <v>297.29063962492671</v>
      </c>
      <c r="N62">
        <f t="shared" ca="1" si="64"/>
        <v>231.5388734879339</v>
      </c>
      <c r="O62">
        <f t="shared" ca="1" si="65"/>
        <v>256.20107021002747</v>
      </c>
      <c r="P62">
        <f t="shared" ca="1" si="66"/>
        <v>264.51892874625906</v>
      </c>
      <c r="Q62">
        <f t="shared" ca="1" si="67"/>
        <v>267.1460685951966</v>
      </c>
      <c r="R62">
        <f t="shared" ca="1" si="68"/>
        <v>262.2448403138157</v>
      </c>
      <c r="S62">
        <f t="shared" ca="1" si="69"/>
        <v>256.75606010437565</v>
      </c>
      <c r="T62">
        <f t="shared" ca="1" si="70"/>
        <v>270.77779425625693</v>
      </c>
      <c r="U62">
        <f t="shared" ca="1" si="71"/>
        <v>290.84549308138349</v>
      </c>
      <c r="V62">
        <f t="shared" ca="1" si="72"/>
        <v>257.48659350569193</v>
      </c>
      <c r="W62">
        <f t="shared" ca="1" si="73"/>
        <v>271.36752078237032</v>
      </c>
      <c r="X62">
        <f t="shared" ca="1" si="74"/>
        <v>292.0996267157156</v>
      </c>
      <c r="Y62">
        <f t="shared" ca="1" si="75"/>
        <v>250.47393300349071</v>
      </c>
      <c r="Z62">
        <f t="shared" ca="1" si="76"/>
        <v>238.90680719359884</v>
      </c>
      <c r="AA62">
        <f t="shared" ca="1" si="77"/>
        <v>297.76945983333621</v>
      </c>
      <c r="AB62">
        <f t="shared" ca="1" si="78"/>
        <v>280.28000750144327</v>
      </c>
      <c r="AC62">
        <f t="shared" ca="1" si="79"/>
        <v>202.0718706063862</v>
      </c>
      <c r="AD62">
        <f t="shared" ca="1" si="80"/>
        <v>264.60652486373874</v>
      </c>
      <c r="AE62">
        <f t="shared" ca="1" si="81"/>
        <v>249.19661043173977</v>
      </c>
      <c r="AF62">
        <f t="shared" ca="1" si="82"/>
        <v>231.65949494794816</v>
      </c>
      <c r="AG62">
        <f t="shared" ca="1" si="83"/>
        <v>275.19002481798913</v>
      </c>
      <c r="AH62">
        <f t="shared" ca="1" si="84"/>
        <v>287.55765195753202</v>
      </c>
      <c r="AI62">
        <f t="shared" ca="1" si="85"/>
        <v>267.77201808675352</v>
      </c>
      <c r="AJ62">
        <f t="shared" ca="1" si="86"/>
        <v>317.55587187223358</v>
      </c>
      <c r="AK62">
        <f t="shared" ca="1" si="87"/>
        <v>264.50551022682168</v>
      </c>
      <c r="AL62">
        <f t="shared" ca="1" si="88"/>
        <v>293.43601515399854</v>
      </c>
      <c r="AM62">
        <f t="shared" ca="1" si="89"/>
        <v>271.15206409691137</v>
      </c>
      <c r="AN62">
        <f t="shared" ca="1" si="90"/>
        <v>320.5729006128243</v>
      </c>
      <c r="AO62">
        <f t="shared" ca="1" si="91"/>
        <v>305.64276211560127</v>
      </c>
      <c r="AP62">
        <f t="shared" ca="1" si="92"/>
        <v>266.1926663276987</v>
      </c>
      <c r="AQ62">
        <f t="shared" ca="1" si="93"/>
        <v>301.26358941521084</v>
      </c>
      <c r="AR62">
        <f t="shared" ca="1" si="94"/>
        <v>277.6190139417451</v>
      </c>
      <c r="AS62">
        <f t="shared" ca="1" si="95"/>
        <v>334.93011517565242</v>
      </c>
      <c r="AT62">
        <f t="shared" ca="1" si="96"/>
        <v>273.3966996367148</v>
      </c>
      <c r="AU62">
        <f t="shared" ca="1" si="97"/>
        <v>298.43514068637239</v>
      </c>
      <c r="AV62">
        <f t="shared" ca="1" si="98"/>
        <v>258.25300697591837</v>
      </c>
      <c r="AW62">
        <f t="shared" ca="1" si="99"/>
        <v>253.76665019990421</v>
      </c>
      <c r="AX62">
        <f t="shared" ca="1" si="100"/>
        <v>287.97703993213958</v>
      </c>
      <c r="AY62">
        <f t="shared" ca="1" si="101"/>
        <v>269.22426701055502</v>
      </c>
    </row>
    <row r="63" spans="1:51" x14ac:dyDescent="0.25">
      <c r="A63">
        <v>39</v>
      </c>
      <c r="B63">
        <f t="shared" ca="1" si="52"/>
        <v>293.21465691565135</v>
      </c>
      <c r="C63">
        <f t="shared" ca="1" si="53"/>
        <v>294.34088185818212</v>
      </c>
      <c r="D63">
        <f t="shared" ca="1" si="54"/>
        <v>270.41921390589607</v>
      </c>
      <c r="E63">
        <f t="shared" ca="1" si="55"/>
        <v>230.78405155981943</v>
      </c>
      <c r="F63">
        <f t="shared" ca="1" si="56"/>
        <v>252.38012847225895</v>
      </c>
      <c r="G63">
        <f t="shared" ca="1" si="57"/>
        <v>242.5377483187925</v>
      </c>
      <c r="H63">
        <f t="shared" ca="1" si="58"/>
        <v>232.46117560785896</v>
      </c>
      <c r="I63">
        <f t="shared" ca="1" si="59"/>
        <v>231.89819932292278</v>
      </c>
      <c r="J63">
        <f t="shared" ca="1" si="60"/>
        <v>287.87136647000966</v>
      </c>
      <c r="K63">
        <f t="shared" ca="1" si="61"/>
        <v>239.63734348108002</v>
      </c>
      <c r="L63">
        <f t="shared" ca="1" si="62"/>
        <v>303.52326990330272</v>
      </c>
      <c r="M63">
        <f t="shared" ca="1" si="63"/>
        <v>292.42865438836117</v>
      </c>
      <c r="N63">
        <f t="shared" ca="1" si="64"/>
        <v>228.90081906931903</v>
      </c>
      <c r="O63">
        <f t="shared" ca="1" si="65"/>
        <v>255.85172285624409</v>
      </c>
      <c r="P63">
        <f t="shared" ca="1" si="66"/>
        <v>264.35281227255854</v>
      </c>
      <c r="Q63">
        <f t="shared" ca="1" si="67"/>
        <v>270.39038788762298</v>
      </c>
      <c r="R63">
        <f t="shared" ca="1" si="68"/>
        <v>255.09344416273456</v>
      </c>
      <c r="S63">
        <f t="shared" ca="1" si="69"/>
        <v>257.23360654753458</v>
      </c>
      <c r="T63">
        <f t="shared" ca="1" si="70"/>
        <v>268.79574198214544</v>
      </c>
      <c r="U63">
        <f t="shared" ca="1" si="71"/>
        <v>292.77410142575991</v>
      </c>
      <c r="V63">
        <f t="shared" ca="1" si="72"/>
        <v>252.14874753466987</v>
      </c>
      <c r="W63">
        <f t="shared" ca="1" si="73"/>
        <v>264.6102050674794</v>
      </c>
      <c r="X63">
        <f t="shared" ca="1" si="74"/>
        <v>296.73823609135559</v>
      </c>
      <c r="Y63">
        <f t="shared" ca="1" si="75"/>
        <v>250.85634938022599</v>
      </c>
      <c r="Z63">
        <f t="shared" ca="1" si="76"/>
        <v>239.30177451814313</v>
      </c>
      <c r="AA63">
        <f t="shared" ca="1" si="77"/>
        <v>297.48895728018022</v>
      </c>
      <c r="AB63">
        <f t="shared" ca="1" si="78"/>
        <v>284.87889326798347</v>
      </c>
      <c r="AC63">
        <f t="shared" ca="1" si="79"/>
        <v>200.03690257574974</v>
      </c>
      <c r="AD63">
        <f t="shared" ca="1" si="80"/>
        <v>269.57545949454885</v>
      </c>
      <c r="AE63">
        <f t="shared" ca="1" si="81"/>
        <v>253.46207598303121</v>
      </c>
      <c r="AF63">
        <f t="shared" ca="1" si="82"/>
        <v>234.77894341220471</v>
      </c>
      <c r="AG63">
        <f t="shared" ca="1" si="83"/>
        <v>281.59564907158477</v>
      </c>
      <c r="AH63">
        <f t="shared" ca="1" si="84"/>
        <v>282.74648765586534</v>
      </c>
      <c r="AI63">
        <f t="shared" ca="1" si="85"/>
        <v>267.43389870679101</v>
      </c>
      <c r="AJ63">
        <f t="shared" ca="1" si="86"/>
        <v>318.54404826996642</v>
      </c>
      <c r="AK63">
        <f t="shared" ca="1" si="87"/>
        <v>261.55086472395664</v>
      </c>
      <c r="AL63">
        <f t="shared" ca="1" si="88"/>
        <v>294.269386012339</v>
      </c>
      <c r="AM63">
        <f t="shared" ca="1" si="89"/>
        <v>268.28690506034792</v>
      </c>
      <c r="AN63">
        <f t="shared" ca="1" si="90"/>
        <v>323.00347027948658</v>
      </c>
      <c r="AO63">
        <f t="shared" ca="1" si="91"/>
        <v>300.14113683358477</v>
      </c>
      <c r="AP63">
        <f t="shared" ca="1" si="92"/>
        <v>266.51828539046369</v>
      </c>
      <c r="AQ63">
        <f t="shared" ca="1" si="93"/>
        <v>301.58423861553956</v>
      </c>
      <c r="AR63">
        <f t="shared" ca="1" si="94"/>
        <v>281.97166866442706</v>
      </c>
      <c r="AS63">
        <f t="shared" ca="1" si="95"/>
        <v>333.8133261174915</v>
      </c>
      <c r="AT63">
        <f t="shared" ca="1" si="96"/>
        <v>262.71632405181299</v>
      </c>
      <c r="AU63">
        <f t="shared" ca="1" si="97"/>
        <v>299.59233674796553</v>
      </c>
      <c r="AV63">
        <f t="shared" ca="1" si="98"/>
        <v>256.37377956626989</v>
      </c>
      <c r="AW63">
        <f t="shared" ca="1" si="99"/>
        <v>251.691827501755</v>
      </c>
      <c r="AX63">
        <f t="shared" ca="1" si="100"/>
        <v>289.21263318563319</v>
      </c>
      <c r="AY63">
        <f t="shared" ca="1" si="101"/>
        <v>275.19631638880912</v>
      </c>
    </row>
    <row r="64" spans="1:51" x14ac:dyDescent="0.25">
      <c r="A64">
        <v>40</v>
      </c>
      <c r="B64">
        <f t="shared" ca="1" si="52"/>
        <v>296.12606186616472</v>
      </c>
      <c r="C64">
        <f t="shared" ca="1" si="53"/>
        <v>296.61496541739609</v>
      </c>
      <c r="D64">
        <f t="shared" ca="1" si="54"/>
        <v>270.81252582406586</v>
      </c>
      <c r="E64">
        <f t="shared" ca="1" si="55"/>
        <v>225.5890770669221</v>
      </c>
      <c r="F64">
        <f t="shared" ca="1" si="56"/>
        <v>251.14114964460771</v>
      </c>
      <c r="G64">
        <f t="shared" ca="1" si="57"/>
        <v>249.33622058042312</v>
      </c>
      <c r="H64">
        <f t="shared" ca="1" si="58"/>
        <v>232.03830503364273</v>
      </c>
      <c r="I64">
        <f t="shared" ca="1" si="59"/>
        <v>230.81017249313129</v>
      </c>
      <c r="J64">
        <f t="shared" ca="1" si="60"/>
        <v>285.64812671924398</v>
      </c>
      <c r="K64">
        <f t="shared" ca="1" si="61"/>
        <v>242.55955560610909</v>
      </c>
      <c r="L64">
        <f t="shared" ca="1" si="62"/>
        <v>299.42923758716233</v>
      </c>
      <c r="M64">
        <f t="shared" ca="1" si="63"/>
        <v>288.50571394969126</v>
      </c>
      <c r="N64">
        <f t="shared" ca="1" si="64"/>
        <v>226.08253625556264</v>
      </c>
      <c r="O64">
        <f t="shared" ca="1" si="65"/>
        <v>257.62231017352889</v>
      </c>
      <c r="P64">
        <f t="shared" ca="1" si="66"/>
        <v>265.77361619722649</v>
      </c>
      <c r="Q64">
        <f t="shared" ca="1" si="67"/>
        <v>269.54054475289541</v>
      </c>
      <c r="R64">
        <f t="shared" ca="1" si="68"/>
        <v>255.94116772010221</v>
      </c>
      <c r="S64">
        <f t="shared" ca="1" si="69"/>
        <v>262.73622017137905</v>
      </c>
      <c r="T64">
        <f t="shared" ca="1" si="70"/>
        <v>266.28603867676043</v>
      </c>
      <c r="U64">
        <f t="shared" ca="1" si="71"/>
        <v>289.69823909579264</v>
      </c>
      <c r="V64">
        <f t="shared" ca="1" si="72"/>
        <v>256.69315154786239</v>
      </c>
      <c r="W64">
        <f t="shared" ca="1" si="73"/>
        <v>260.46925920957716</v>
      </c>
      <c r="X64">
        <f t="shared" ca="1" si="74"/>
        <v>295.99966520503415</v>
      </c>
      <c r="Y64">
        <f t="shared" ca="1" si="75"/>
        <v>259.92566249459492</v>
      </c>
      <c r="Z64">
        <f t="shared" ca="1" si="76"/>
        <v>239.96396680056679</v>
      </c>
      <c r="AA64">
        <f t="shared" ca="1" si="77"/>
        <v>305.82242574231805</v>
      </c>
      <c r="AB64">
        <f t="shared" ca="1" si="78"/>
        <v>281.14189809633422</v>
      </c>
      <c r="AC64">
        <f t="shared" ca="1" si="79"/>
        <v>201.87697123408643</v>
      </c>
      <c r="AD64">
        <f t="shared" ca="1" si="80"/>
        <v>266.20436950264667</v>
      </c>
      <c r="AE64">
        <f t="shared" ca="1" si="81"/>
        <v>255.27647804091129</v>
      </c>
      <c r="AF64">
        <f t="shared" ca="1" si="82"/>
        <v>234.39449009544978</v>
      </c>
      <c r="AG64">
        <f t="shared" ca="1" si="83"/>
        <v>280.37363278968519</v>
      </c>
      <c r="AH64">
        <f t="shared" ca="1" si="84"/>
        <v>274.32032781580909</v>
      </c>
      <c r="AI64">
        <f t="shared" ca="1" si="85"/>
        <v>259.48575287379708</v>
      </c>
      <c r="AJ64">
        <f t="shared" ca="1" si="86"/>
        <v>317.85452293071603</v>
      </c>
      <c r="AK64">
        <f t="shared" ca="1" si="87"/>
        <v>264.32500212717355</v>
      </c>
      <c r="AL64">
        <f t="shared" ca="1" si="88"/>
        <v>298.50606348852625</v>
      </c>
      <c r="AM64">
        <f t="shared" ca="1" si="89"/>
        <v>268.93021698633783</v>
      </c>
      <c r="AN64">
        <f t="shared" ca="1" si="90"/>
        <v>322.59278734978039</v>
      </c>
      <c r="AO64">
        <f t="shared" ca="1" si="91"/>
        <v>302.84890461682954</v>
      </c>
      <c r="AP64">
        <f t="shared" ca="1" si="92"/>
        <v>272.16705162551239</v>
      </c>
      <c r="AQ64">
        <f t="shared" ca="1" si="93"/>
        <v>298.64787180882985</v>
      </c>
      <c r="AR64">
        <f t="shared" ca="1" si="94"/>
        <v>280.39397204269903</v>
      </c>
      <c r="AS64">
        <f t="shared" ca="1" si="95"/>
        <v>334.29046122315344</v>
      </c>
      <c r="AT64">
        <f t="shared" ca="1" si="96"/>
        <v>266.3005966296281</v>
      </c>
      <c r="AU64">
        <f t="shared" ca="1" si="97"/>
        <v>287.81192539298542</v>
      </c>
      <c r="AV64">
        <f t="shared" ca="1" si="98"/>
        <v>257.02588517406258</v>
      </c>
      <c r="AW64">
        <f t="shared" ca="1" si="99"/>
        <v>254.7573487143178</v>
      </c>
      <c r="AX64">
        <f t="shared" ca="1" si="100"/>
        <v>292.22431398499606</v>
      </c>
      <c r="AY64">
        <f t="shared" ca="1" si="101"/>
        <v>270.19200150130416</v>
      </c>
    </row>
    <row r="65" spans="1:51" x14ac:dyDescent="0.25">
      <c r="A65">
        <v>41</v>
      </c>
      <c r="B65">
        <f t="shared" ca="1" si="52"/>
        <v>299.65278335598356</v>
      </c>
      <c r="C65">
        <f t="shared" ca="1" si="53"/>
        <v>311.02024812788795</v>
      </c>
      <c r="D65">
        <f t="shared" ca="1" si="54"/>
        <v>266.40953882340278</v>
      </c>
      <c r="E65">
        <f t="shared" ca="1" si="55"/>
        <v>220.36609796204041</v>
      </c>
      <c r="F65">
        <f t="shared" ca="1" si="56"/>
        <v>249.10298992986742</v>
      </c>
      <c r="G65">
        <f t="shared" ca="1" si="57"/>
        <v>248.69799439022705</v>
      </c>
      <c r="H65">
        <f t="shared" ca="1" si="58"/>
        <v>233.71678626041617</v>
      </c>
      <c r="I65">
        <f t="shared" ca="1" si="59"/>
        <v>228.94607501430821</v>
      </c>
      <c r="J65">
        <f t="shared" ca="1" si="60"/>
        <v>283.23425104132099</v>
      </c>
      <c r="K65">
        <f t="shared" ca="1" si="61"/>
        <v>241.9706623856157</v>
      </c>
      <c r="L65">
        <f t="shared" ca="1" si="62"/>
        <v>308.39806789773411</v>
      </c>
      <c r="M65">
        <f t="shared" ca="1" si="63"/>
        <v>293.39509621189239</v>
      </c>
      <c r="N65">
        <f t="shared" ca="1" si="64"/>
        <v>232.19181932463252</v>
      </c>
      <c r="O65">
        <f t="shared" ca="1" si="65"/>
        <v>265.30555954664436</v>
      </c>
      <c r="P65">
        <f t="shared" ca="1" si="66"/>
        <v>257.5738228482586</v>
      </c>
      <c r="Q65">
        <f t="shared" ca="1" si="67"/>
        <v>273.12223641409747</v>
      </c>
      <c r="R65">
        <f t="shared" ca="1" si="68"/>
        <v>259.88834135531266</v>
      </c>
      <c r="S65">
        <f t="shared" ca="1" si="69"/>
        <v>264.98897119478983</v>
      </c>
      <c r="T65">
        <f t="shared" ca="1" si="70"/>
        <v>264.81390251026272</v>
      </c>
      <c r="U65">
        <f t="shared" ca="1" si="71"/>
        <v>293.82837946130456</v>
      </c>
      <c r="V65">
        <f t="shared" ca="1" si="72"/>
        <v>270.59197774575841</v>
      </c>
      <c r="W65">
        <f t="shared" ca="1" si="73"/>
        <v>259.40658760475526</v>
      </c>
      <c r="X65">
        <f t="shared" ca="1" si="74"/>
        <v>294.35372245647739</v>
      </c>
      <c r="Y65">
        <f t="shared" ca="1" si="75"/>
        <v>262.58193132135898</v>
      </c>
      <c r="Z65">
        <f t="shared" ca="1" si="76"/>
        <v>239.88196951782024</v>
      </c>
      <c r="AA65">
        <f t="shared" ca="1" si="77"/>
        <v>301.8925462002727</v>
      </c>
      <c r="AB65">
        <f t="shared" ca="1" si="78"/>
        <v>278.27859460399907</v>
      </c>
      <c r="AC65">
        <f t="shared" ca="1" si="79"/>
        <v>197.66881463643006</v>
      </c>
      <c r="AD65">
        <f t="shared" ca="1" si="80"/>
        <v>265.48098391889806</v>
      </c>
      <c r="AE65">
        <f t="shared" ca="1" si="81"/>
        <v>253.25304791197485</v>
      </c>
      <c r="AF65">
        <f t="shared" ca="1" si="82"/>
        <v>235.45971977057187</v>
      </c>
      <c r="AG65">
        <f t="shared" ca="1" si="83"/>
        <v>280.89787338481733</v>
      </c>
      <c r="AH65">
        <f t="shared" ca="1" si="84"/>
        <v>267.21881478016451</v>
      </c>
      <c r="AI65">
        <f t="shared" ca="1" si="85"/>
        <v>269.52212789446259</v>
      </c>
      <c r="AJ65">
        <f t="shared" ca="1" si="86"/>
        <v>322.50467066337171</v>
      </c>
      <c r="AK65">
        <f t="shared" ca="1" si="87"/>
        <v>258.13766545876382</v>
      </c>
      <c r="AL65">
        <f t="shared" ca="1" si="88"/>
        <v>296.98930490570001</v>
      </c>
      <c r="AM65">
        <f t="shared" ca="1" si="89"/>
        <v>268.45038937234671</v>
      </c>
      <c r="AN65">
        <f t="shared" ca="1" si="90"/>
        <v>316.09515971940431</v>
      </c>
      <c r="AO65">
        <f t="shared" ca="1" si="91"/>
        <v>304.18435095137789</v>
      </c>
      <c r="AP65">
        <f t="shared" ca="1" si="92"/>
        <v>272.46968553032769</v>
      </c>
      <c r="AQ65">
        <f t="shared" ca="1" si="93"/>
        <v>306.635523635249</v>
      </c>
      <c r="AR65">
        <f t="shared" ca="1" si="94"/>
        <v>288.36237476702382</v>
      </c>
      <c r="AS65">
        <f t="shared" ca="1" si="95"/>
        <v>333.24622007572185</v>
      </c>
      <c r="AT65">
        <f t="shared" ca="1" si="96"/>
        <v>269.44028502240059</v>
      </c>
      <c r="AU65">
        <f t="shared" ca="1" si="97"/>
        <v>288.41812816919759</v>
      </c>
      <c r="AV65">
        <f t="shared" ca="1" si="98"/>
        <v>248.89788101061362</v>
      </c>
      <c r="AW65">
        <f t="shared" ca="1" si="99"/>
        <v>257.09772091815483</v>
      </c>
      <c r="AX65">
        <f t="shared" ca="1" si="100"/>
        <v>296.02133818488983</v>
      </c>
      <c r="AY65">
        <f t="shared" ca="1" si="101"/>
        <v>274.62745799951887</v>
      </c>
    </row>
    <row r="66" spans="1:51" x14ac:dyDescent="0.25">
      <c r="A66">
        <v>42</v>
      </c>
      <c r="B66">
        <f t="shared" ca="1" si="52"/>
        <v>297.54928949153305</v>
      </c>
      <c r="C66">
        <f t="shared" ca="1" si="53"/>
        <v>323.29829762431763</v>
      </c>
      <c r="D66">
        <f t="shared" ca="1" si="54"/>
        <v>267.85898479680253</v>
      </c>
      <c r="E66">
        <f t="shared" ca="1" si="55"/>
        <v>215.82910595469843</v>
      </c>
      <c r="F66">
        <f t="shared" ca="1" si="56"/>
        <v>251.03647767405184</v>
      </c>
      <c r="G66">
        <f t="shared" ca="1" si="57"/>
        <v>249.70273952136802</v>
      </c>
      <c r="H66">
        <f t="shared" ca="1" si="58"/>
        <v>229.92117894654325</v>
      </c>
      <c r="I66">
        <f t="shared" ca="1" si="59"/>
        <v>225.20278770781655</v>
      </c>
      <c r="J66">
        <f t="shared" ca="1" si="60"/>
        <v>276.08118440538038</v>
      </c>
      <c r="K66">
        <f t="shared" ca="1" si="61"/>
        <v>244.8323086413593</v>
      </c>
      <c r="L66">
        <f t="shared" ca="1" si="62"/>
        <v>300.57096743146531</v>
      </c>
      <c r="M66">
        <f t="shared" ca="1" si="63"/>
        <v>300.70201972947473</v>
      </c>
      <c r="N66">
        <f t="shared" ca="1" si="64"/>
        <v>228.47304092141411</v>
      </c>
      <c r="O66">
        <f t="shared" ca="1" si="65"/>
        <v>264.97819982911363</v>
      </c>
      <c r="P66">
        <f t="shared" ca="1" si="66"/>
        <v>254.51413774055146</v>
      </c>
      <c r="Q66">
        <f t="shared" ca="1" si="67"/>
        <v>275.07795101749406</v>
      </c>
      <c r="R66">
        <f t="shared" ca="1" si="68"/>
        <v>255.75851967025685</v>
      </c>
      <c r="S66">
        <f t="shared" ca="1" si="69"/>
        <v>258.45839802490894</v>
      </c>
      <c r="T66">
        <f t="shared" ca="1" si="70"/>
        <v>262.25503675341787</v>
      </c>
      <c r="U66">
        <f t="shared" ca="1" si="71"/>
        <v>292.7443975891523</v>
      </c>
      <c r="V66">
        <f t="shared" ca="1" si="72"/>
        <v>264.92671041063096</v>
      </c>
      <c r="W66">
        <f t="shared" ca="1" si="73"/>
        <v>260.00798826067285</v>
      </c>
      <c r="X66">
        <f t="shared" ca="1" si="74"/>
        <v>285.4527797155086</v>
      </c>
      <c r="Y66">
        <f t="shared" ca="1" si="75"/>
        <v>263.7356894071516</v>
      </c>
      <c r="Z66">
        <f t="shared" ca="1" si="76"/>
        <v>239.84781135685753</v>
      </c>
      <c r="AA66">
        <f t="shared" ca="1" si="77"/>
        <v>311.96711341613366</v>
      </c>
      <c r="AB66">
        <f t="shared" ca="1" si="78"/>
        <v>278.08091452920013</v>
      </c>
      <c r="AC66">
        <f t="shared" ca="1" si="79"/>
        <v>197.13564451967989</v>
      </c>
      <c r="AD66">
        <f t="shared" ca="1" si="80"/>
        <v>261.14304993201887</v>
      </c>
      <c r="AE66">
        <f t="shared" ca="1" si="81"/>
        <v>250.93672419509954</v>
      </c>
      <c r="AF66">
        <f t="shared" ca="1" si="82"/>
        <v>237.51494523114695</v>
      </c>
      <c r="AG66">
        <f t="shared" ca="1" si="83"/>
        <v>279.6942632128634</v>
      </c>
      <c r="AH66">
        <f t="shared" ca="1" si="84"/>
        <v>265.43687969203467</v>
      </c>
      <c r="AI66">
        <f t="shared" ca="1" si="85"/>
        <v>268.53175919493901</v>
      </c>
      <c r="AJ66">
        <f t="shared" ca="1" si="86"/>
        <v>322.66970261854601</v>
      </c>
      <c r="AK66">
        <f t="shared" ca="1" si="87"/>
        <v>253.25145857868591</v>
      </c>
      <c r="AL66">
        <f t="shared" ca="1" si="88"/>
        <v>298.4857822793922</v>
      </c>
      <c r="AM66">
        <f t="shared" ca="1" si="89"/>
        <v>266.89482971532215</v>
      </c>
      <c r="AN66">
        <f t="shared" ca="1" si="90"/>
        <v>320.80379605581504</v>
      </c>
      <c r="AO66">
        <f t="shared" ca="1" si="91"/>
        <v>298.27422453081556</v>
      </c>
      <c r="AP66">
        <f t="shared" ca="1" si="92"/>
        <v>267.3765976342965</v>
      </c>
      <c r="AQ66">
        <f t="shared" ca="1" si="93"/>
        <v>306.16126617956007</v>
      </c>
      <c r="AR66">
        <f t="shared" ca="1" si="94"/>
        <v>293.61008186030762</v>
      </c>
      <c r="AS66">
        <f t="shared" ca="1" si="95"/>
        <v>334.29031780819054</v>
      </c>
      <c r="AT66">
        <f t="shared" ca="1" si="96"/>
        <v>270.1187802352444</v>
      </c>
      <c r="AU66">
        <f t="shared" ca="1" si="97"/>
        <v>297.03664550497967</v>
      </c>
      <c r="AV66">
        <f t="shared" ca="1" si="98"/>
        <v>256.3750655830919</v>
      </c>
      <c r="AW66">
        <f t="shared" ca="1" si="99"/>
        <v>254.16578617300513</v>
      </c>
      <c r="AX66">
        <f t="shared" ca="1" si="100"/>
        <v>297.97303503136027</v>
      </c>
      <c r="AY66">
        <f t="shared" ca="1" si="101"/>
        <v>277.58309164750403</v>
      </c>
    </row>
    <row r="67" spans="1:51" x14ac:dyDescent="0.25">
      <c r="A67">
        <v>43</v>
      </c>
      <c r="B67">
        <f t="shared" ca="1" si="52"/>
        <v>293.02162242772465</v>
      </c>
      <c r="C67">
        <f t="shared" ca="1" si="53"/>
        <v>327.51142620565406</v>
      </c>
      <c r="D67">
        <f t="shared" ca="1" si="54"/>
        <v>271.06268202630241</v>
      </c>
      <c r="E67">
        <f t="shared" ca="1" si="55"/>
        <v>222.77117774913083</v>
      </c>
      <c r="F67">
        <f t="shared" ca="1" si="56"/>
        <v>257.03603356909582</v>
      </c>
      <c r="G67">
        <f t="shared" ca="1" si="57"/>
        <v>253.284244807671</v>
      </c>
      <c r="H67">
        <f t="shared" ca="1" si="58"/>
        <v>223.13221675324363</v>
      </c>
      <c r="I67">
        <f t="shared" ca="1" si="59"/>
        <v>221.41722684176332</v>
      </c>
      <c r="J67">
        <f t="shared" ca="1" si="60"/>
        <v>272.62635151277942</v>
      </c>
      <c r="K67">
        <f t="shared" ca="1" si="61"/>
        <v>246.27333953622349</v>
      </c>
      <c r="L67">
        <f t="shared" ca="1" si="62"/>
        <v>300.18117149618564</v>
      </c>
      <c r="M67">
        <f t="shared" ca="1" si="63"/>
        <v>303.63660456210954</v>
      </c>
      <c r="N67">
        <f t="shared" ca="1" si="64"/>
        <v>231.15140653942143</v>
      </c>
      <c r="O67">
        <f t="shared" ca="1" si="65"/>
        <v>267.28504395590721</v>
      </c>
      <c r="P67">
        <f t="shared" ca="1" si="66"/>
        <v>251.31376156409166</v>
      </c>
      <c r="Q67">
        <f t="shared" ca="1" si="67"/>
        <v>275.33932923032307</v>
      </c>
      <c r="R67">
        <f t="shared" ca="1" si="68"/>
        <v>256.76562175748427</v>
      </c>
      <c r="S67">
        <f t="shared" ca="1" si="69"/>
        <v>258.85554980794581</v>
      </c>
      <c r="T67">
        <f t="shared" ca="1" si="70"/>
        <v>254.50589490444878</v>
      </c>
      <c r="U67">
        <f t="shared" ca="1" si="71"/>
        <v>289.25338169144328</v>
      </c>
      <c r="V67">
        <f t="shared" ca="1" si="72"/>
        <v>264.24945995893768</v>
      </c>
      <c r="W67">
        <f t="shared" ca="1" si="73"/>
        <v>258.10803830025714</v>
      </c>
      <c r="X67">
        <f t="shared" ca="1" si="74"/>
        <v>287.14583771538651</v>
      </c>
      <c r="Y67">
        <f t="shared" ca="1" si="75"/>
        <v>274.60261626980719</v>
      </c>
      <c r="Z67">
        <f t="shared" ca="1" si="76"/>
        <v>242.39668752605806</v>
      </c>
      <c r="AA67">
        <f t="shared" ca="1" si="77"/>
        <v>312.63119329100113</v>
      </c>
      <c r="AB67">
        <f t="shared" ca="1" si="78"/>
        <v>273.16103935437263</v>
      </c>
      <c r="AC67">
        <f t="shared" ca="1" si="79"/>
        <v>195.36025914709288</v>
      </c>
      <c r="AD67">
        <f t="shared" ca="1" si="80"/>
        <v>263.08774006064846</v>
      </c>
      <c r="AE67">
        <f t="shared" ca="1" si="81"/>
        <v>242.71848109804336</v>
      </c>
      <c r="AF67">
        <f t="shared" ca="1" si="82"/>
        <v>234.99842931627563</v>
      </c>
      <c r="AG67">
        <f t="shared" ca="1" si="83"/>
        <v>274.56902253870476</v>
      </c>
      <c r="AH67">
        <f t="shared" ca="1" si="84"/>
        <v>260.84137783469373</v>
      </c>
      <c r="AI67">
        <f t="shared" ca="1" si="85"/>
        <v>276.30921513529279</v>
      </c>
      <c r="AJ67">
        <f t="shared" ca="1" si="86"/>
        <v>322.71586111692045</v>
      </c>
      <c r="AK67">
        <f t="shared" ca="1" si="87"/>
        <v>260.83397472090951</v>
      </c>
      <c r="AL67">
        <f t="shared" ca="1" si="88"/>
        <v>296.48038974318598</v>
      </c>
      <c r="AM67">
        <f t="shared" ca="1" si="89"/>
        <v>267.38130430698209</v>
      </c>
      <c r="AN67">
        <f t="shared" ca="1" si="90"/>
        <v>327.35117195466341</v>
      </c>
      <c r="AO67">
        <f t="shared" ca="1" si="91"/>
        <v>293.43870230674491</v>
      </c>
      <c r="AP67">
        <f t="shared" ca="1" si="92"/>
        <v>268.46488880304861</v>
      </c>
      <c r="AQ67">
        <f t="shared" ca="1" si="93"/>
        <v>303.53267853845949</v>
      </c>
      <c r="AR67">
        <f t="shared" ca="1" si="94"/>
        <v>293.79786676163229</v>
      </c>
      <c r="AS67">
        <f t="shared" ca="1" si="95"/>
        <v>327.83495146165001</v>
      </c>
      <c r="AT67">
        <f t="shared" ca="1" si="96"/>
        <v>266.61610245364761</v>
      </c>
      <c r="AU67">
        <f t="shared" ca="1" si="97"/>
        <v>299.97576181598834</v>
      </c>
      <c r="AV67">
        <f t="shared" ca="1" si="98"/>
        <v>254.77962327424757</v>
      </c>
      <c r="AW67">
        <f t="shared" ca="1" si="99"/>
        <v>255.5134379926094</v>
      </c>
      <c r="AX67">
        <f t="shared" ca="1" si="100"/>
        <v>295.42753465775041</v>
      </c>
      <c r="AY67">
        <f t="shared" ca="1" si="101"/>
        <v>273.71924276599407</v>
      </c>
    </row>
    <row r="68" spans="1:51" x14ac:dyDescent="0.25">
      <c r="A68">
        <v>44</v>
      </c>
      <c r="B68">
        <f t="shared" ca="1" si="52"/>
        <v>291.69190076702421</v>
      </c>
      <c r="C68">
        <f t="shared" ca="1" si="53"/>
        <v>326.24340344158725</v>
      </c>
      <c r="D68">
        <f t="shared" ca="1" si="54"/>
        <v>261.86094054448682</v>
      </c>
      <c r="E68">
        <f t="shared" ca="1" si="55"/>
        <v>225.096974407874</v>
      </c>
      <c r="F68">
        <f t="shared" ca="1" si="56"/>
        <v>248.86377613103122</v>
      </c>
      <c r="G68">
        <f t="shared" ca="1" si="57"/>
        <v>254.34522649463764</v>
      </c>
      <c r="H68">
        <f t="shared" ca="1" si="58"/>
        <v>227.4840957697478</v>
      </c>
      <c r="I68">
        <f t="shared" ca="1" si="59"/>
        <v>222.9817284028681</v>
      </c>
      <c r="J68">
        <f t="shared" ca="1" si="60"/>
        <v>267.22386273414537</v>
      </c>
      <c r="K68">
        <f t="shared" ca="1" si="61"/>
        <v>251.64749359889694</v>
      </c>
      <c r="L68">
        <f t="shared" ca="1" si="62"/>
        <v>304.00290832009517</v>
      </c>
      <c r="M68">
        <f t="shared" ca="1" si="63"/>
        <v>303.1206851974365</v>
      </c>
      <c r="N68">
        <f t="shared" ca="1" si="64"/>
        <v>230.56070109602175</v>
      </c>
      <c r="O68">
        <f t="shared" ca="1" si="65"/>
        <v>266.8947374241161</v>
      </c>
      <c r="P68">
        <f t="shared" ca="1" si="66"/>
        <v>251.10853493275761</v>
      </c>
      <c r="Q68">
        <f t="shared" ca="1" si="67"/>
        <v>273.31411361309102</v>
      </c>
      <c r="R68">
        <f t="shared" ca="1" si="68"/>
        <v>242.23643606032854</v>
      </c>
      <c r="S68">
        <f t="shared" ca="1" si="69"/>
        <v>251.15239710380385</v>
      </c>
      <c r="T68">
        <f t="shared" ca="1" si="70"/>
        <v>253.65878625408331</v>
      </c>
      <c r="U68">
        <f t="shared" ca="1" si="71"/>
        <v>297.241561075687</v>
      </c>
      <c r="V68">
        <f t="shared" ca="1" si="72"/>
        <v>264.44838325547636</v>
      </c>
      <c r="W68">
        <f t="shared" ca="1" si="73"/>
        <v>262.01790066012569</v>
      </c>
      <c r="X68">
        <f t="shared" ca="1" si="74"/>
        <v>294.45203530802809</v>
      </c>
      <c r="Y68">
        <f t="shared" ca="1" si="75"/>
        <v>277.73441129048325</v>
      </c>
      <c r="Z68">
        <f t="shared" ca="1" si="76"/>
        <v>248.30863201876011</v>
      </c>
      <c r="AA68">
        <f t="shared" ca="1" si="77"/>
        <v>314.7045432696882</v>
      </c>
      <c r="AB68">
        <f t="shared" ca="1" si="78"/>
        <v>264.29567992943657</v>
      </c>
      <c r="AC68">
        <f t="shared" ca="1" si="79"/>
        <v>192.89898523748761</v>
      </c>
      <c r="AD68">
        <f t="shared" ca="1" si="80"/>
        <v>260.41373356000418</v>
      </c>
      <c r="AE68">
        <f t="shared" ca="1" si="81"/>
        <v>250.89900556735279</v>
      </c>
      <c r="AF68">
        <f t="shared" ca="1" si="82"/>
        <v>233.51224017658083</v>
      </c>
      <c r="AG68">
        <f t="shared" ca="1" si="83"/>
        <v>271.70847409752366</v>
      </c>
      <c r="AH68">
        <f t="shared" ca="1" si="84"/>
        <v>257.12886998880373</v>
      </c>
      <c r="AI68">
        <f t="shared" ca="1" si="85"/>
        <v>286.14063757027537</v>
      </c>
      <c r="AJ68">
        <f t="shared" ca="1" si="86"/>
        <v>313.32386730431011</v>
      </c>
      <c r="AK68">
        <f t="shared" ca="1" si="87"/>
        <v>268.18239145178899</v>
      </c>
      <c r="AL68">
        <f t="shared" ca="1" si="88"/>
        <v>300.51158638924966</v>
      </c>
      <c r="AM68">
        <f t="shared" ca="1" si="89"/>
        <v>272.37714980244652</v>
      </c>
      <c r="AN68">
        <f t="shared" ca="1" si="90"/>
        <v>331.0617494930467</v>
      </c>
      <c r="AO68">
        <f t="shared" ca="1" si="91"/>
        <v>296.40647557318448</v>
      </c>
      <c r="AP68">
        <f t="shared" ca="1" si="92"/>
        <v>263.17167322127369</v>
      </c>
      <c r="AQ68">
        <f t="shared" ca="1" si="93"/>
        <v>300.57982436988959</v>
      </c>
      <c r="AR68">
        <f t="shared" ca="1" si="94"/>
        <v>289.93164902034766</v>
      </c>
      <c r="AS68">
        <f t="shared" ca="1" si="95"/>
        <v>327.69556277657892</v>
      </c>
      <c r="AT68">
        <f t="shared" ca="1" si="96"/>
        <v>266.05348555459</v>
      </c>
      <c r="AU68">
        <f t="shared" ca="1" si="97"/>
        <v>299.8175594479697</v>
      </c>
      <c r="AV68">
        <f t="shared" ca="1" si="98"/>
        <v>258.32478006629168</v>
      </c>
      <c r="AW68">
        <f t="shared" ca="1" si="99"/>
        <v>258.83336020637194</v>
      </c>
      <c r="AX68">
        <f t="shared" ca="1" si="100"/>
        <v>279.5248340209946</v>
      </c>
      <c r="AY68">
        <f t="shared" ca="1" si="101"/>
        <v>272.81729687574472</v>
      </c>
    </row>
    <row r="69" spans="1:51" x14ac:dyDescent="0.25">
      <c r="A69">
        <v>45</v>
      </c>
      <c r="B69">
        <f t="shared" ca="1" si="52"/>
        <v>290.54966155863474</v>
      </c>
      <c r="C69">
        <f t="shared" ca="1" si="53"/>
        <v>324.62116758544323</v>
      </c>
      <c r="D69">
        <f t="shared" ca="1" si="54"/>
        <v>263.63641961975566</v>
      </c>
      <c r="E69">
        <f t="shared" ca="1" si="55"/>
        <v>225.91970971164423</v>
      </c>
      <c r="F69">
        <f t="shared" ca="1" si="56"/>
        <v>248.6606307146545</v>
      </c>
      <c r="G69">
        <f t="shared" ca="1" si="57"/>
        <v>251.86155128508807</v>
      </c>
      <c r="H69">
        <f t="shared" ca="1" si="58"/>
        <v>227.19964142148038</v>
      </c>
      <c r="I69">
        <f t="shared" ca="1" si="59"/>
        <v>227.01922892756113</v>
      </c>
      <c r="J69">
        <f t="shared" ca="1" si="60"/>
        <v>261.77034272965551</v>
      </c>
      <c r="K69">
        <f t="shared" ca="1" si="61"/>
        <v>248.7295257748101</v>
      </c>
      <c r="L69">
        <f t="shared" ca="1" si="62"/>
        <v>309.48159181470959</v>
      </c>
      <c r="M69">
        <f t="shared" ca="1" si="63"/>
        <v>299.2147944947975</v>
      </c>
      <c r="N69">
        <f t="shared" ca="1" si="64"/>
        <v>230.37441606348315</v>
      </c>
      <c r="O69">
        <f t="shared" ca="1" si="65"/>
        <v>271.08792015524489</v>
      </c>
      <c r="P69">
        <f t="shared" ca="1" si="66"/>
        <v>251.72338814350599</v>
      </c>
      <c r="Q69">
        <f t="shared" ca="1" si="67"/>
        <v>271.38311409621974</v>
      </c>
      <c r="R69">
        <f t="shared" ca="1" si="68"/>
        <v>237.61180850564537</v>
      </c>
      <c r="S69">
        <f t="shared" ca="1" si="69"/>
        <v>248.57823650552484</v>
      </c>
      <c r="T69">
        <f t="shared" ca="1" si="70"/>
        <v>247.0860893759114</v>
      </c>
      <c r="U69">
        <f t="shared" ca="1" si="71"/>
        <v>292.55694187446426</v>
      </c>
      <c r="V69">
        <f t="shared" ca="1" si="72"/>
        <v>273.15072242299641</v>
      </c>
      <c r="W69">
        <f t="shared" ca="1" si="73"/>
        <v>257.40007168557656</v>
      </c>
      <c r="X69">
        <f t="shared" ca="1" si="74"/>
        <v>304.10336152172192</v>
      </c>
      <c r="Y69">
        <f t="shared" ca="1" si="75"/>
        <v>280.63155970770401</v>
      </c>
      <c r="Z69">
        <f t="shared" ca="1" si="76"/>
        <v>243.77746136413649</v>
      </c>
      <c r="AA69">
        <f t="shared" ca="1" si="77"/>
        <v>310.67302862738421</v>
      </c>
      <c r="AB69">
        <f t="shared" ca="1" si="78"/>
        <v>266.70171211662142</v>
      </c>
      <c r="AC69">
        <f t="shared" ca="1" si="79"/>
        <v>195.2885138211978</v>
      </c>
      <c r="AD69">
        <f t="shared" ca="1" si="80"/>
        <v>263.18841309359078</v>
      </c>
      <c r="AE69">
        <f t="shared" ca="1" si="81"/>
        <v>244.94463833802112</v>
      </c>
      <c r="AF69">
        <f t="shared" ca="1" si="82"/>
        <v>234.97910279388503</v>
      </c>
      <c r="AG69">
        <f t="shared" ca="1" si="83"/>
        <v>277.60696643225521</v>
      </c>
      <c r="AH69">
        <f t="shared" ca="1" si="84"/>
        <v>257.58531549674353</v>
      </c>
      <c r="AI69">
        <f t="shared" ca="1" si="85"/>
        <v>296.92530714154475</v>
      </c>
      <c r="AJ69">
        <f t="shared" ca="1" si="86"/>
        <v>313.41787060327522</v>
      </c>
      <c r="AK69">
        <f t="shared" ca="1" si="87"/>
        <v>272.28307531907757</v>
      </c>
      <c r="AL69">
        <f t="shared" ca="1" si="88"/>
        <v>300.61218410747171</v>
      </c>
      <c r="AM69">
        <f t="shared" ca="1" si="89"/>
        <v>261.37043348901915</v>
      </c>
      <c r="AN69">
        <f t="shared" ca="1" si="90"/>
        <v>331.35711127888504</v>
      </c>
      <c r="AO69">
        <f t="shared" ca="1" si="91"/>
        <v>293.86438219811924</v>
      </c>
      <c r="AP69">
        <f t="shared" ca="1" si="92"/>
        <v>263.57398912832213</v>
      </c>
      <c r="AQ69">
        <f t="shared" ca="1" si="93"/>
        <v>295.2383339665999</v>
      </c>
      <c r="AR69">
        <f t="shared" ca="1" si="94"/>
        <v>296.87787864706831</v>
      </c>
      <c r="AS69">
        <f t="shared" ca="1" si="95"/>
        <v>323.16542727245519</v>
      </c>
      <c r="AT69">
        <f t="shared" ca="1" si="96"/>
        <v>266.27698557980102</v>
      </c>
      <c r="AU69">
        <f t="shared" ca="1" si="97"/>
        <v>299.77974472156279</v>
      </c>
      <c r="AV69">
        <f t="shared" ca="1" si="98"/>
        <v>266.16988693643873</v>
      </c>
      <c r="AW69">
        <f t="shared" ca="1" si="99"/>
        <v>251.80770678263178</v>
      </c>
      <c r="AX69">
        <f t="shared" ca="1" si="100"/>
        <v>280.7356751583755</v>
      </c>
      <c r="AY69">
        <f t="shared" ca="1" si="101"/>
        <v>272.61705433933696</v>
      </c>
    </row>
    <row r="70" spans="1:51" x14ac:dyDescent="0.25">
      <c r="A70">
        <v>46</v>
      </c>
      <c r="B70">
        <f t="shared" ca="1" si="52"/>
        <v>288.98488816090662</v>
      </c>
      <c r="C70">
        <f t="shared" ca="1" si="53"/>
        <v>326.5595007997336</v>
      </c>
      <c r="D70">
        <f t="shared" ca="1" si="54"/>
        <v>264.81137079954311</v>
      </c>
      <c r="E70">
        <f t="shared" ca="1" si="55"/>
        <v>221.2906408220785</v>
      </c>
      <c r="F70">
        <f t="shared" ca="1" si="56"/>
        <v>242.00578857159141</v>
      </c>
      <c r="G70">
        <f t="shared" ca="1" si="57"/>
        <v>250.71368912858111</v>
      </c>
      <c r="H70">
        <f t="shared" ca="1" si="58"/>
        <v>222.1537749255578</v>
      </c>
      <c r="I70">
        <f t="shared" ca="1" si="59"/>
        <v>224.2896093277611</v>
      </c>
      <c r="J70">
        <f t="shared" ca="1" si="60"/>
        <v>265.83843322371348</v>
      </c>
      <c r="K70">
        <f t="shared" ca="1" si="61"/>
        <v>250.10686886105589</v>
      </c>
      <c r="L70">
        <f t="shared" ca="1" si="62"/>
        <v>319.33907808729418</v>
      </c>
      <c r="M70">
        <f t="shared" ca="1" si="63"/>
        <v>300.52281215854879</v>
      </c>
      <c r="N70">
        <f t="shared" ca="1" si="64"/>
        <v>230.70943002234867</v>
      </c>
      <c r="O70">
        <f t="shared" ca="1" si="65"/>
        <v>276.51972283473702</v>
      </c>
      <c r="P70">
        <f t="shared" ca="1" si="66"/>
        <v>243.20311341551405</v>
      </c>
      <c r="Q70">
        <f t="shared" ca="1" si="67"/>
        <v>273.09267517486245</v>
      </c>
      <c r="R70">
        <f t="shared" ca="1" si="68"/>
        <v>238.14405185905613</v>
      </c>
      <c r="S70">
        <f t="shared" ca="1" si="69"/>
        <v>262.25955650925761</v>
      </c>
      <c r="T70">
        <f t="shared" ca="1" si="70"/>
        <v>250.25617217403769</v>
      </c>
      <c r="U70">
        <f t="shared" ca="1" si="71"/>
        <v>299.42327061148183</v>
      </c>
      <c r="V70">
        <f t="shared" ca="1" si="72"/>
        <v>284.52397400430004</v>
      </c>
      <c r="W70">
        <f t="shared" ca="1" si="73"/>
        <v>252.51340138971344</v>
      </c>
      <c r="X70">
        <f t="shared" ca="1" si="74"/>
        <v>298.44639546765785</v>
      </c>
      <c r="Y70">
        <f t="shared" ca="1" si="75"/>
        <v>279.59911020623133</v>
      </c>
      <c r="Z70">
        <f t="shared" ca="1" si="76"/>
        <v>247.62376942684662</v>
      </c>
      <c r="AA70">
        <f t="shared" ca="1" si="77"/>
        <v>299.62999579319023</v>
      </c>
      <c r="AB70">
        <f t="shared" ca="1" si="78"/>
        <v>268.57111061141501</v>
      </c>
      <c r="AC70">
        <f t="shared" ca="1" si="79"/>
        <v>194.21470750956377</v>
      </c>
      <c r="AD70">
        <f t="shared" ca="1" si="80"/>
        <v>263.81488112921249</v>
      </c>
      <c r="AE70">
        <f t="shared" ca="1" si="81"/>
        <v>246.15850039780014</v>
      </c>
      <c r="AF70">
        <f t="shared" ca="1" si="82"/>
        <v>239.05265403470153</v>
      </c>
      <c r="AG70">
        <f t="shared" ca="1" si="83"/>
        <v>278.19604666853536</v>
      </c>
      <c r="AH70">
        <f t="shared" ca="1" si="84"/>
        <v>252.10459644175657</v>
      </c>
      <c r="AI70">
        <f t="shared" ca="1" si="85"/>
        <v>295.47670605834827</v>
      </c>
      <c r="AJ70">
        <f t="shared" ca="1" si="86"/>
        <v>314.06772768491697</v>
      </c>
      <c r="AK70">
        <f t="shared" ca="1" si="87"/>
        <v>269.40471859892386</v>
      </c>
      <c r="AL70">
        <f t="shared" ca="1" si="88"/>
        <v>294.96196074773337</v>
      </c>
      <c r="AM70">
        <f t="shared" ca="1" si="89"/>
        <v>263.96460976295657</v>
      </c>
      <c r="AN70">
        <f t="shared" ca="1" si="90"/>
        <v>338.16267959882634</v>
      </c>
      <c r="AO70">
        <f t="shared" ca="1" si="91"/>
        <v>302.54028851197711</v>
      </c>
      <c r="AP70">
        <f t="shared" ca="1" si="92"/>
        <v>269.11668323624372</v>
      </c>
      <c r="AQ70">
        <f t="shared" ca="1" si="93"/>
        <v>297.55706665455108</v>
      </c>
      <c r="AR70">
        <f t="shared" ca="1" si="94"/>
        <v>301.0200355892664</v>
      </c>
      <c r="AS70">
        <f t="shared" ca="1" si="95"/>
        <v>322.62833647534131</v>
      </c>
      <c r="AT70">
        <f t="shared" ca="1" si="96"/>
        <v>264.09609496095334</v>
      </c>
      <c r="AU70">
        <f t="shared" ca="1" si="97"/>
        <v>311.0921298974352</v>
      </c>
      <c r="AV70">
        <f t="shared" ca="1" si="98"/>
        <v>264.54193205716814</v>
      </c>
      <c r="AW70">
        <f t="shared" ca="1" si="99"/>
        <v>253.15260655172403</v>
      </c>
      <c r="AX70">
        <f t="shared" ca="1" si="100"/>
        <v>281.5569547519994</v>
      </c>
      <c r="AY70">
        <f t="shared" ca="1" si="101"/>
        <v>272.43730620005738</v>
      </c>
    </row>
    <row r="71" spans="1:51" x14ac:dyDescent="0.25">
      <c r="A71">
        <v>47</v>
      </c>
      <c r="B71">
        <f t="shared" ca="1" si="52"/>
        <v>300.40341984225842</v>
      </c>
      <c r="C71">
        <f t="shared" ca="1" si="53"/>
        <v>321.61481594186188</v>
      </c>
      <c r="D71">
        <f t="shared" ca="1" si="54"/>
        <v>269.55769252242681</v>
      </c>
      <c r="E71">
        <f t="shared" ca="1" si="55"/>
        <v>225.20057425265588</v>
      </c>
      <c r="F71">
        <f t="shared" ca="1" si="56"/>
        <v>240.43179112054224</v>
      </c>
      <c r="G71">
        <f t="shared" ca="1" si="57"/>
        <v>248.02628677983341</v>
      </c>
      <c r="H71">
        <f t="shared" ca="1" si="58"/>
        <v>222.85468823709996</v>
      </c>
      <c r="I71">
        <f t="shared" ca="1" si="59"/>
        <v>216.93884007465033</v>
      </c>
      <c r="J71">
        <f t="shared" ca="1" si="60"/>
        <v>262.94526706366935</v>
      </c>
      <c r="K71">
        <f t="shared" ca="1" si="61"/>
        <v>247.57129933109954</v>
      </c>
      <c r="L71">
        <f t="shared" ca="1" si="62"/>
        <v>321.54997209259028</v>
      </c>
      <c r="M71">
        <f t="shared" ca="1" si="63"/>
        <v>294.4430845565123</v>
      </c>
      <c r="N71">
        <f t="shared" ca="1" si="64"/>
        <v>225.06297666617149</v>
      </c>
      <c r="O71">
        <f t="shared" ca="1" si="65"/>
        <v>276.39947981699407</v>
      </c>
      <c r="P71">
        <f t="shared" ca="1" si="66"/>
        <v>247.79474229330816</v>
      </c>
      <c r="Q71">
        <f t="shared" ca="1" si="67"/>
        <v>274.86055048516948</v>
      </c>
      <c r="R71">
        <f t="shared" ca="1" si="68"/>
        <v>236.99953850429344</v>
      </c>
      <c r="S71">
        <f t="shared" ca="1" si="69"/>
        <v>268.92975588197248</v>
      </c>
      <c r="T71">
        <f t="shared" ca="1" si="70"/>
        <v>260.90167371875856</v>
      </c>
      <c r="U71">
        <f t="shared" ca="1" si="71"/>
        <v>296.69791800737158</v>
      </c>
      <c r="V71">
        <f t="shared" ca="1" si="72"/>
        <v>272.77600407224458</v>
      </c>
      <c r="W71">
        <f t="shared" ca="1" si="73"/>
        <v>251.60111299081836</v>
      </c>
      <c r="X71">
        <f t="shared" ca="1" si="74"/>
        <v>297.05594052021826</v>
      </c>
      <c r="Y71">
        <f t="shared" ca="1" si="75"/>
        <v>284.94932907805224</v>
      </c>
      <c r="Z71">
        <f t="shared" ca="1" si="76"/>
        <v>250.23038750161186</v>
      </c>
      <c r="AA71">
        <f t="shared" ca="1" si="77"/>
        <v>310.9944112330171</v>
      </c>
      <c r="AB71">
        <f t="shared" ca="1" si="78"/>
        <v>261.32674219704643</v>
      </c>
      <c r="AC71">
        <f t="shared" ca="1" si="79"/>
        <v>195.00565312762791</v>
      </c>
      <c r="AD71">
        <f t="shared" ca="1" si="80"/>
        <v>272.20858083795696</v>
      </c>
      <c r="AE71">
        <f t="shared" ca="1" si="81"/>
        <v>243.83152767187354</v>
      </c>
      <c r="AF71">
        <f t="shared" ca="1" si="82"/>
        <v>238.37203432023355</v>
      </c>
      <c r="AG71">
        <f t="shared" ca="1" si="83"/>
        <v>278.99856169977585</v>
      </c>
      <c r="AH71">
        <f t="shared" ca="1" si="84"/>
        <v>250.0990258135682</v>
      </c>
      <c r="AI71">
        <f t="shared" ca="1" si="85"/>
        <v>292.81005187177948</v>
      </c>
      <c r="AJ71">
        <f t="shared" ca="1" si="86"/>
        <v>303.61842585491564</v>
      </c>
      <c r="AK71">
        <f t="shared" ca="1" si="87"/>
        <v>276.45453267827321</v>
      </c>
      <c r="AL71">
        <f t="shared" ca="1" si="88"/>
        <v>285.39561283785179</v>
      </c>
      <c r="AM71">
        <f t="shared" ca="1" si="89"/>
        <v>265.30217576229393</v>
      </c>
      <c r="AN71">
        <f t="shared" ca="1" si="90"/>
        <v>335.4291702100054</v>
      </c>
      <c r="AO71">
        <f t="shared" ca="1" si="91"/>
        <v>314.63391507445294</v>
      </c>
      <c r="AP71">
        <f t="shared" ca="1" si="92"/>
        <v>274.10101407620601</v>
      </c>
      <c r="AQ71">
        <f t="shared" ca="1" si="93"/>
        <v>291.87175375032882</v>
      </c>
      <c r="AR71">
        <f t="shared" ca="1" si="94"/>
        <v>304.77402160613428</v>
      </c>
      <c r="AS71">
        <f t="shared" ca="1" si="95"/>
        <v>317.60783904535731</v>
      </c>
      <c r="AT71">
        <f t="shared" ca="1" si="96"/>
        <v>259.03633200414919</v>
      </c>
      <c r="AU71">
        <f t="shared" ca="1" si="97"/>
        <v>302.42966779743745</v>
      </c>
      <c r="AV71">
        <f t="shared" ca="1" si="98"/>
        <v>276.0467826759741</v>
      </c>
      <c r="AW71">
        <f t="shared" ca="1" si="99"/>
        <v>252.46698152419904</v>
      </c>
      <c r="AX71">
        <f t="shared" ca="1" si="100"/>
        <v>286.74956770553854</v>
      </c>
      <c r="AY71">
        <f t="shared" ca="1" si="101"/>
        <v>277.46936827305007</v>
      </c>
    </row>
    <row r="72" spans="1:51" x14ac:dyDescent="0.25">
      <c r="A72">
        <v>48</v>
      </c>
      <c r="B72">
        <f t="shared" ca="1" si="52"/>
        <v>293.25368390481452</v>
      </c>
      <c r="C72">
        <f t="shared" ca="1" si="53"/>
        <v>316.51876262552815</v>
      </c>
      <c r="D72">
        <f t="shared" ca="1" si="54"/>
        <v>272.13257071738269</v>
      </c>
      <c r="E72">
        <f t="shared" ca="1" si="55"/>
        <v>232.06203810117688</v>
      </c>
      <c r="F72">
        <f t="shared" ca="1" si="56"/>
        <v>242.82902669919781</v>
      </c>
      <c r="G72">
        <f t="shared" ca="1" si="57"/>
        <v>245.61289213606679</v>
      </c>
      <c r="H72">
        <f t="shared" ca="1" si="58"/>
        <v>227.25745797668884</v>
      </c>
      <c r="I72">
        <f t="shared" ca="1" si="59"/>
        <v>223.15287826183908</v>
      </c>
      <c r="J72">
        <f t="shared" ca="1" si="60"/>
        <v>262.83244389363171</v>
      </c>
      <c r="K72">
        <f t="shared" ca="1" si="61"/>
        <v>253.77260631663944</v>
      </c>
      <c r="L72">
        <f t="shared" ca="1" si="62"/>
        <v>333.55708376413213</v>
      </c>
      <c r="M72">
        <f t="shared" ca="1" si="63"/>
        <v>288.99592990868035</v>
      </c>
      <c r="N72">
        <f t="shared" ca="1" si="64"/>
        <v>221.73840044264679</v>
      </c>
      <c r="O72">
        <f t="shared" ca="1" si="65"/>
        <v>281.0748669459328</v>
      </c>
      <c r="P72">
        <f t="shared" ca="1" si="66"/>
        <v>247.4870745899058</v>
      </c>
      <c r="Q72">
        <f t="shared" ca="1" si="67"/>
        <v>276.96179433413408</v>
      </c>
      <c r="R72">
        <f t="shared" ca="1" si="68"/>
        <v>235.69081081206278</v>
      </c>
      <c r="S72">
        <f t="shared" ca="1" si="69"/>
        <v>262.65746136294041</v>
      </c>
      <c r="T72">
        <f t="shared" ca="1" si="70"/>
        <v>258.86617260965062</v>
      </c>
      <c r="U72">
        <f t="shared" ca="1" si="71"/>
        <v>298.909621623303</v>
      </c>
      <c r="V72">
        <f t="shared" ca="1" si="72"/>
        <v>273.98558915347763</v>
      </c>
      <c r="W72">
        <f t="shared" ca="1" si="73"/>
        <v>253.45778295742704</v>
      </c>
      <c r="X72">
        <f t="shared" ca="1" si="74"/>
        <v>292.91272412221605</v>
      </c>
      <c r="Y72">
        <f t="shared" ca="1" si="75"/>
        <v>281.63255273749974</v>
      </c>
      <c r="Z72">
        <f t="shared" ca="1" si="76"/>
        <v>244.60360210529674</v>
      </c>
      <c r="AA72">
        <f t="shared" ca="1" si="77"/>
        <v>316.93683553292919</v>
      </c>
      <c r="AB72">
        <f t="shared" ca="1" si="78"/>
        <v>267.02436939006049</v>
      </c>
      <c r="AC72">
        <f t="shared" ca="1" si="79"/>
        <v>189.41717224555035</v>
      </c>
      <c r="AD72">
        <f t="shared" ca="1" si="80"/>
        <v>276.70402311840206</v>
      </c>
      <c r="AE72">
        <f t="shared" ca="1" si="81"/>
        <v>251.28666337845416</v>
      </c>
      <c r="AF72">
        <f t="shared" ca="1" si="82"/>
        <v>238.09751178490203</v>
      </c>
      <c r="AG72">
        <f t="shared" ca="1" si="83"/>
        <v>278.42003618980345</v>
      </c>
      <c r="AH72">
        <f t="shared" ca="1" si="84"/>
        <v>252.04540806438743</v>
      </c>
      <c r="AI72">
        <f t="shared" ca="1" si="85"/>
        <v>296.38284031877345</v>
      </c>
      <c r="AJ72">
        <f t="shared" ca="1" si="86"/>
        <v>304.79609616474107</v>
      </c>
      <c r="AK72">
        <f t="shared" ca="1" si="87"/>
        <v>283.04691698539904</v>
      </c>
      <c r="AL72">
        <f t="shared" ca="1" si="88"/>
        <v>286.25388511334654</v>
      </c>
      <c r="AM72">
        <f t="shared" ca="1" si="89"/>
        <v>264.76882895720814</v>
      </c>
      <c r="AN72">
        <f t="shared" ca="1" si="90"/>
        <v>353.49067251610779</v>
      </c>
      <c r="AO72">
        <f t="shared" ca="1" si="91"/>
        <v>310.33625923783455</v>
      </c>
      <c r="AP72">
        <f t="shared" ca="1" si="92"/>
        <v>281.95339647049747</v>
      </c>
      <c r="AQ72">
        <f t="shared" ca="1" si="93"/>
        <v>290.72033301255959</v>
      </c>
      <c r="AR72">
        <f t="shared" ca="1" si="94"/>
        <v>303.29963766822368</v>
      </c>
      <c r="AS72">
        <f t="shared" ca="1" si="95"/>
        <v>313.38420185551882</v>
      </c>
      <c r="AT72">
        <f t="shared" ca="1" si="96"/>
        <v>254.75960572554391</v>
      </c>
      <c r="AU72">
        <f t="shared" ca="1" si="97"/>
        <v>295.73061713191674</v>
      </c>
      <c r="AV72">
        <f t="shared" ca="1" si="98"/>
        <v>268.10502283596099</v>
      </c>
      <c r="AW72">
        <f t="shared" ca="1" si="99"/>
        <v>260.4807551272101</v>
      </c>
      <c r="AX72">
        <f t="shared" ca="1" si="100"/>
        <v>288.65035252216791</v>
      </c>
      <c r="AY72">
        <f t="shared" ca="1" si="101"/>
        <v>277.78055320114282</v>
      </c>
    </row>
    <row r="73" spans="1:51" x14ac:dyDescent="0.25">
      <c r="A73">
        <v>49</v>
      </c>
      <c r="B73">
        <f t="shared" ca="1" si="52"/>
        <v>288.90723716334554</v>
      </c>
      <c r="C73">
        <f t="shared" ca="1" si="53"/>
        <v>317.57219485454021</v>
      </c>
      <c r="D73">
        <f t="shared" ca="1" si="54"/>
        <v>276.32981624587086</v>
      </c>
      <c r="E73">
        <f t="shared" ca="1" si="55"/>
        <v>221.87896978396066</v>
      </c>
      <c r="F73">
        <f t="shared" ca="1" si="56"/>
        <v>249.12109698177031</v>
      </c>
      <c r="G73">
        <f t="shared" ca="1" si="57"/>
        <v>245.4215933310326</v>
      </c>
      <c r="H73">
        <f t="shared" ca="1" si="58"/>
        <v>221.22791466120532</v>
      </c>
      <c r="I73">
        <f t="shared" ca="1" si="59"/>
        <v>224.56784139002403</v>
      </c>
      <c r="J73">
        <f t="shared" ca="1" si="60"/>
        <v>261.72729435739541</v>
      </c>
      <c r="K73">
        <f t="shared" ca="1" si="61"/>
        <v>253.72865747978722</v>
      </c>
      <c r="L73">
        <f t="shared" ca="1" si="62"/>
        <v>349.32739283438497</v>
      </c>
      <c r="M73">
        <f t="shared" ca="1" si="63"/>
        <v>294.35380373160444</v>
      </c>
      <c r="N73">
        <f t="shared" ca="1" si="64"/>
        <v>217.09005780763852</v>
      </c>
      <c r="O73">
        <f t="shared" ca="1" si="65"/>
        <v>281.51135001616626</v>
      </c>
      <c r="P73">
        <f t="shared" ca="1" si="66"/>
        <v>255.94581527341415</v>
      </c>
      <c r="Q73">
        <f t="shared" ca="1" si="67"/>
        <v>282.57142347526678</v>
      </c>
      <c r="R73">
        <f t="shared" ca="1" si="68"/>
        <v>232.92380943617829</v>
      </c>
      <c r="S73">
        <f t="shared" ca="1" si="69"/>
        <v>270.64081598394836</v>
      </c>
      <c r="T73">
        <f t="shared" ca="1" si="70"/>
        <v>253.95109680966152</v>
      </c>
      <c r="U73">
        <f t="shared" ca="1" si="71"/>
        <v>296.79267363668066</v>
      </c>
      <c r="V73">
        <f t="shared" ca="1" si="72"/>
        <v>268.96017561046835</v>
      </c>
      <c r="W73">
        <f t="shared" ca="1" si="73"/>
        <v>251.95619083892771</v>
      </c>
      <c r="X73">
        <f t="shared" ca="1" si="74"/>
        <v>297.64195119548998</v>
      </c>
      <c r="Y73">
        <f t="shared" ca="1" si="75"/>
        <v>279.75271774058348</v>
      </c>
      <c r="Z73">
        <f t="shared" ca="1" si="76"/>
        <v>250.03823111348916</v>
      </c>
      <c r="AA73">
        <f t="shared" ca="1" si="77"/>
        <v>321.54842702736823</v>
      </c>
      <c r="AB73">
        <f t="shared" ca="1" si="78"/>
        <v>260.53469536430862</v>
      </c>
      <c r="AC73">
        <f t="shared" ca="1" si="79"/>
        <v>182.43068743777545</v>
      </c>
      <c r="AD73">
        <f t="shared" ca="1" si="80"/>
        <v>274.15535976366635</v>
      </c>
      <c r="AE73">
        <f t="shared" ca="1" si="81"/>
        <v>249.82137614541514</v>
      </c>
      <c r="AF73">
        <f t="shared" ca="1" si="82"/>
        <v>243.55599893090053</v>
      </c>
      <c r="AG73">
        <f t="shared" ca="1" si="83"/>
        <v>275.14258147448373</v>
      </c>
      <c r="AH73">
        <f t="shared" ca="1" si="84"/>
        <v>253.32711004716924</v>
      </c>
      <c r="AI73">
        <f t="shared" ca="1" si="85"/>
        <v>287.92830218150118</v>
      </c>
      <c r="AJ73">
        <f t="shared" ca="1" si="86"/>
        <v>298.43872914422712</v>
      </c>
      <c r="AK73">
        <f t="shared" ca="1" si="87"/>
        <v>281.47866712835878</v>
      </c>
      <c r="AL73">
        <f t="shared" ca="1" si="88"/>
        <v>280.70247615257267</v>
      </c>
      <c r="AM73">
        <f t="shared" ca="1" si="89"/>
        <v>264.41432384576962</v>
      </c>
      <c r="AN73">
        <f t="shared" ca="1" si="90"/>
        <v>356.42685412935441</v>
      </c>
      <c r="AO73">
        <f t="shared" ca="1" si="91"/>
        <v>316.86896720511089</v>
      </c>
      <c r="AP73">
        <f t="shared" ca="1" si="92"/>
        <v>279.6320199268543</v>
      </c>
      <c r="AQ73">
        <f t="shared" ca="1" si="93"/>
        <v>293.26982303588187</v>
      </c>
      <c r="AR73">
        <f t="shared" ca="1" si="94"/>
        <v>305.11523118684329</v>
      </c>
      <c r="AS73">
        <f t="shared" ca="1" si="95"/>
        <v>315.67767449642025</v>
      </c>
      <c r="AT73">
        <f t="shared" ca="1" si="96"/>
        <v>255.00649170526276</v>
      </c>
      <c r="AU73">
        <f t="shared" ca="1" si="97"/>
        <v>307.48646271135402</v>
      </c>
      <c r="AV73">
        <f t="shared" ca="1" si="98"/>
        <v>268.13318854326758</v>
      </c>
      <c r="AW73">
        <f t="shared" ca="1" si="99"/>
        <v>263.70403860109997</v>
      </c>
      <c r="AX73">
        <f t="shared" ca="1" si="100"/>
        <v>288.37424142364131</v>
      </c>
      <c r="AY73">
        <f t="shared" ca="1" si="101"/>
        <v>276.5683975440428</v>
      </c>
    </row>
    <row r="74" spans="1:51" x14ac:dyDescent="0.25">
      <c r="A74">
        <v>50</v>
      </c>
      <c r="B74">
        <f t="shared" ca="1" si="52"/>
        <v>297.82635695016353</v>
      </c>
      <c r="C74">
        <f t="shared" ca="1" si="53"/>
        <v>324.1215762651475</v>
      </c>
      <c r="D74">
        <f t="shared" ca="1" si="54"/>
        <v>276.47188223772798</v>
      </c>
      <c r="E74">
        <f t="shared" ca="1" si="55"/>
        <v>216.80277538397544</v>
      </c>
      <c r="F74">
        <f t="shared" ca="1" si="56"/>
        <v>258.71303563185376</v>
      </c>
      <c r="G74">
        <f t="shared" ca="1" si="57"/>
        <v>240.7932662318108</v>
      </c>
      <c r="H74">
        <f t="shared" ca="1" si="58"/>
        <v>213.42528604897453</v>
      </c>
      <c r="I74">
        <f t="shared" ca="1" si="59"/>
        <v>218.18295448381687</v>
      </c>
      <c r="J74">
        <f t="shared" ca="1" si="60"/>
        <v>260.79987497952089</v>
      </c>
      <c r="K74">
        <f t="shared" ca="1" si="61"/>
        <v>254.35432022778272</v>
      </c>
      <c r="L74">
        <f t="shared" ca="1" si="62"/>
        <v>351.26864637501546</v>
      </c>
      <c r="M74">
        <f t="shared" ca="1" si="63"/>
        <v>295.76776411931235</v>
      </c>
      <c r="N74">
        <f t="shared" ca="1" si="64"/>
        <v>223.13422064824101</v>
      </c>
      <c r="O74">
        <f t="shared" ca="1" si="65"/>
        <v>287.29626746808771</v>
      </c>
      <c r="P74">
        <f t="shared" ca="1" si="66"/>
        <v>260.86555150595291</v>
      </c>
      <c r="Q74">
        <f t="shared" ca="1" si="67"/>
        <v>287.48175087718198</v>
      </c>
      <c r="R74">
        <f t="shared" ca="1" si="68"/>
        <v>229.28550727009764</v>
      </c>
      <c r="S74">
        <f t="shared" ca="1" si="69"/>
        <v>271.27679623947222</v>
      </c>
      <c r="T74">
        <f t="shared" ca="1" si="70"/>
        <v>242.40969314557228</v>
      </c>
      <c r="U74">
        <f t="shared" ca="1" si="71"/>
        <v>299.07151719901884</v>
      </c>
      <c r="V74">
        <f t="shared" ca="1" si="72"/>
        <v>279.4995455646573</v>
      </c>
      <c r="W74">
        <f t="shared" ca="1" si="73"/>
        <v>254.8751138041282</v>
      </c>
      <c r="X74">
        <f t="shared" ca="1" si="74"/>
        <v>286.77983060352454</v>
      </c>
      <c r="Y74">
        <f t="shared" ca="1" si="75"/>
        <v>278.7965203581665</v>
      </c>
      <c r="Z74">
        <f t="shared" ca="1" si="76"/>
        <v>249.08610638185203</v>
      </c>
      <c r="AA74">
        <f t="shared" ca="1" si="77"/>
        <v>319.53060449079379</v>
      </c>
      <c r="AB74">
        <f t="shared" ca="1" si="78"/>
        <v>263.09651793037108</v>
      </c>
      <c r="AC74">
        <f t="shared" ca="1" si="79"/>
        <v>181.37538901136617</v>
      </c>
      <c r="AD74">
        <f t="shared" ca="1" si="80"/>
        <v>274.65805858904258</v>
      </c>
      <c r="AE74">
        <f t="shared" ca="1" si="81"/>
        <v>253.31751543995171</v>
      </c>
      <c r="AF74">
        <f t="shared" ca="1" si="82"/>
        <v>240.1634579299353</v>
      </c>
      <c r="AG74">
        <f t="shared" ca="1" si="83"/>
        <v>274.32496168294819</v>
      </c>
      <c r="AH74">
        <f t="shared" ca="1" si="84"/>
        <v>262.04127097417864</v>
      </c>
      <c r="AI74">
        <f t="shared" ca="1" si="85"/>
        <v>285.46386715009965</v>
      </c>
      <c r="AJ74">
        <f t="shared" ca="1" si="86"/>
        <v>299.88813247459268</v>
      </c>
      <c r="AK74">
        <f t="shared" ca="1" si="87"/>
        <v>281.31981777978791</v>
      </c>
      <c r="AL74">
        <f t="shared" ca="1" si="88"/>
        <v>285.17791351709201</v>
      </c>
      <c r="AM74">
        <f t="shared" ca="1" si="89"/>
        <v>264.18129724333761</v>
      </c>
      <c r="AN74">
        <f t="shared" ca="1" si="90"/>
        <v>374.19756650512409</v>
      </c>
      <c r="AO74">
        <f t="shared" ca="1" si="91"/>
        <v>327.31208159971197</v>
      </c>
      <c r="AP74">
        <f t="shared" ca="1" si="92"/>
        <v>276.82749494111141</v>
      </c>
      <c r="AQ74">
        <f t="shared" ca="1" si="93"/>
        <v>296.29322318582484</v>
      </c>
      <c r="AR74">
        <f t="shared" ca="1" si="94"/>
        <v>305.05085205086135</v>
      </c>
      <c r="AS74">
        <f t="shared" ca="1" si="95"/>
        <v>318.78567742414475</v>
      </c>
      <c r="AT74">
        <f t="shared" ca="1" si="96"/>
        <v>254.15721927680607</v>
      </c>
      <c r="AU74">
        <f t="shared" ca="1" si="97"/>
        <v>312.17231421291388</v>
      </c>
      <c r="AV74">
        <f t="shared" ca="1" si="98"/>
        <v>266.65830732850799</v>
      </c>
      <c r="AW74">
        <f t="shared" ca="1" si="99"/>
        <v>272.34703801764385</v>
      </c>
      <c r="AX74">
        <f t="shared" ca="1" si="100"/>
        <v>293.8495145425947</v>
      </c>
      <c r="AY74">
        <f t="shared" ca="1" si="101"/>
        <v>284.51990460805706</v>
      </c>
    </row>
    <row r="75" spans="1:51" x14ac:dyDescent="0.25">
      <c r="A75">
        <v>51</v>
      </c>
      <c r="B75">
        <f t="shared" ca="1" si="52"/>
        <v>291.48521067214574</v>
      </c>
      <c r="C75">
        <f t="shared" ca="1" si="53"/>
        <v>319.09670456599048</v>
      </c>
      <c r="D75">
        <f t="shared" ca="1" si="54"/>
        <v>278.33304801601031</v>
      </c>
      <c r="E75">
        <f t="shared" ca="1" si="55"/>
        <v>213.08581051543086</v>
      </c>
      <c r="F75">
        <f t="shared" ca="1" si="56"/>
        <v>256.85381550579569</v>
      </c>
      <c r="G75">
        <f t="shared" ca="1" si="57"/>
        <v>245.2373717056613</v>
      </c>
      <c r="H75">
        <f t="shared" ca="1" si="58"/>
        <v>213.29431803205517</v>
      </c>
      <c r="I75">
        <f t="shared" ca="1" si="59"/>
        <v>216.53831380524863</v>
      </c>
      <c r="J75">
        <f t="shared" ca="1" si="60"/>
        <v>250.68368983609417</v>
      </c>
      <c r="K75">
        <f t="shared" ca="1" si="61"/>
        <v>253.55526520686533</v>
      </c>
      <c r="L75">
        <f t="shared" ca="1" si="62"/>
        <v>346.94581490411036</v>
      </c>
      <c r="M75">
        <f t="shared" ca="1" si="63"/>
        <v>295.13636205357074</v>
      </c>
      <c r="N75">
        <f t="shared" ca="1" si="64"/>
        <v>225.94590809614721</v>
      </c>
      <c r="O75">
        <f t="shared" ca="1" si="65"/>
        <v>289.34762351208008</v>
      </c>
      <c r="P75">
        <f t="shared" ca="1" si="66"/>
        <v>256.16772623279411</v>
      </c>
      <c r="Q75">
        <f t="shared" ca="1" si="67"/>
        <v>282.86173259152554</v>
      </c>
      <c r="R75">
        <f t="shared" ca="1" si="68"/>
        <v>231.29405403122135</v>
      </c>
      <c r="S75">
        <f t="shared" ca="1" si="69"/>
        <v>266.54953393558674</v>
      </c>
      <c r="T75">
        <f t="shared" ca="1" si="70"/>
        <v>245.26701885201851</v>
      </c>
      <c r="U75">
        <f t="shared" ca="1" si="71"/>
        <v>306.17590409292916</v>
      </c>
      <c r="V75">
        <f t="shared" ca="1" si="72"/>
        <v>278.55931771311361</v>
      </c>
      <c r="W75">
        <f t="shared" ca="1" si="73"/>
        <v>252.98269124649215</v>
      </c>
      <c r="X75">
        <f t="shared" ca="1" si="74"/>
        <v>289.62444229054211</v>
      </c>
      <c r="Y75">
        <f t="shared" ca="1" si="75"/>
        <v>274.51768591698783</v>
      </c>
      <c r="Z75">
        <f t="shared" ca="1" si="76"/>
        <v>246.4802421172374</v>
      </c>
      <c r="AA75">
        <f t="shared" ca="1" si="77"/>
        <v>325.60498897340227</v>
      </c>
      <c r="AB75">
        <f t="shared" ca="1" si="78"/>
        <v>266.67645949707679</v>
      </c>
      <c r="AC75">
        <f t="shared" ca="1" si="79"/>
        <v>182.71843399507142</v>
      </c>
      <c r="AD75">
        <f t="shared" ca="1" si="80"/>
        <v>275.74051361795512</v>
      </c>
      <c r="AE75">
        <f t="shared" ca="1" si="81"/>
        <v>250.80911632030489</v>
      </c>
      <c r="AF75">
        <f t="shared" ca="1" si="82"/>
        <v>238.10666634055809</v>
      </c>
      <c r="AG75">
        <f t="shared" ca="1" si="83"/>
        <v>271.80694565313229</v>
      </c>
      <c r="AH75">
        <f t="shared" ca="1" si="84"/>
        <v>262.81789525250747</v>
      </c>
      <c r="AI75">
        <f t="shared" ca="1" si="85"/>
        <v>283.08877079114109</v>
      </c>
      <c r="AJ75">
        <f t="shared" ca="1" si="86"/>
        <v>296.64455539127249</v>
      </c>
      <c r="AK75">
        <f t="shared" ca="1" si="87"/>
        <v>282.09017381176483</v>
      </c>
      <c r="AL75">
        <f t="shared" ca="1" si="88"/>
        <v>291.45802800155826</v>
      </c>
      <c r="AM75">
        <f t="shared" ca="1" si="89"/>
        <v>273.75062581799716</v>
      </c>
      <c r="AN75">
        <f t="shared" ca="1" si="90"/>
        <v>373.58988837321419</v>
      </c>
      <c r="AO75">
        <f t="shared" ca="1" si="91"/>
        <v>329.16229781822881</v>
      </c>
      <c r="AP75">
        <f t="shared" ca="1" si="92"/>
        <v>278.56143468442042</v>
      </c>
      <c r="AQ75">
        <f t="shared" ca="1" si="93"/>
        <v>304.18986137631941</v>
      </c>
      <c r="AR75">
        <f t="shared" ca="1" si="94"/>
        <v>306.25460522807521</v>
      </c>
      <c r="AS75">
        <f t="shared" ca="1" si="95"/>
        <v>318.32970205223381</v>
      </c>
      <c r="AT75">
        <f t="shared" ca="1" si="96"/>
        <v>253.23989612476495</v>
      </c>
      <c r="AU75">
        <f t="shared" ca="1" si="97"/>
        <v>312.91321695422891</v>
      </c>
      <c r="AV75">
        <f t="shared" ca="1" si="98"/>
        <v>268.93053766504335</v>
      </c>
      <c r="AW75">
        <f t="shared" ca="1" si="99"/>
        <v>276.2451595334839</v>
      </c>
      <c r="AX75">
        <f t="shared" ca="1" si="100"/>
        <v>297.85445796477023</v>
      </c>
      <c r="AY75">
        <f t="shared" ca="1" si="101"/>
        <v>283.73809729126168</v>
      </c>
    </row>
    <row r="76" spans="1:51" x14ac:dyDescent="0.25">
      <c r="A76">
        <v>52</v>
      </c>
      <c r="B76">
        <f t="shared" ca="1" si="52"/>
        <v>294.37503631781414</v>
      </c>
      <c r="C76">
        <f t="shared" ca="1" si="53"/>
        <v>321.64668672541512</v>
      </c>
      <c r="D76">
        <f t="shared" ca="1" si="54"/>
        <v>280.84367148394693</v>
      </c>
      <c r="E76">
        <f t="shared" ca="1" si="55"/>
        <v>207.59187856038977</v>
      </c>
      <c r="F76">
        <f t="shared" ca="1" si="56"/>
        <v>253.78821467690574</v>
      </c>
      <c r="G76">
        <f t="shared" ca="1" si="57"/>
        <v>244.77329835515462</v>
      </c>
      <c r="H76">
        <f t="shared" ca="1" si="58"/>
        <v>217.90662064727169</v>
      </c>
      <c r="I76">
        <f t="shared" ca="1" si="59"/>
        <v>218.40041222533975</v>
      </c>
      <c r="J76">
        <f t="shared" ca="1" si="60"/>
        <v>251.95284819848442</v>
      </c>
      <c r="K76">
        <f t="shared" ca="1" si="61"/>
        <v>263.03230926177946</v>
      </c>
      <c r="L76">
        <f t="shared" ca="1" si="62"/>
        <v>343.84018309202793</v>
      </c>
      <c r="M76">
        <f t="shared" ca="1" si="63"/>
        <v>300.92435688593088</v>
      </c>
      <c r="N76">
        <f t="shared" ca="1" si="64"/>
        <v>223.32680883915577</v>
      </c>
      <c r="O76">
        <f t="shared" ca="1" si="65"/>
        <v>285.54468936879289</v>
      </c>
      <c r="P76">
        <f t="shared" ca="1" si="66"/>
        <v>254.43364915671401</v>
      </c>
      <c r="Q76">
        <f t="shared" ca="1" si="67"/>
        <v>269.28728530018918</v>
      </c>
      <c r="R76">
        <f t="shared" ca="1" si="68"/>
        <v>231.58250904187975</v>
      </c>
      <c r="S76">
        <f t="shared" ca="1" si="69"/>
        <v>262.90912871131741</v>
      </c>
      <c r="T76">
        <f t="shared" ca="1" si="70"/>
        <v>235.96236810015546</v>
      </c>
      <c r="U76">
        <f t="shared" ca="1" si="71"/>
        <v>311.67450906034691</v>
      </c>
      <c r="V76">
        <f t="shared" ca="1" si="72"/>
        <v>276.71512859119088</v>
      </c>
      <c r="W76">
        <f t="shared" ca="1" si="73"/>
        <v>255.12314242581223</v>
      </c>
      <c r="X76">
        <f t="shared" ca="1" si="74"/>
        <v>286.46625933963793</v>
      </c>
      <c r="Y76">
        <f t="shared" ca="1" si="75"/>
        <v>264.53505021057907</v>
      </c>
      <c r="Z76">
        <f t="shared" ca="1" si="76"/>
        <v>239.17452210341426</v>
      </c>
      <c r="AA76">
        <f t="shared" ca="1" si="77"/>
        <v>315.50490906608371</v>
      </c>
      <c r="AB76">
        <f t="shared" ca="1" si="78"/>
        <v>266.68021916289246</v>
      </c>
      <c r="AC76">
        <f t="shared" ca="1" si="79"/>
        <v>178.72030409922476</v>
      </c>
      <c r="AD76">
        <f t="shared" ca="1" si="80"/>
        <v>274.45061810040704</v>
      </c>
      <c r="AE76">
        <f t="shared" ca="1" si="81"/>
        <v>248.63706964263207</v>
      </c>
      <c r="AF76">
        <f t="shared" ca="1" si="82"/>
        <v>238.75376816980747</v>
      </c>
      <c r="AG76">
        <f t="shared" ca="1" si="83"/>
        <v>275.0197534323467</v>
      </c>
      <c r="AH76">
        <f t="shared" ca="1" si="84"/>
        <v>259.69144073779131</v>
      </c>
      <c r="AI76">
        <f t="shared" ca="1" si="85"/>
        <v>292.70978177162959</v>
      </c>
      <c r="AJ76">
        <f t="shared" ca="1" si="86"/>
        <v>292.69651693211296</v>
      </c>
      <c r="AK76">
        <f t="shared" ca="1" si="87"/>
        <v>287.85057925000763</v>
      </c>
      <c r="AL76">
        <f t="shared" ca="1" si="88"/>
        <v>291.52695531232854</v>
      </c>
      <c r="AM76">
        <f t="shared" ca="1" si="89"/>
        <v>278.48235296803261</v>
      </c>
      <c r="AN76">
        <f t="shared" ca="1" si="90"/>
        <v>373.13361565307116</v>
      </c>
      <c r="AO76">
        <f t="shared" ca="1" si="91"/>
        <v>337.35878566204212</v>
      </c>
      <c r="AP76">
        <f t="shared" ca="1" si="92"/>
        <v>280.38803354104266</v>
      </c>
      <c r="AQ76">
        <f t="shared" ca="1" si="93"/>
        <v>293.47580027481729</v>
      </c>
      <c r="AR76">
        <f t="shared" ca="1" si="94"/>
        <v>305.70189088684538</v>
      </c>
      <c r="AS76">
        <f t="shared" ca="1" si="95"/>
        <v>316.44542933678133</v>
      </c>
      <c r="AT76">
        <f t="shared" ca="1" si="96"/>
        <v>254.79214963429951</v>
      </c>
      <c r="AU76">
        <f t="shared" ca="1" si="97"/>
        <v>305.46801978737341</v>
      </c>
      <c r="AV76">
        <f t="shared" ca="1" si="98"/>
        <v>267.718012884904</v>
      </c>
      <c r="AW76">
        <f t="shared" ca="1" si="99"/>
        <v>281.14897908559192</v>
      </c>
      <c r="AX76">
        <f t="shared" ca="1" si="100"/>
        <v>294.51350807698361</v>
      </c>
      <c r="AY76">
        <f t="shared" ca="1" si="101"/>
        <v>293.51514810113088</v>
      </c>
    </row>
    <row r="77" spans="1:51" x14ac:dyDescent="0.25">
      <c r="A77">
        <v>53</v>
      </c>
      <c r="B77">
        <f t="shared" ca="1" si="52"/>
        <v>303.26495827917466</v>
      </c>
      <c r="C77">
        <f t="shared" ca="1" si="53"/>
        <v>334.36065435970295</v>
      </c>
      <c r="D77">
        <f t="shared" ca="1" si="54"/>
        <v>276.27205792062813</v>
      </c>
      <c r="E77">
        <f t="shared" ca="1" si="55"/>
        <v>206.78200446651107</v>
      </c>
      <c r="F77">
        <f t="shared" ca="1" si="56"/>
        <v>259.18836463821924</v>
      </c>
      <c r="G77">
        <f t="shared" ca="1" si="57"/>
        <v>233.6482963636611</v>
      </c>
      <c r="H77">
        <f t="shared" ca="1" si="58"/>
        <v>217.90911701361881</v>
      </c>
      <c r="I77">
        <f t="shared" ca="1" si="59"/>
        <v>221.50965292578263</v>
      </c>
      <c r="J77">
        <f t="shared" ca="1" si="60"/>
        <v>250.10088279632186</v>
      </c>
      <c r="K77">
        <f t="shared" ca="1" si="61"/>
        <v>261.33442688478721</v>
      </c>
      <c r="L77">
        <f t="shared" ca="1" si="62"/>
        <v>340.02878143162712</v>
      </c>
      <c r="M77">
        <f t="shared" ca="1" si="63"/>
        <v>305.13608632011534</v>
      </c>
      <c r="N77">
        <f t="shared" ca="1" si="64"/>
        <v>221.98351605215655</v>
      </c>
      <c r="O77">
        <f t="shared" ca="1" si="65"/>
        <v>288.67497355941236</v>
      </c>
      <c r="P77">
        <f t="shared" ca="1" si="66"/>
        <v>254.1400947027542</v>
      </c>
      <c r="Q77">
        <f t="shared" ca="1" si="67"/>
        <v>260.55992559567375</v>
      </c>
      <c r="R77">
        <f t="shared" ca="1" si="68"/>
        <v>225.99295130274459</v>
      </c>
      <c r="S77">
        <f t="shared" ca="1" si="69"/>
        <v>257.13804545969236</v>
      </c>
      <c r="T77">
        <f t="shared" ca="1" si="70"/>
        <v>235.75307565463081</v>
      </c>
      <c r="U77">
        <f t="shared" ca="1" si="71"/>
        <v>313.71344571298516</v>
      </c>
      <c r="V77">
        <f t="shared" ca="1" si="72"/>
        <v>279.1575628947694</v>
      </c>
      <c r="W77">
        <f t="shared" ca="1" si="73"/>
        <v>253.34192674618964</v>
      </c>
      <c r="X77">
        <f t="shared" ca="1" si="74"/>
        <v>283.82530715508528</v>
      </c>
      <c r="Y77">
        <f t="shared" ca="1" si="75"/>
        <v>260.54504908456266</v>
      </c>
      <c r="Z77">
        <f t="shared" ca="1" si="76"/>
        <v>232.78959082189505</v>
      </c>
      <c r="AA77">
        <f t="shared" ca="1" si="77"/>
        <v>318.09566442820596</v>
      </c>
      <c r="AB77">
        <f t="shared" ca="1" si="78"/>
        <v>270.06239664628799</v>
      </c>
      <c r="AC77">
        <f t="shared" ca="1" si="79"/>
        <v>177.94982262300539</v>
      </c>
      <c r="AD77">
        <f t="shared" ca="1" si="80"/>
        <v>277.89591720979911</v>
      </c>
      <c r="AE77">
        <f t="shared" ca="1" si="81"/>
        <v>249.29067582879816</v>
      </c>
      <c r="AF77">
        <f t="shared" ca="1" si="82"/>
        <v>239.35805685406498</v>
      </c>
      <c r="AG77">
        <f t="shared" ca="1" si="83"/>
        <v>273.11425235460439</v>
      </c>
      <c r="AH77">
        <f t="shared" ca="1" si="84"/>
        <v>258.21493802396031</v>
      </c>
      <c r="AI77">
        <f t="shared" ca="1" si="85"/>
        <v>294.11194251822337</v>
      </c>
      <c r="AJ77">
        <f t="shared" ca="1" si="86"/>
        <v>293.70269499604922</v>
      </c>
      <c r="AK77">
        <f t="shared" ca="1" si="87"/>
        <v>298.69279392701173</v>
      </c>
      <c r="AL77">
        <f t="shared" ca="1" si="88"/>
        <v>293.22458620321282</v>
      </c>
      <c r="AM77">
        <f t="shared" ca="1" si="89"/>
        <v>277.67776077500815</v>
      </c>
      <c r="AN77">
        <f t="shared" ca="1" si="90"/>
        <v>369.1499055460157</v>
      </c>
      <c r="AO77">
        <f t="shared" ca="1" si="91"/>
        <v>343.4190684521227</v>
      </c>
      <c r="AP77">
        <f t="shared" ca="1" si="92"/>
        <v>286.42245080998964</v>
      </c>
      <c r="AQ77">
        <f t="shared" ca="1" si="93"/>
        <v>290.5248700529234</v>
      </c>
      <c r="AR77">
        <f t="shared" ca="1" si="94"/>
        <v>306.5517722909006</v>
      </c>
      <c r="AS77">
        <f t="shared" ca="1" si="95"/>
        <v>313.93829578951414</v>
      </c>
      <c r="AT77">
        <f t="shared" ca="1" si="96"/>
        <v>254.24164969483195</v>
      </c>
      <c r="AU77">
        <f t="shared" ca="1" si="97"/>
        <v>301.64404270142421</v>
      </c>
      <c r="AV77">
        <f t="shared" ca="1" si="98"/>
        <v>269.58728026642848</v>
      </c>
      <c r="AW77">
        <f t="shared" ca="1" si="99"/>
        <v>276.65462259861363</v>
      </c>
      <c r="AX77">
        <f t="shared" ca="1" si="100"/>
        <v>302.38295099212496</v>
      </c>
      <c r="AY77">
        <f t="shared" ca="1" si="101"/>
        <v>292.5983872019533</v>
      </c>
    </row>
    <row r="78" spans="1:51" x14ac:dyDescent="0.25">
      <c r="A78">
        <v>54</v>
      </c>
      <c r="B78">
        <f t="shared" ca="1" si="52"/>
        <v>300.90615248503838</v>
      </c>
      <c r="C78">
        <f t="shared" ca="1" si="53"/>
        <v>329.44370741465332</v>
      </c>
      <c r="D78">
        <f t="shared" ca="1" si="54"/>
        <v>275.73744258382857</v>
      </c>
      <c r="E78">
        <f t="shared" ca="1" si="55"/>
        <v>208.98258134980244</v>
      </c>
      <c r="F78">
        <f t="shared" ca="1" si="56"/>
        <v>267.14132030940516</v>
      </c>
      <c r="G78">
        <f t="shared" ca="1" si="57"/>
        <v>231.48053930213302</v>
      </c>
      <c r="H78">
        <f t="shared" ca="1" si="58"/>
        <v>218.060236076813</v>
      </c>
      <c r="I78">
        <f t="shared" ca="1" si="59"/>
        <v>222.86288923495329</v>
      </c>
      <c r="J78">
        <f t="shared" ca="1" si="60"/>
        <v>248.51975761666554</v>
      </c>
      <c r="K78">
        <f t="shared" ca="1" si="61"/>
        <v>261.14813291428851</v>
      </c>
      <c r="L78">
        <f t="shared" ca="1" si="62"/>
        <v>346.80795513489119</v>
      </c>
      <c r="M78">
        <f t="shared" ca="1" si="63"/>
        <v>310.67204461123521</v>
      </c>
      <c r="N78">
        <f t="shared" ca="1" si="64"/>
        <v>215.07373500836815</v>
      </c>
      <c r="O78">
        <f t="shared" ca="1" si="65"/>
        <v>286.80201345136356</v>
      </c>
      <c r="P78">
        <f t="shared" ca="1" si="66"/>
        <v>256.96630977382449</v>
      </c>
      <c r="Q78">
        <f t="shared" ca="1" si="67"/>
        <v>268.26229429255346</v>
      </c>
      <c r="R78">
        <f t="shared" ca="1" si="68"/>
        <v>224.55647575323556</v>
      </c>
      <c r="S78">
        <f t="shared" ca="1" si="69"/>
        <v>257.69215948039511</v>
      </c>
      <c r="T78">
        <f t="shared" ca="1" si="70"/>
        <v>234.58935139075797</v>
      </c>
      <c r="U78">
        <f t="shared" ca="1" si="71"/>
        <v>314.47200569633299</v>
      </c>
      <c r="V78">
        <f t="shared" ca="1" si="72"/>
        <v>284.92980100536209</v>
      </c>
      <c r="W78">
        <f t="shared" ca="1" si="73"/>
        <v>258.98724040759595</v>
      </c>
      <c r="X78">
        <f t="shared" ca="1" si="74"/>
        <v>286.27910958519226</v>
      </c>
      <c r="Y78">
        <f t="shared" ca="1" si="75"/>
        <v>258.4044013648089</v>
      </c>
      <c r="Z78">
        <f t="shared" ca="1" si="76"/>
        <v>231.1020527982686</v>
      </c>
      <c r="AA78">
        <f t="shared" ca="1" si="77"/>
        <v>318.8730767101336</v>
      </c>
      <c r="AB78">
        <f t="shared" ca="1" si="78"/>
        <v>271.12932720434713</v>
      </c>
      <c r="AC78">
        <f t="shared" ca="1" si="79"/>
        <v>180.05015243391881</v>
      </c>
      <c r="AD78">
        <f t="shared" ca="1" si="80"/>
        <v>284.2638906977831</v>
      </c>
      <c r="AE78">
        <f t="shared" ca="1" si="81"/>
        <v>241.6374180327729</v>
      </c>
      <c r="AF78">
        <f t="shared" ca="1" si="82"/>
        <v>239.6788805707418</v>
      </c>
      <c r="AG78">
        <f t="shared" ca="1" si="83"/>
        <v>274.11473703194679</v>
      </c>
      <c r="AH78">
        <f t="shared" ca="1" si="84"/>
        <v>253.14231765849425</v>
      </c>
      <c r="AI78">
        <f t="shared" ca="1" si="85"/>
        <v>282.3059982255437</v>
      </c>
      <c r="AJ78">
        <f t="shared" ca="1" si="86"/>
        <v>299.6108580885309</v>
      </c>
      <c r="AK78">
        <f t="shared" ca="1" si="87"/>
        <v>304.78172037110113</v>
      </c>
      <c r="AL78">
        <f t="shared" ca="1" si="88"/>
        <v>293.33593090305487</v>
      </c>
      <c r="AM78">
        <f t="shared" ca="1" si="89"/>
        <v>276.59640498528375</v>
      </c>
      <c r="AN78">
        <f t="shared" ca="1" si="90"/>
        <v>377.52959855175141</v>
      </c>
      <c r="AO78">
        <f t="shared" ca="1" si="91"/>
        <v>342.72762199228913</v>
      </c>
      <c r="AP78">
        <f t="shared" ca="1" si="92"/>
        <v>288.10241339362761</v>
      </c>
      <c r="AQ78">
        <f t="shared" ca="1" si="93"/>
        <v>295.84494900557047</v>
      </c>
      <c r="AR78">
        <f t="shared" ca="1" si="94"/>
        <v>301.09828805152273</v>
      </c>
      <c r="AS78">
        <f t="shared" ca="1" si="95"/>
        <v>307.78871548434432</v>
      </c>
      <c r="AT78">
        <f t="shared" ca="1" si="96"/>
        <v>250.92502041358586</v>
      </c>
      <c r="AU78">
        <f t="shared" ca="1" si="97"/>
        <v>298.2953268949575</v>
      </c>
      <c r="AV78">
        <f t="shared" ca="1" si="98"/>
        <v>270.84052475258483</v>
      </c>
      <c r="AW78">
        <f t="shared" ca="1" si="99"/>
        <v>277.59787160226085</v>
      </c>
      <c r="AX78">
        <f t="shared" ca="1" si="100"/>
        <v>304.60105288826475</v>
      </c>
      <c r="AY78">
        <f t="shared" ca="1" si="101"/>
        <v>296.07587627128083</v>
      </c>
    </row>
    <row r="79" spans="1:51" x14ac:dyDescent="0.25">
      <c r="A79">
        <v>55</v>
      </c>
      <c r="B79">
        <f t="shared" ca="1" si="52"/>
        <v>293.30960537873608</v>
      </c>
      <c r="C79">
        <f t="shared" ca="1" si="53"/>
        <v>326.85695622803655</v>
      </c>
      <c r="D79">
        <f t="shared" ca="1" si="54"/>
        <v>273.0225908854149</v>
      </c>
      <c r="E79">
        <f t="shared" ca="1" si="55"/>
        <v>214.36043854660949</v>
      </c>
      <c r="F79">
        <f t="shared" ca="1" si="56"/>
        <v>267.35387015952716</v>
      </c>
      <c r="G79">
        <f t="shared" ca="1" si="57"/>
        <v>221.31888531898144</v>
      </c>
      <c r="H79">
        <f t="shared" ca="1" si="58"/>
        <v>221.75574901095899</v>
      </c>
      <c r="I79">
        <f t="shared" ca="1" si="59"/>
        <v>214.62751669686403</v>
      </c>
      <c r="J79">
        <f t="shared" ca="1" si="60"/>
        <v>252.93061364590571</v>
      </c>
      <c r="K79">
        <f t="shared" ca="1" si="61"/>
        <v>264.96220824740533</v>
      </c>
      <c r="L79">
        <f t="shared" ca="1" si="62"/>
        <v>350.94828536435688</v>
      </c>
      <c r="M79">
        <f t="shared" ca="1" si="63"/>
        <v>296.50651524646611</v>
      </c>
      <c r="N79">
        <f t="shared" ca="1" si="64"/>
        <v>218.08640709178329</v>
      </c>
      <c r="O79">
        <f t="shared" ca="1" si="65"/>
        <v>289.25731021600353</v>
      </c>
      <c r="P79">
        <f t="shared" ca="1" si="66"/>
        <v>250.99146364206049</v>
      </c>
      <c r="Q79">
        <f t="shared" ca="1" si="67"/>
        <v>260.21906711641088</v>
      </c>
      <c r="R79">
        <f t="shared" ca="1" si="68"/>
        <v>229.80742436851668</v>
      </c>
      <c r="S79">
        <f t="shared" ca="1" si="69"/>
        <v>253.4706119346138</v>
      </c>
      <c r="T79">
        <f t="shared" ca="1" si="70"/>
        <v>225.92988448362433</v>
      </c>
      <c r="U79">
        <f t="shared" ca="1" si="71"/>
        <v>320.75515978477489</v>
      </c>
      <c r="V79">
        <f t="shared" ca="1" si="72"/>
        <v>284.74417297359054</v>
      </c>
      <c r="W79">
        <f t="shared" ca="1" si="73"/>
        <v>253.71162467046207</v>
      </c>
      <c r="X79">
        <f t="shared" ca="1" si="74"/>
        <v>288.5579939763345</v>
      </c>
      <c r="Y79">
        <f t="shared" ca="1" si="75"/>
        <v>253.57808577442657</v>
      </c>
      <c r="Z79">
        <f t="shared" ca="1" si="76"/>
        <v>235.57165721344614</v>
      </c>
      <c r="AA79">
        <f t="shared" ca="1" si="77"/>
        <v>319.02262605420401</v>
      </c>
      <c r="AB79">
        <f t="shared" ca="1" si="78"/>
        <v>279.00196489125506</v>
      </c>
      <c r="AC79">
        <f t="shared" ca="1" si="79"/>
        <v>179.29991501258041</v>
      </c>
      <c r="AD79">
        <f t="shared" ca="1" si="80"/>
        <v>278.80928689289198</v>
      </c>
      <c r="AE79">
        <f t="shared" ca="1" si="81"/>
        <v>243.93069006643981</v>
      </c>
      <c r="AF79">
        <f t="shared" ca="1" si="82"/>
        <v>238.41894409503925</v>
      </c>
      <c r="AG79">
        <f t="shared" ca="1" si="83"/>
        <v>274.43545993354923</v>
      </c>
      <c r="AH79">
        <f t="shared" ca="1" si="84"/>
        <v>257.06848465552366</v>
      </c>
      <c r="AI79">
        <f t="shared" ca="1" si="85"/>
        <v>279.92012371213184</v>
      </c>
      <c r="AJ79">
        <f t="shared" ca="1" si="86"/>
        <v>299.17580634395506</v>
      </c>
      <c r="AK79">
        <f t="shared" ca="1" si="87"/>
        <v>299.09871652213201</v>
      </c>
      <c r="AL79">
        <f t="shared" ca="1" si="88"/>
        <v>294.02960022003271</v>
      </c>
      <c r="AM79">
        <f t="shared" ca="1" si="89"/>
        <v>275.29992054357689</v>
      </c>
      <c r="AN79">
        <f t="shared" ca="1" si="90"/>
        <v>375.91889046571913</v>
      </c>
      <c r="AO79">
        <f t="shared" ca="1" si="91"/>
        <v>340.27326083252967</v>
      </c>
      <c r="AP79">
        <f t="shared" ca="1" si="92"/>
        <v>280.26998049625666</v>
      </c>
      <c r="AQ79">
        <f t="shared" ca="1" si="93"/>
        <v>301.84684743083545</v>
      </c>
      <c r="AR79">
        <f t="shared" ca="1" si="94"/>
        <v>300.38528882582955</v>
      </c>
      <c r="AS79">
        <f t="shared" ca="1" si="95"/>
        <v>315.04279510819714</v>
      </c>
      <c r="AT79">
        <f t="shared" ca="1" si="96"/>
        <v>251.60536973321743</v>
      </c>
      <c r="AU79">
        <f t="shared" ca="1" si="97"/>
        <v>295.07282794171823</v>
      </c>
      <c r="AV79">
        <f t="shared" ca="1" si="98"/>
        <v>268.96319140244162</v>
      </c>
      <c r="AW79">
        <f t="shared" ca="1" si="99"/>
        <v>278.48849827730521</v>
      </c>
      <c r="AX79">
        <f t="shared" ca="1" si="100"/>
        <v>302.36427435044203</v>
      </c>
      <c r="AY79">
        <f t="shared" ca="1" si="101"/>
        <v>293.52649105448984</v>
      </c>
    </row>
    <row r="80" spans="1:51" x14ac:dyDescent="0.25">
      <c r="A80">
        <v>56</v>
      </c>
      <c r="B80">
        <f t="shared" ca="1" si="52"/>
        <v>296.2749905736535</v>
      </c>
      <c r="C80">
        <f t="shared" ca="1" si="53"/>
        <v>331.75658338311365</v>
      </c>
      <c r="D80">
        <f t="shared" ca="1" si="54"/>
        <v>276.2221739378063</v>
      </c>
      <c r="E80">
        <f t="shared" ca="1" si="55"/>
        <v>214.81956474526129</v>
      </c>
      <c r="F80">
        <f t="shared" ca="1" si="56"/>
        <v>266.56943238768486</v>
      </c>
      <c r="G80">
        <f t="shared" ca="1" si="57"/>
        <v>226.61557162262284</v>
      </c>
      <c r="H80">
        <f t="shared" ca="1" si="58"/>
        <v>223.03862078756046</v>
      </c>
      <c r="I80">
        <f t="shared" ca="1" si="59"/>
        <v>221.85639501288117</v>
      </c>
      <c r="J80">
        <f t="shared" ca="1" si="60"/>
        <v>251.86527036668173</v>
      </c>
      <c r="K80">
        <f t="shared" ca="1" si="61"/>
        <v>261.706643044239</v>
      </c>
      <c r="L80">
        <f t="shared" ca="1" si="62"/>
        <v>356.39949207291608</v>
      </c>
      <c r="M80">
        <f t="shared" ca="1" si="63"/>
        <v>297.30331280652496</v>
      </c>
      <c r="N80">
        <f t="shared" ca="1" si="64"/>
        <v>219.15713679675861</v>
      </c>
      <c r="O80">
        <f t="shared" ca="1" si="65"/>
        <v>296.33577848416991</v>
      </c>
      <c r="P80">
        <f t="shared" ca="1" si="66"/>
        <v>246.75542856790577</v>
      </c>
      <c r="Q80">
        <f t="shared" ca="1" si="67"/>
        <v>266.53225988813853</v>
      </c>
      <c r="R80">
        <f t="shared" ca="1" si="68"/>
        <v>230.21317013169485</v>
      </c>
      <c r="S80">
        <f t="shared" ca="1" si="69"/>
        <v>256.32270189318172</v>
      </c>
      <c r="T80">
        <f t="shared" ca="1" si="70"/>
        <v>228.27844852331665</v>
      </c>
      <c r="U80">
        <f t="shared" ca="1" si="71"/>
        <v>325.67522839022865</v>
      </c>
      <c r="V80">
        <f t="shared" ca="1" si="72"/>
        <v>276.66899170042166</v>
      </c>
      <c r="W80">
        <f t="shared" ca="1" si="73"/>
        <v>262.13851330276827</v>
      </c>
      <c r="X80">
        <f t="shared" ca="1" si="74"/>
        <v>286.32983282747244</v>
      </c>
      <c r="Y80">
        <f t="shared" ca="1" si="75"/>
        <v>247.4759958101281</v>
      </c>
      <c r="Z80">
        <f t="shared" ca="1" si="76"/>
        <v>238.18485997335742</v>
      </c>
      <c r="AA80">
        <f t="shared" ca="1" si="77"/>
        <v>314.64966044676646</v>
      </c>
      <c r="AB80">
        <f t="shared" ca="1" si="78"/>
        <v>276.12700509416919</v>
      </c>
      <c r="AC80">
        <f t="shared" ca="1" si="79"/>
        <v>177.65874191521428</v>
      </c>
      <c r="AD80">
        <f t="shared" ca="1" si="80"/>
        <v>273.4802395597539</v>
      </c>
      <c r="AE80">
        <f t="shared" ca="1" si="81"/>
        <v>242.29690193355162</v>
      </c>
      <c r="AF80">
        <f t="shared" ca="1" si="82"/>
        <v>238.04432951582763</v>
      </c>
      <c r="AG80">
        <f t="shared" ca="1" si="83"/>
        <v>270.69243144386002</v>
      </c>
      <c r="AH80">
        <f t="shared" ca="1" si="84"/>
        <v>260.06738939953937</v>
      </c>
      <c r="AI80">
        <f t="shared" ca="1" si="85"/>
        <v>289.25193115580441</v>
      </c>
      <c r="AJ80">
        <f t="shared" ca="1" si="86"/>
        <v>297.77633945486247</v>
      </c>
      <c r="AK80">
        <f t="shared" ca="1" si="87"/>
        <v>299.62422274991837</v>
      </c>
      <c r="AL80">
        <f t="shared" ca="1" si="88"/>
        <v>292.51581583721804</v>
      </c>
      <c r="AM80">
        <f t="shared" ca="1" si="89"/>
        <v>276.57823273408383</v>
      </c>
      <c r="AN80">
        <f t="shared" ca="1" si="90"/>
        <v>378.62428482633885</v>
      </c>
      <c r="AO80">
        <f t="shared" ca="1" si="91"/>
        <v>338.77146311869222</v>
      </c>
      <c r="AP80">
        <f t="shared" ca="1" si="92"/>
        <v>278.58135684237067</v>
      </c>
      <c r="AQ80">
        <f t="shared" ca="1" si="93"/>
        <v>300.37754777433054</v>
      </c>
      <c r="AR80">
        <f t="shared" ca="1" si="94"/>
        <v>301.79598431635713</v>
      </c>
      <c r="AS80">
        <f t="shared" ca="1" si="95"/>
        <v>322.52372313786253</v>
      </c>
      <c r="AT80">
        <f t="shared" ca="1" si="96"/>
        <v>252.32149787808768</v>
      </c>
      <c r="AU80">
        <f t="shared" ca="1" si="97"/>
        <v>297.27764662247819</v>
      </c>
      <c r="AV80">
        <f t="shared" ca="1" si="98"/>
        <v>264.74073184011689</v>
      </c>
      <c r="AW80">
        <f t="shared" ca="1" si="99"/>
        <v>281.40144464422985</v>
      </c>
      <c r="AX80">
        <f t="shared" ca="1" si="100"/>
        <v>305.91156670710092</v>
      </c>
      <c r="AY80">
        <f t="shared" ca="1" si="101"/>
        <v>288.58537613818186</v>
      </c>
    </row>
    <row r="81" spans="1:51" x14ac:dyDescent="0.25">
      <c r="A81">
        <v>57</v>
      </c>
      <c r="B81">
        <f t="shared" ca="1" si="52"/>
        <v>295.52466782691482</v>
      </c>
      <c r="C81">
        <f t="shared" ca="1" si="53"/>
        <v>333.39460791616483</v>
      </c>
      <c r="D81">
        <f t="shared" ca="1" si="54"/>
        <v>274.16840714326429</v>
      </c>
      <c r="E81">
        <f t="shared" ca="1" si="55"/>
        <v>218.53775461242392</v>
      </c>
      <c r="F81">
        <f t="shared" ca="1" si="56"/>
        <v>262.60363154427949</v>
      </c>
      <c r="G81">
        <f t="shared" ca="1" si="57"/>
        <v>223.15324757549664</v>
      </c>
      <c r="H81">
        <f t="shared" ca="1" si="58"/>
        <v>223.13784220145965</v>
      </c>
      <c r="I81">
        <f t="shared" ca="1" si="59"/>
        <v>217.46812935541183</v>
      </c>
      <c r="J81">
        <f t="shared" ca="1" si="60"/>
        <v>249.62655992214454</v>
      </c>
      <c r="K81">
        <f t="shared" ca="1" si="61"/>
        <v>249.56277405542366</v>
      </c>
      <c r="L81">
        <f t="shared" ca="1" si="62"/>
        <v>363.27163400930885</v>
      </c>
      <c r="M81">
        <f t="shared" ca="1" si="63"/>
        <v>303.44793042876449</v>
      </c>
      <c r="N81">
        <f t="shared" ca="1" si="64"/>
        <v>221.65395543414337</v>
      </c>
      <c r="O81">
        <f t="shared" ca="1" si="65"/>
        <v>296.79466463015791</v>
      </c>
      <c r="P81">
        <f t="shared" ca="1" si="66"/>
        <v>243.99646351364316</v>
      </c>
      <c r="Q81">
        <f t="shared" ca="1" si="67"/>
        <v>265.95032642147578</v>
      </c>
      <c r="R81">
        <f t="shared" ca="1" si="68"/>
        <v>226.93558576053354</v>
      </c>
      <c r="S81">
        <f t="shared" ca="1" si="69"/>
        <v>247.7391238268925</v>
      </c>
      <c r="T81">
        <f t="shared" ca="1" si="70"/>
        <v>223.1291710810851</v>
      </c>
      <c r="U81">
        <f t="shared" ca="1" si="71"/>
        <v>321.40805779183131</v>
      </c>
      <c r="V81">
        <f t="shared" ca="1" si="72"/>
        <v>274.59908276631984</v>
      </c>
      <c r="W81">
        <f t="shared" ca="1" si="73"/>
        <v>268.96720937615311</v>
      </c>
      <c r="X81">
        <f t="shared" ca="1" si="74"/>
        <v>285.89366801947369</v>
      </c>
      <c r="Y81">
        <f t="shared" ca="1" si="75"/>
        <v>252.17675737399301</v>
      </c>
      <c r="Z81">
        <f t="shared" ca="1" si="76"/>
        <v>239.72941354418745</v>
      </c>
      <c r="AA81">
        <f t="shared" ca="1" si="77"/>
        <v>308.19551888244195</v>
      </c>
      <c r="AB81">
        <f t="shared" ca="1" si="78"/>
        <v>278.40435426735201</v>
      </c>
      <c r="AC81">
        <f t="shared" ca="1" si="79"/>
        <v>180.86857945682246</v>
      </c>
      <c r="AD81">
        <f t="shared" ca="1" si="80"/>
        <v>274.57932730202202</v>
      </c>
      <c r="AE81">
        <f t="shared" ca="1" si="81"/>
        <v>242.82671431365893</v>
      </c>
      <c r="AF81">
        <f t="shared" ca="1" si="82"/>
        <v>243.92919926862294</v>
      </c>
      <c r="AG81">
        <f t="shared" ca="1" si="83"/>
        <v>265.15287120987193</v>
      </c>
      <c r="AH81">
        <f t="shared" ca="1" si="84"/>
        <v>261.09365828613147</v>
      </c>
      <c r="AI81">
        <f t="shared" ca="1" si="85"/>
        <v>284.14606608347088</v>
      </c>
      <c r="AJ81">
        <f t="shared" ca="1" si="86"/>
        <v>297.36480810003667</v>
      </c>
      <c r="AK81">
        <f t="shared" ca="1" si="87"/>
        <v>299.18637227858733</v>
      </c>
      <c r="AL81">
        <f t="shared" ca="1" si="88"/>
        <v>295.65801941524637</v>
      </c>
      <c r="AM81">
        <f t="shared" ca="1" si="89"/>
        <v>275.20555166330286</v>
      </c>
      <c r="AN81">
        <f t="shared" ca="1" si="90"/>
        <v>381.31034431510494</v>
      </c>
      <c r="AO81">
        <f t="shared" ca="1" si="91"/>
        <v>350.04011541918607</v>
      </c>
      <c r="AP81">
        <f t="shared" ca="1" si="92"/>
        <v>284.26111727440792</v>
      </c>
      <c r="AQ81">
        <f t="shared" ca="1" si="93"/>
        <v>302.78159427588974</v>
      </c>
      <c r="AR81">
        <f t="shared" ca="1" si="94"/>
        <v>300.1313906279301</v>
      </c>
      <c r="AS81">
        <f t="shared" ca="1" si="95"/>
        <v>335.73012911282228</v>
      </c>
      <c r="AT81">
        <f t="shared" ca="1" si="96"/>
        <v>254.36895075564863</v>
      </c>
      <c r="AU81">
        <f t="shared" ca="1" si="97"/>
        <v>298.42664365629065</v>
      </c>
      <c r="AV81">
        <f t="shared" ca="1" si="98"/>
        <v>265.1527320725304</v>
      </c>
      <c r="AW81">
        <f t="shared" ca="1" si="99"/>
        <v>288.39760650886092</v>
      </c>
      <c r="AX81">
        <f t="shared" ca="1" si="100"/>
        <v>308.41868435826086</v>
      </c>
      <c r="AY81">
        <f t="shared" ca="1" si="101"/>
        <v>290.25019283382949</v>
      </c>
    </row>
    <row r="82" spans="1:51" x14ac:dyDescent="0.25">
      <c r="A82">
        <v>58</v>
      </c>
      <c r="B82">
        <f t="shared" ca="1" si="52"/>
        <v>295.84527273976715</v>
      </c>
      <c r="C82">
        <f t="shared" ca="1" si="53"/>
        <v>334.74256211927104</v>
      </c>
      <c r="D82">
        <f t="shared" ca="1" si="54"/>
        <v>270.34549377729667</v>
      </c>
      <c r="E82">
        <f t="shared" ca="1" si="55"/>
        <v>208.11984399306471</v>
      </c>
      <c r="F82">
        <f t="shared" ca="1" si="56"/>
        <v>259.10206186609747</v>
      </c>
      <c r="G82">
        <f t="shared" ca="1" si="57"/>
        <v>219.11701234259314</v>
      </c>
      <c r="H82">
        <f t="shared" ca="1" si="58"/>
        <v>222.99495345073541</v>
      </c>
      <c r="I82">
        <f t="shared" ca="1" si="59"/>
        <v>224.25118038675635</v>
      </c>
      <c r="J82">
        <f t="shared" ca="1" si="60"/>
        <v>249.5700112869707</v>
      </c>
      <c r="K82">
        <f t="shared" ca="1" si="61"/>
        <v>252.72669520705213</v>
      </c>
      <c r="L82">
        <f t="shared" ca="1" si="62"/>
        <v>361.77330194859394</v>
      </c>
      <c r="M82">
        <f t="shared" ca="1" si="63"/>
        <v>297.28605137206182</v>
      </c>
      <c r="N82">
        <f t="shared" ca="1" si="64"/>
        <v>215.48172312654495</v>
      </c>
      <c r="O82">
        <f t="shared" ca="1" si="65"/>
        <v>299.55126002665071</v>
      </c>
      <c r="P82">
        <f t="shared" ca="1" si="66"/>
        <v>245.49387553956734</v>
      </c>
      <c r="Q82">
        <f t="shared" ca="1" si="67"/>
        <v>267.9575273585142</v>
      </c>
      <c r="R82">
        <f t="shared" ca="1" si="68"/>
        <v>229.48720493095757</v>
      </c>
      <c r="S82">
        <f t="shared" ca="1" si="69"/>
        <v>254.67819241791611</v>
      </c>
      <c r="T82">
        <f t="shared" ca="1" si="70"/>
        <v>224.74114126296743</v>
      </c>
      <c r="U82">
        <f t="shared" ca="1" si="71"/>
        <v>336.7249006082663</v>
      </c>
      <c r="V82">
        <f t="shared" ca="1" si="72"/>
        <v>278.74915334289307</v>
      </c>
      <c r="W82">
        <f t="shared" ca="1" si="73"/>
        <v>262.48671279245349</v>
      </c>
      <c r="X82">
        <f t="shared" ca="1" si="74"/>
        <v>286.91965815970121</v>
      </c>
      <c r="Y82">
        <f t="shared" ca="1" si="75"/>
        <v>243.235390402473</v>
      </c>
      <c r="Z82">
        <f t="shared" ca="1" si="76"/>
        <v>239.44692969403781</v>
      </c>
      <c r="AA82">
        <f t="shared" ca="1" si="77"/>
        <v>314.97949665433009</v>
      </c>
      <c r="AB82">
        <f t="shared" ca="1" si="78"/>
        <v>281.46518249409945</v>
      </c>
      <c r="AC82">
        <f t="shared" ca="1" si="79"/>
        <v>182.95135527291356</v>
      </c>
      <c r="AD82">
        <f t="shared" ca="1" si="80"/>
        <v>271.10280436374387</v>
      </c>
      <c r="AE82">
        <f t="shared" ca="1" si="81"/>
        <v>245.06979513557206</v>
      </c>
      <c r="AF82">
        <f t="shared" ca="1" si="82"/>
        <v>247.4316195182389</v>
      </c>
      <c r="AG82">
        <f t="shared" ca="1" si="83"/>
        <v>263.3368305465242</v>
      </c>
      <c r="AH82">
        <f t="shared" ca="1" si="84"/>
        <v>257.80401558166568</v>
      </c>
      <c r="AI82">
        <f t="shared" ca="1" si="85"/>
        <v>279.11812743054054</v>
      </c>
      <c r="AJ82">
        <f t="shared" ca="1" si="86"/>
        <v>297.36741559013734</v>
      </c>
      <c r="AK82">
        <f t="shared" ca="1" si="87"/>
        <v>289.95660097541293</v>
      </c>
      <c r="AL82">
        <f t="shared" ca="1" si="88"/>
        <v>291.17212638762805</v>
      </c>
      <c r="AM82">
        <f t="shared" ca="1" si="89"/>
        <v>270.595565744444</v>
      </c>
      <c r="AN82">
        <f t="shared" ca="1" si="90"/>
        <v>381.791556759115</v>
      </c>
      <c r="AO82">
        <f t="shared" ca="1" si="91"/>
        <v>350.70608020333049</v>
      </c>
      <c r="AP82">
        <f t="shared" ca="1" si="92"/>
        <v>289.43002823438025</v>
      </c>
      <c r="AQ82">
        <f t="shared" ca="1" si="93"/>
        <v>307.91188815733983</v>
      </c>
      <c r="AR82">
        <f t="shared" ca="1" si="94"/>
        <v>296.18868647042228</v>
      </c>
      <c r="AS82">
        <f t="shared" ca="1" si="95"/>
        <v>338.89019783124235</v>
      </c>
      <c r="AT82">
        <f t="shared" ca="1" si="96"/>
        <v>257.0919973112816</v>
      </c>
      <c r="AU82">
        <f t="shared" ca="1" si="97"/>
        <v>301.84666507418706</v>
      </c>
      <c r="AV82">
        <f t="shared" ca="1" si="98"/>
        <v>261.0173650916492</v>
      </c>
      <c r="AW82">
        <f t="shared" ca="1" si="99"/>
        <v>289.68147671568858</v>
      </c>
      <c r="AX82">
        <f t="shared" ca="1" si="100"/>
        <v>306.89936330502178</v>
      </c>
      <c r="AY82">
        <f t="shared" ca="1" si="101"/>
        <v>295.66339538655342</v>
      </c>
    </row>
    <row r="83" spans="1:51" x14ac:dyDescent="0.25">
      <c r="A83">
        <v>59</v>
      </c>
      <c r="B83">
        <f t="shared" ca="1" si="52"/>
        <v>294.86094982610018</v>
      </c>
      <c r="C83">
        <f t="shared" ca="1" si="53"/>
        <v>328.51572423435027</v>
      </c>
      <c r="D83">
        <f t="shared" ca="1" si="54"/>
        <v>271.93636964558027</v>
      </c>
      <c r="E83">
        <f t="shared" ca="1" si="55"/>
        <v>205.69373302610208</v>
      </c>
      <c r="F83">
        <f t="shared" ca="1" si="56"/>
        <v>258.70487981533819</v>
      </c>
      <c r="G83">
        <f t="shared" ca="1" si="57"/>
        <v>215.00696766203663</v>
      </c>
      <c r="H83">
        <f t="shared" ca="1" si="58"/>
        <v>227.75291519896604</v>
      </c>
      <c r="I83">
        <f t="shared" ca="1" si="59"/>
        <v>216.18719462224061</v>
      </c>
      <c r="J83">
        <f t="shared" ca="1" si="60"/>
        <v>246.50313915377916</v>
      </c>
      <c r="K83">
        <f t="shared" ca="1" si="61"/>
        <v>247.05979433374992</v>
      </c>
      <c r="L83">
        <f t="shared" ca="1" si="62"/>
        <v>359.22170477244066</v>
      </c>
      <c r="M83">
        <f t="shared" ca="1" si="63"/>
        <v>296.97570458044464</v>
      </c>
      <c r="N83">
        <f t="shared" ca="1" si="64"/>
        <v>219.22195762350844</v>
      </c>
      <c r="O83">
        <f t="shared" ca="1" si="65"/>
        <v>307.05575217360314</v>
      </c>
      <c r="P83">
        <f t="shared" ca="1" si="66"/>
        <v>235.18861753350771</v>
      </c>
      <c r="Q83">
        <f t="shared" ca="1" si="67"/>
        <v>270.19543308153408</v>
      </c>
      <c r="R83">
        <f t="shared" ca="1" si="68"/>
        <v>231.5804308557685</v>
      </c>
      <c r="S83">
        <f t="shared" ca="1" si="69"/>
        <v>254.94379737557736</v>
      </c>
      <c r="T83">
        <f t="shared" ca="1" si="70"/>
        <v>226.08502994400496</v>
      </c>
      <c r="U83">
        <f t="shared" ca="1" si="71"/>
        <v>332.77732315604618</v>
      </c>
      <c r="V83">
        <f t="shared" ca="1" si="72"/>
        <v>275.8422506315095</v>
      </c>
      <c r="W83">
        <f t="shared" ca="1" si="73"/>
        <v>262.71790976207473</v>
      </c>
      <c r="X83">
        <f t="shared" ca="1" si="74"/>
        <v>277.56712962471937</v>
      </c>
      <c r="Y83">
        <f t="shared" ca="1" si="75"/>
        <v>236.66517909728364</v>
      </c>
      <c r="Z83">
        <f t="shared" ca="1" si="76"/>
        <v>238.69104462100037</v>
      </c>
      <c r="AA83">
        <f t="shared" ca="1" si="77"/>
        <v>316.41473406716921</v>
      </c>
      <c r="AB83">
        <f t="shared" ca="1" si="78"/>
        <v>275.73802478061953</v>
      </c>
      <c r="AC83">
        <f t="shared" ca="1" si="79"/>
        <v>183.80511855581642</v>
      </c>
      <c r="AD83">
        <f t="shared" ca="1" si="80"/>
        <v>276.05558892019144</v>
      </c>
      <c r="AE83">
        <f t="shared" ca="1" si="81"/>
        <v>243.32052124950604</v>
      </c>
      <c r="AF83">
        <f t="shared" ca="1" si="82"/>
        <v>254.19501502201086</v>
      </c>
      <c r="AG83">
        <f t="shared" ca="1" si="83"/>
        <v>268.62608936154305</v>
      </c>
      <c r="AH83">
        <f t="shared" ca="1" si="84"/>
        <v>263.23754437781156</v>
      </c>
      <c r="AI83">
        <f t="shared" ca="1" si="85"/>
        <v>281.9573577185069</v>
      </c>
      <c r="AJ83">
        <f t="shared" ca="1" si="86"/>
        <v>293.41594718158098</v>
      </c>
      <c r="AK83">
        <f t="shared" ca="1" si="87"/>
        <v>282.60949671215809</v>
      </c>
      <c r="AL83">
        <f t="shared" ca="1" si="88"/>
        <v>295.69562667150814</v>
      </c>
      <c r="AM83">
        <f t="shared" ca="1" si="89"/>
        <v>269.77378813582425</v>
      </c>
      <c r="AN83">
        <f t="shared" ca="1" si="90"/>
        <v>389.73728062523884</v>
      </c>
      <c r="AO83">
        <f t="shared" ca="1" si="91"/>
        <v>349.2833740829825</v>
      </c>
      <c r="AP83">
        <f t="shared" ca="1" si="92"/>
        <v>300.51335474089058</v>
      </c>
      <c r="AQ83">
        <f t="shared" ca="1" si="93"/>
        <v>313.76400376590027</v>
      </c>
      <c r="AR83">
        <f t="shared" ca="1" si="94"/>
        <v>300.78662322681197</v>
      </c>
      <c r="AS83">
        <f t="shared" ca="1" si="95"/>
        <v>339.23367404395998</v>
      </c>
      <c r="AT83">
        <f t="shared" ca="1" si="96"/>
        <v>258.91630754434487</v>
      </c>
      <c r="AU83">
        <f t="shared" ca="1" si="97"/>
        <v>306.00876797627723</v>
      </c>
      <c r="AV83">
        <f t="shared" ca="1" si="98"/>
        <v>257.36235178796284</v>
      </c>
      <c r="AW83">
        <f t="shared" ca="1" si="99"/>
        <v>294.92419155566517</v>
      </c>
      <c r="AX83">
        <f t="shared" ca="1" si="100"/>
        <v>307.12654738096461</v>
      </c>
      <c r="AY83">
        <f t="shared" ca="1" si="101"/>
        <v>297.50557833507185</v>
      </c>
    </row>
    <row r="84" spans="1:51" x14ac:dyDescent="0.25">
      <c r="A84">
        <v>60</v>
      </c>
      <c r="B84">
        <f t="shared" ca="1" si="52"/>
        <v>297.77359889003833</v>
      </c>
      <c r="C84">
        <f t="shared" ca="1" si="53"/>
        <v>322.54580314753076</v>
      </c>
      <c r="D84">
        <f t="shared" ca="1" si="54"/>
        <v>265.89222462887159</v>
      </c>
      <c r="E84">
        <f t="shared" ca="1" si="55"/>
        <v>209.93422753779006</v>
      </c>
      <c r="F84">
        <f t="shared" ca="1" si="56"/>
        <v>257.39045348699688</v>
      </c>
      <c r="G84">
        <f t="shared" ca="1" si="57"/>
        <v>215.65548597103353</v>
      </c>
      <c r="H84">
        <f t="shared" ca="1" si="58"/>
        <v>224.34499078870331</v>
      </c>
      <c r="I84">
        <f t="shared" ca="1" si="59"/>
        <v>212.61127873710996</v>
      </c>
      <c r="J84">
        <f t="shared" ca="1" si="60"/>
        <v>246.23087183268581</v>
      </c>
      <c r="K84">
        <f t="shared" ca="1" si="61"/>
        <v>239.89611525149925</v>
      </c>
      <c r="L84">
        <f t="shared" ca="1" si="62"/>
        <v>361.86598606300521</v>
      </c>
      <c r="M84">
        <f t="shared" ca="1" si="63"/>
        <v>296.89965307079046</v>
      </c>
      <c r="N84">
        <f t="shared" ca="1" si="64"/>
        <v>210.70342970523703</v>
      </c>
      <c r="O84">
        <f t="shared" ca="1" si="65"/>
        <v>309.33284917653413</v>
      </c>
      <c r="P84">
        <f t="shared" ca="1" si="66"/>
        <v>236.19070382420929</v>
      </c>
      <c r="Q84">
        <f t="shared" ca="1" si="67"/>
        <v>264.80847838817027</v>
      </c>
      <c r="R84">
        <f t="shared" ca="1" si="68"/>
        <v>235.71377776970871</v>
      </c>
      <c r="S84">
        <f t="shared" ca="1" si="69"/>
        <v>255.21145880126775</v>
      </c>
      <c r="T84">
        <f t="shared" ca="1" si="70"/>
        <v>230.44787682954339</v>
      </c>
      <c r="U84">
        <f t="shared" ca="1" si="71"/>
        <v>339.08288767677732</v>
      </c>
      <c r="V84">
        <f t="shared" ca="1" si="72"/>
        <v>276.19241415350467</v>
      </c>
      <c r="W84">
        <f t="shared" ca="1" si="73"/>
        <v>261.12887503089098</v>
      </c>
      <c r="X84">
        <f t="shared" ca="1" si="74"/>
        <v>282.10362231790236</v>
      </c>
      <c r="Y84">
        <f t="shared" ca="1" si="75"/>
        <v>238.033932028599</v>
      </c>
      <c r="Z84">
        <f t="shared" ca="1" si="76"/>
        <v>236.68642853352142</v>
      </c>
      <c r="AA84">
        <f t="shared" ca="1" si="77"/>
        <v>309.06293055173097</v>
      </c>
      <c r="AB84">
        <f t="shared" ca="1" si="78"/>
        <v>282.30486446219237</v>
      </c>
      <c r="AC84">
        <f t="shared" ca="1" si="79"/>
        <v>183.48977313174427</v>
      </c>
      <c r="AD84">
        <f t="shared" ca="1" si="80"/>
        <v>282.39770114224547</v>
      </c>
      <c r="AE84">
        <f t="shared" ca="1" si="81"/>
        <v>239.98652878675452</v>
      </c>
      <c r="AF84">
        <f t="shared" ca="1" si="82"/>
        <v>253.75970591830463</v>
      </c>
      <c r="AG84">
        <f t="shared" ca="1" si="83"/>
        <v>271.32088704941015</v>
      </c>
      <c r="AH84">
        <f t="shared" ca="1" si="84"/>
        <v>263.80597117014139</v>
      </c>
      <c r="AI84">
        <f t="shared" ca="1" si="85"/>
        <v>281.90047168700204</v>
      </c>
      <c r="AJ84">
        <f t="shared" ca="1" si="86"/>
        <v>302.94810972456139</v>
      </c>
      <c r="AK84">
        <f t="shared" ca="1" si="87"/>
        <v>282.57046813481031</v>
      </c>
      <c r="AL84">
        <f t="shared" ca="1" si="88"/>
        <v>295.20782191232581</v>
      </c>
      <c r="AM84">
        <f t="shared" ca="1" si="89"/>
        <v>272.52006974483407</v>
      </c>
      <c r="AN84">
        <f t="shared" ca="1" si="90"/>
        <v>385.61673907295813</v>
      </c>
      <c r="AO84">
        <f t="shared" ca="1" si="91"/>
        <v>354.22992084845794</v>
      </c>
      <c r="AP84">
        <f t="shared" ca="1" si="92"/>
        <v>310.14367288756216</v>
      </c>
      <c r="AQ84">
        <f t="shared" ca="1" si="93"/>
        <v>317.88292237308423</v>
      </c>
      <c r="AR84">
        <f t="shared" ca="1" si="94"/>
        <v>303.72576494941455</v>
      </c>
      <c r="AS84">
        <f t="shared" ca="1" si="95"/>
        <v>329.35522563305881</v>
      </c>
      <c r="AT84">
        <f t="shared" ca="1" si="96"/>
        <v>263.25999515690114</v>
      </c>
      <c r="AU84">
        <f t="shared" ca="1" si="97"/>
        <v>307.7018388620474</v>
      </c>
      <c r="AV84">
        <f t="shared" ca="1" si="98"/>
        <v>255.14603578151377</v>
      </c>
      <c r="AW84">
        <f t="shared" ca="1" si="99"/>
        <v>294.15499010747368</v>
      </c>
      <c r="AX84">
        <f t="shared" ca="1" si="100"/>
        <v>309.08592974843356</v>
      </c>
      <c r="AY84">
        <f t="shared" ca="1" si="101"/>
        <v>291.86587919699855</v>
      </c>
    </row>
    <row r="85" spans="1:51" x14ac:dyDescent="0.25">
      <c r="A85">
        <v>61</v>
      </c>
      <c r="B85">
        <f t="shared" ca="1" si="52"/>
        <v>291.22488664542715</v>
      </c>
      <c r="C85">
        <f t="shared" ca="1" si="53"/>
        <v>323.55703966259324</v>
      </c>
      <c r="D85">
        <f t="shared" ca="1" si="54"/>
        <v>263.2758752044079</v>
      </c>
      <c r="E85">
        <f t="shared" ca="1" si="55"/>
        <v>205.67616123191689</v>
      </c>
      <c r="F85">
        <f t="shared" ca="1" si="56"/>
        <v>254.66566600085196</v>
      </c>
      <c r="G85">
        <f t="shared" ca="1" si="57"/>
        <v>220.8848885913587</v>
      </c>
      <c r="H85">
        <f t="shared" ca="1" si="58"/>
        <v>221.60753238459213</v>
      </c>
      <c r="I85">
        <f t="shared" ca="1" si="59"/>
        <v>212.10535378514089</v>
      </c>
      <c r="J85">
        <f t="shared" ca="1" si="60"/>
        <v>250.3518148524366</v>
      </c>
      <c r="K85">
        <f t="shared" ca="1" si="61"/>
        <v>239.86163057280578</v>
      </c>
      <c r="L85">
        <f t="shared" ca="1" si="62"/>
        <v>370.5286820085264</v>
      </c>
      <c r="M85">
        <f t="shared" ca="1" si="63"/>
        <v>289.49427297567865</v>
      </c>
      <c r="N85">
        <f t="shared" ca="1" si="64"/>
        <v>214.23029040963223</v>
      </c>
      <c r="O85">
        <f t="shared" ca="1" si="65"/>
        <v>305.62511138744139</v>
      </c>
      <c r="P85">
        <f t="shared" ca="1" si="66"/>
        <v>236.07179636948797</v>
      </c>
      <c r="Q85">
        <f t="shared" ca="1" si="67"/>
        <v>262.19937482448069</v>
      </c>
      <c r="R85">
        <f t="shared" ca="1" si="68"/>
        <v>239.83313057251056</v>
      </c>
      <c r="S85">
        <f t="shared" ca="1" si="69"/>
        <v>256.69948657067289</v>
      </c>
      <c r="T85">
        <f t="shared" ca="1" si="70"/>
        <v>231.36282310276309</v>
      </c>
      <c r="U85">
        <f t="shared" ca="1" si="71"/>
        <v>344.69465475670489</v>
      </c>
      <c r="V85">
        <f t="shared" ca="1" si="72"/>
        <v>269.65428329342626</v>
      </c>
      <c r="W85">
        <f t="shared" ca="1" si="73"/>
        <v>260.7698409703147</v>
      </c>
      <c r="X85">
        <f t="shared" ca="1" si="74"/>
        <v>281.9788157363634</v>
      </c>
      <c r="Y85">
        <f t="shared" ca="1" si="75"/>
        <v>244.50633282155871</v>
      </c>
      <c r="Z85">
        <f t="shared" ca="1" si="76"/>
        <v>240.98741230938984</v>
      </c>
      <c r="AA85">
        <f t="shared" ca="1" si="77"/>
        <v>305.15153100092573</v>
      </c>
      <c r="AB85">
        <f t="shared" ca="1" si="78"/>
        <v>287.39202362976084</v>
      </c>
      <c r="AC85">
        <f t="shared" ca="1" si="79"/>
        <v>192.98535029752867</v>
      </c>
      <c r="AD85">
        <f t="shared" ca="1" si="80"/>
        <v>288.96200336214315</v>
      </c>
      <c r="AE85">
        <f t="shared" ca="1" si="81"/>
        <v>242.30852514339958</v>
      </c>
      <c r="AF85">
        <f t="shared" ca="1" si="82"/>
        <v>254.75092255962832</v>
      </c>
      <c r="AG85">
        <f t="shared" ca="1" si="83"/>
        <v>273.7657486461726</v>
      </c>
      <c r="AH85">
        <f t="shared" ca="1" si="84"/>
        <v>266.54894996604702</v>
      </c>
      <c r="AI85">
        <f t="shared" ca="1" si="85"/>
        <v>288.8774886275034</v>
      </c>
      <c r="AJ85">
        <f t="shared" ca="1" si="86"/>
        <v>303.74994822577793</v>
      </c>
      <c r="AK85">
        <f t="shared" ca="1" si="87"/>
        <v>282.09951236173407</v>
      </c>
      <c r="AL85">
        <f t="shared" ca="1" si="88"/>
        <v>293.0980933873285</v>
      </c>
      <c r="AM85">
        <f t="shared" ca="1" si="89"/>
        <v>271.1526009464597</v>
      </c>
      <c r="AN85">
        <f t="shared" ca="1" si="90"/>
        <v>395.76301100586363</v>
      </c>
      <c r="AO85">
        <f t="shared" ca="1" si="91"/>
        <v>355.11326036698426</v>
      </c>
      <c r="AP85">
        <f t="shared" ca="1" si="92"/>
        <v>317.37290970896487</v>
      </c>
      <c r="AQ85">
        <f t="shared" ca="1" si="93"/>
        <v>307.57336950710737</v>
      </c>
      <c r="AR85">
        <f t="shared" ca="1" si="94"/>
        <v>296.20928734104649</v>
      </c>
      <c r="AS85">
        <f t="shared" ca="1" si="95"/>
        <v>325.66070878875507</v>
      </c>
      <c r="AT85">
        <f t="shared" ca="1" si="96"/>
        <v>272.16739857493798</v>
      </c>
      <c r="AU85">
        <f t="shared" ca="1" si="97"/>
        <v>311.84578190450605</v>
      </c>
      <c r="AV85">
        <f t="shared" ca="1" si="98"/>
        <v>247.31240642389159</v>
      </c>
      <c r="AW85">
        <f t="shared" ca="1" si="99"/>
        <v>290.08043843186812</v>
      </c>
      <c r="AX85">
        <f t="shared" ca="1" si="100"/>
        <v>320.5846009717996</v>
      </c>
      <c r="AY85">
        <f t="shared" ca="1" si="101"/>
        <v>285.70648044903396</v>
      </c>
    </row>
    <row r="86" spans="1:51" x14ac:dyDescent="0.25">
      <c r="A86">
        <v>62</v>
      </c>
      <c r="B86">
        <f t="shared" ca="1" si="52"/>
        <v>288.07357107093662</v>
      </c>
      <c r="C86">
        <f t="shared" ca="1" si="53"/>
        <v>319.21391988994316</v>
      </c>
      <c r="D86">
        <f t="shared" ca="1" si="54"/>
        <v>263.32572734927521</v>
      </c>
      <c r="E86">
        <f t="shared" ca="1" si="55"/>
        <v>202.6347115408785</v>
      </c>
      <c r="F86">
        <f t="shared" ca="1" si="56"/>
        <v>257.90621424886228</v>
      </c>
      <c r="G86">
        <f t="shared" ca="1" si="57"/>
        <v>219.90540405778032</v>
      </c>
      <c r="H86">
        <f t="shared" ca="1" si="58"/>
        <v>219.31083692402746</v>
      </c>
      <c r="I86">
        <f t="shared" ca="1" si="59"/>
        <v>207.87640398944842</v>
      </c>
      <c r="J86">
        <f t="shared" ca="1" si="60"/>
        <v>254.21663804434186</v>
      </c>
      <c r="K86">
        <f t="shared" ca="1" si="61"/>
        <v>236.88310267844116</v>
      </c>
      <c r="L86">
        <f t="shared" ca="1" si="62"/>
        <v>381.99371284918408</v>
      </c>
      <c r="M86">
        <f t="shared" ca="1" si="63"/>
        <v>292.73420519436803</v>
      </c>
      <c r="N86">
        <f t="shared" ca="1" si="64"/>
        <v>214.98481250321686</v>
      </c>
      <c r="O86">
        <f t="shared" ca="1" si="65"/>
        <v>310.48877131054473</v>
      </c>
      <c r="P86">
        <f t="shared" ca="1" si="66"/>
        <v>239.79267452457401</v>
      </c>
      <c r="Q86">
        <f t="shared" ca="1" si="67"/>
        <v>262.48603339945271</v>
      </c>
      <c r="R86">
        <f t="shared" ca="1" si="68"/>
        <v>238.1917600399662</v>
      </c>
      <c r="S86">
        <f t="shared" ca="1" si="69"/>
        <v>254.29038604707173</v>
      </c>
      <c r="T86">
        <f t="shared" ca="1" si="70"/>
        <v>226.65592807214253</v>
      </c>
      <c r="U86">
        <f t="shared" ca="1" si="71"/>
        <v>346.57843127533522</v>
      </c>
      <c r="V86">
        <f t="shared" ca="1" si="72"/>
        <v>274.66345045533927</v>
      </c>
      <c r="W86">
        <f t="shared" ca="1" si="73"/>
        <v>262.00565344195712</v>
      </c>
      <c r="X86">
        <f t="shared" ca="1" si="74"/>
        <v>284.86429488506025</v>
      </c>
      <c r="Y86">
        <f t="shared" ca="1" si="75"/>
        <v>248.20895057282434</v>
      </c>
      <c r="Z86">
        <f t="shared" ca="1" si="76"/>
        <v>239.59077114502489</v>
      </c>
      <c r="AA86">
        <f t="shared" ca="1" si="77"/>
        <v>304.94946872532358</v>
      </c>
      <c r="AB86">
        <f t="shared" ca="1" si="78"/>
        <v>276.90846385879388</v>
      </c>
      <c r="AC86">
        <f t="shared" ca="1" si="79"/>
        <v>193.4764771551761</v>
      </c>
      <c r="AD86">
        <f t="shared" ca="1" si="80"/>
        <v>292.73111795718222</v>
      </c>
      <c r="AE86">
        <f t="shared" ca="1" si="81"/>
        <v>239.97368839712979</v>
      </c>
      <c r="AF86">
        <f t="shared" ca="1" si="82"/>
        <v>254.41386196535379</v>
      </c>
      <c r="AG86">
        <f t="shared" ca="1" si="83"/>
        <v>271.05584668951224</v>
      </c>
      <c r="AH86">
        <f t="shared" ca="1" si="84"/>
        <v>264.47931205285568</v>
      </c>
      <c r="AI86">
        <f t="shared" ca="1" si="85"/>
        <v>292.43892420095864</v>
      </c>
      <c r="AJ86">
        <f t="shared" ca="1" si="86"/>
        <v>307.03792131467094</v>
      </c>
      <c r="AK86">
        <f t="shared" ca="1" si="87"/>
        <v>278.22508608064652</v>
      </c>
      <c r="AL86">
        <f t="shared" ca="1" si="88"/>
        <v>297.74557642317137</v>
      </c>
      <c r="AM86">
        <f t="shared" ca="1" si="89"/>
        <v>272.91557150614256</v>
      </c>
      <c r="AN86">
        <f t="shared" ca="1" si="90"/>
        <v>405.1217432735865</v>
      </c>
      <c r="AO86">
        <f t="shared" ca="1" si="91"/>
        <v>358.36250290874176</v>
      </c>
      <c r="AP86">
        <f t="shared" ca="1" si="92"/>
        <v>314.23950504373454</v>
      </c>
      <c r="AQ86">
        <f t="shared" ca="1" si="93"/>
        <v>305.75440826047685</v>
      </c>
      <c r="AR86">
        <f t="shared" ca="1" si="94"/>
        <v>293.78689875683085</v>
      </c>
      <c r="AS86">
        <f t="shared" ca="1" si="95"/>
        <v>318.81121549547134</v>
      </c>
      <c r="AT86">
        <f t="shared" ca="1" si="96"/>
        <v>277.32465892201679</v>
      </c>
      <c r="AU86">
        <f t="shared" ca="1" si="97"/>
        <v>312.71721532041602</v>
      </c>
      <c r="AV86">
        <f t="shared" ca="1" si="98"/>
        <v>244.09670469417011</v>
      </c>
      <c r="AW86">
        <f t="shared" ca="1" si="99"/>
        <v>290.49296215191833</v>
      </c>
      <c r="AX86">
        <f t="shared" ca="1" si="100"/>
        <v>319.21706031352295</v>
      </c>
      <c r="AY86">
        <f t="shared" ca="1" si="101"/>
        <v>289.30250825473985</v>
      </c>
    </row>
    <row r="87" spans="1:51" x14ac:dyDescent="0.25">
      <c r="A87">
        <v>63</v>
      </c>
      <c r="B87">
        <f t="shared" ca="1" si="52"/>
        <v>284.85718108216435</v>
      </c>
      <c r="C87">
        <f t="shared" ca="1" si="53"/>
        <v>327.28402094894363</v>
      </c>
      <c r="D87">
        <f t="shared" ca="1" si="54"/>
        <v>265.71183415830018</v>
      </c>
      <c r="E87">
        <f t="shared" ca="1" si="55"/>
        <v>202.9504700720986</v>
      </c>
      <c r="F87">
        <f t="shared" ca="1" si="56"/>
        <v>257.50587328374218</v>
      </c>
      <c r="G87">
        <f t="shared" ca="1" si="57"/>
        <v>224.2479509320226</v>
      </c>
      <c r="H87">
        <f t="shared" ca="1" si="58"/>
        <v>215.52720208707058</v>
      </c>
      <c r="I87">
        <f t="shared" ca="1" si="59"/>
        <v>207.09892067833226</v>
      </c>
      <c r="J87">
        <f t="shared" ca="1" si="60"/>
        <v>255.80752212810313</v>
      </c>
      <c r="K87">
        <f t="shared" ca="1" si="61"/>
        <v>236.99031674217215</v>
      </c>
      <c r="L87">
        <f t="shared" ca="1" si="62"/>
        <v>382.45998391571544</v>
      </c>
      <c r="M87">
        <f t="shared" ca="1" si="63"/>
        <v>296.86275292447453</v>
      </c>
      <c r="N87">
        <f t="shared" ca="1" si="64"/>
        <v>211.01386802196743</v>
      </c>
      <c r="O87">
        <f t="shared" ca="1" si="65"/>
        <v>305.7102099667888</v>
      </c>
      <c r="P87">
        <f t="shared" ca="1" si="66"/>
        <v>244.16435858499128</v>
      </c>
      <c r="Q87">
        <f t="shared" ca="1" si="67"/>
        <v>258.27233698843668</v>
      </c>
      <c r="R87">
        <f t="shared" ca="1" si="68"/>
        <v>238.2684891352275</v>
      </c>
      <c r="S87">
        <f t="shared" ca="1" si="69"/>
        <v>262.34746263248581</v>
      </c>
      <c r="T87">
        <f t="shared" ca="1" si="70"/>
        <v>233.51526845820803</v>
      </c>
      <c r="U87">
        <f t="shared" ca="1" si="71"/>
        <v>349.79035701490153</v>
      </c>
      <c r="V87">
        <f t="shared" ca="1" si="72"/>
        <v>281.49944683356864</v>
      </c>
      <c r="W87">
        <f t="shared" ca="1" si="73"/>
        <v>256.38905617771331</v>
      </c>
      <c r="X87">
        <f t="shared" ca="1" si="74"/>
        <v>278.82161527978377</v>
      </c>
      <c r="Y87">
        <f t="shared" ca="1" si="75"/>
        <v>249.22044230548039</v>
      </c>
      <c r="Z87">
        <f t="shared" ca="1" si="76"/>
        <v>245.27311635956201</v>
      </c>
      <c r="AA87">
        <f t="shared" ca="1" si="77"/>
        <v>300.93745433775462</v>
      </c>
      <c r="AB87">
        <f t="shared" ca="1" si="78"/>
        <v>277.3608498089996</v>
      </c>
      <c r="AC87">
        <f t="shared" ca="1" si="79"/>
        <v>199.94622075472751</v>
      </c>
      <c r="AD87">
        <f t="shared" ca="1" si="80"/>
        <v>296.37159412305255</v>
      </c>
      <c r="AE87">
        <f t="shared" ca="1" si="81"/>
        <v>239.55896205008207</v>
      </c>
      <c r="AF87">
        <f t="shared" ca="1" si="82"/>
        <v>252.67356568732453</v>
      </c>
      <c r="AG87">
        <f t="shared" ca="1" si="83"/>
        <v>268.93940270880751</v>
      </c>
      <c r="AH87">
        <f t="shared" ca="1" si="84"/>
        <v>263.90349492568504</v>
      </c>
      <c r="AI87">
        <f t="shared" ca="1" si="85"/>
        <v>294.12173367948827</v>
      </c>
      <c r="AJ87">
        <f t="shared" ca="1" si="86"/>
        <v>303.51002160305023</v>
      </c>
      <c r="AK87">
        <f t="shared" ca="1" si="87"/>
        <v>282.17928215059027</v>
      </c>
      <c r="AL87">
        <f t="shared" ca="1" si="88"/>
        <v>307.50506275302462</v>
      </c>
      <c r="AM87">
        <f t="shared" ca="1" si="89"/>
        <v>269.20230097417596</v>
      </c>
      <c r="AN87">
        <f t="shared" ca="1" si="90"/>
        <v>412.38172079075508</v>
      </c>
      <c r="AO87">
        <f t="shared" ca="1" si="91"/>
        <v>360.4265643216462</v>
      </c>
      <c r="AP87">
        <f t="shared" ca="1" si="92"/>
        <v>312.63857645042737</v>
      </c>
      <c r="AQ87">
        <f t="shared" ca="1" si="93"/>
        <v>306.06602890403758</v>
      </c>
      <c r="AR87">
        <f t="shared" ca="1" si="94"/>
        <v>297.34488829569051</v>
      </c>
      <c r="AS87">
        <f t="shared" ca="1" si="95"/>
        <v>326.86423141910007</v>
      </c>
      <c r="AT87">
        <f t="shared" ca="1" si="96"/>
        <v>280.31882925761113</v>
      </c>
      <c r="AU87">
        <f t="shared" ca="1" si="97"/>
        <v>312.66655160729067</v>
      </c>
      <c r="AV87">
        <f t="shared" ca="1" si="98"/>
        <v>244.52146373364249</v>
      </c>
      <c r="AW87">
        <f t="shared" ca="1" si="99"/>
        <v>287.83442501102718</v>
      </c>
      <c r="AX87">
        <f t="shared" ca="1" si="100"/>
        <v>318.65084730234122</v>
      </c>
      <c r="AY87">
        <f t="shared" ca="1" si="101"/>
        <v>292.62091821679371</v>
      </c>
    </row>
    <row r="88" spans="1:51" x14ac:dyDescent="0.25">
      <c r="A88">
        <v>64</v>
      </c>
      <c r="B88">
        <f t="shared" ca="1" si="52"/>
        <v>283.55323857554441</v>
      </c>
      <c r="C88">
        <f t="shared" ca="1" si="53"/>
        <v>329.28749601118142</v>
      </c>
      <c r="D88">
        <f t="shared" ca="1" si="54"/>
        <v>262.97944533141958</v>
      </c>
      <c r="E88">
        <f t="shared" ca="1" si="55"/>
        <v>206.47308780490278</v>
      </c>
      <c r="F88">
        <f t="shared" ca="1" si="56"/>
        <v>253.12575188942583</v>
      </c>
      <c r="G88">
        <f t="shared" ca="1" si="57"/>
        <v>216.24738289316534</v>
      </c>
      <c r="H88">
        <f t="shared" ca="1" si="58"/>
        <v>210.0089853716967</v>
      </c>
      <c r="I88">
        <f t="shared" ca="1" si="59"/>
        <v>216.97869995104986</v>
      </c>
      <c r="J88">
        <f t="shared" ca="1" si="60"/>
        <v>262.64529554370722</v>
      </c>
      <c r="K88">
        <f t="shared" ca="1" si="61"/>
        <v>238.0960654492869</v>
      </c>
      <c r="L88">
        <f t="shared" ca="1" si="62"/>
        <v>387.58727368520567</v>
      </c>
      <c r="M88">
        <f t="shared" ca="1" si="63"/>
        <v>295.8309934120532</v>
      </c>
      <c r="N88">
        <f t="shared" ca="1" si="64"/>
        <v>212.25629088870795</v>
      </c>
      <c r="O88">
        <f t="shared" ca="1" si="65"/>
        <v>304.79212023643805</v>
      </c>
      <c r="P88">
        <f t="shared" ca="1" si="66"/>
        <v>251.99388212607965</v>
      </c>
      <c r="Q88">
        <f t="shared" ca="1" si="67"/>
        <v>266.37700163580354</v>
      </c>
      <c r="R88">
        <f t="shared" ca="1" si="68"/>
        <v>233.02132692146048</v>
      </c>
      <c r="S88">
        <f t="shared" ca="1" si="69"/>
        <v>266.24384982841661</v>
      </c>
      <c r="T88">
        <f t="shared" ca="1" si="70"/>
        <v>232.06419519504385</v>
      </c>
      <c r="U88">
        <f t="shared" ca="1" si="71"/>
        <v>344.71257814597948</v>
      </c>
      <c r="V88">
        <f t="shared" ca="1" si="72"/>
        <v>292.15491032110049</v>
      </c>
      <c r="W88">
        <f t="shared" ca="1" si="73"/>
        <v>257.07709447095266</v>
      </c>
      <c r="X88">
        <f t="shared" ca="1" si="74"/>
        <v>269.00424459539516</v>
      </c>
      <c r="Y88">
        <f t="shared" ca="1" si="75"/>
        <v>255.1615602898915</v>
      </c>
      <c r="Z88">
        <f t="shared" ca="1" si="76"/>
        <v>241.73670844783604</v>
      </c>
      <c r="AA88">
        <f t="shared" ca="1" si="77"/>
        <v>306.03679949579993</v>
      </c>
      <c r="AB88">
        <f t="shared" ca="1" si="78"/>
        <v>277.07766227464873</v>
      </c>
      <c r="AC88">
        <f t="shared" ca="1" si="79"/>
        <v>200.30660579123503</v>
      </c>
      <c r="AD88">
        <f t="shared" ca="1" si="80"/>
        <v>297.83334850731438</v>
      </c>
      <c r="AE88">
        <f t="shared" ca="1" si="81"/>
        <v>239.66459166289314</v>
      </c>
      <c r="AF88">
        <f t="shared" ca="1" si="82"/>
        <v>253.49817776945062</v>
      </c>
      <c r="AG88">
        <f t="shared" ca="1" si="83"/>
        <v>276.19826867617473</v>
      </c>
      <c r="AH88">
        <f t="shared" ca="1" si="84"/>
        <v>263.36875316813104</v>
      </c>
      <c r="AI88">
        <f t="shared" ca="1" si="85"/>
        <v>294.092692017243</v>
      </c>
      <c r="AJ88">
        <f t="shared" ca="1" si="86"/>
        <v>306.099054468004</v>
      </c>
      <c r="AK88">
        <f t="shared" ca="1" si="87"/>
        <v>284.29183508055496</v>
      </c>
      <c r="AL88">
        <f t="shared" ca="1" si="88"/>
        <v>306.60974118612319</v>
      </c>
      <c r="AM88">
        <f t="shared" ca="1" si="89"/>
        <v>262.47623995276899</v>
      </c>
      <c r="AN88">
        <f t="shared" ca="1" si="90"/>
        <v>412.49672385038997</v>
      </c>
      <c r="AO88">
        <f t="shared" ca="1" si="91"/>
        <v>369.00229934140827</v>
      </c>
      <c r="AP88">
        <f t="shared" ca="1" si="92"/>
        <v>309.3514921733335</v>
      </c>
      <c r="AQ88">
        <f t="shared" ca="1" si="93"/>
        <v>306.54445249231287</v>
      </c>
      <c r="AR88">
        <f t="shared" ca="1" si="94"/>
        <v>298.51979964662644</v>
      </c>
      <c r="AS88">
        <f t="shared" ca="1" si="95"/>
        <v>314.27066442278243</v>
      </c>
      <c r="AT88">
        <f t="shared" ca="1" si="96"/>
        <v>280.06978272175633</v>
      </c>
      <c r="AU88">
        <f t="shared" ca="1" si="97"/>
        <v>316.86807406539276</v>
      </c>
      <c r="AV88">
        <f t="shared" ca="1" si="98"/>
        <v>239.77815335485704</v>
      </c>
      <c r="AW88">
        <f t="shared" ca="1" si="99"/>
        <v>290.24765540762985</v>
      </c>
      <c r="AX88">
        <f t="shared" ca="1" si="100"/>
        <v>325.57598114924298</v>
      </c>
      <c r="AY88">
        <f t="shared" ca="1" si="101"/>
        <v>290.65911084443923</v>
      </c>
    </row>
    <row r="89" spans="1:51" x14ac:dyDescent="0.25">
      <c r="A89">
        <v>65</v>
      </c>
      <c r="B89">
        <f t="shared" ref="B89:B114" ca="1" si="102">B88 * EXP(($B$2 - 0.5 * $B$3^2) * $B$5 + $B$3 * SQRT($B$5) * _xlfn.NORM.S.INV(RAND()))</f>
        <v>285.13120659337898</v>
      </c>
      <c r="C89">
        <f t="shared" ref="C89:C114" ca="1" si="103">C88 * EXP(($B$2 - 0.5 * $B$3^2) * $B$5 + $B$3 * SQRT($B$5) * _xlfn.NORM.S.INV(RAND()))</f>
        <v>327.13945818551701</v>
      </c>
      <c r="D89">
        <f t="shared" ref="D89:D114" ca="1" si="104">D88 * EXP(($B$2 - 0.5 * $B$3^2) * $B$5 + $B$3 * SQRT($B$5) * _xlfn.NORM.S.INV(RAND()))</f>
        <v>267.03033150533122</v>
      </c>
      <c r="E89">
        <f t="shared" ref="E89:E114" ca="1" si="105">E88 * EXP(($B$2 - 0.5 * $B$3^2) * $B$5 + $B$3 * SQRT($B$5) * _xlfn.NORM.S.INV(RAND()))</f>
        <v>208.86714472830141</v>
      </c>
      <c r="F89">
        <f t="shared" ref="F89:F114" ca="1" si="106">F88 * EXP(($B$2 - 0.5 * $B$3^2) * $B$5 + $B$3 * SQRT($B$5) * _xlfn.NORM.S.INV(RAND()))</f>
        <v>253.63536881287396</v>
      </c>
      <c r="G89">
        <f t="shared" ref="G89:G114" ca="1" si="107">G88 * EXP(($B$2 - 0.5 * $B$3^2) * $B$5 + $B$3 * SQRT($B$5) * _xlfn.NORM.S.INV(RAND()))</f>
        <v>214.44068001640755</v>
      </c>
      <c r="H89">
        <f t="shared" ref="H89:H114" ca="1" si="108">H88 * EXP(($B$2 - 0.5 * $B$3^2) * $B$5 + $B$3 * SQRT($B$5) * _xlfn.NORM.S.INV(RAND()))</f>
        <v>207.52489315951246</v>
      </c>
      <c r="I89">
        <f t="shared" ref="I89:I114" ca="1" si="109">I88 * EXP(($B$2 - 0.5 * $B$3^2) * $B$5 + $B$3 * SQRT($B$5) * _xlfn.NORM.S.INV(RAND()))</f>
        <v>217.38443697014819</v>
      </c>
      <c r="J89">
        <f t="shared" ref="J89:J114" ca="1" si="110">J88 * EXP(($B$2 - 0.5 * $B$3^2) * $B$5 + $B$3 * SQRT($B$5) * _xlfn.NORM.S.INV(RAND()))</f>
        <v>269.10339701898323</v>
      </c>
      <c r="K89">
        <f t="shared" ref="K89:K114" ca="1" si="111">K88 * EXP(($B$2 - 0.5 * $B$3^2) * $B$5 + $B$3 * SQRT($B$5) * _xlfn.NORM.S.INV(RAND()))</f>
        <v>244.16519122144501</v>
      </c>
      <c r="L89">
        <f t="shared" ref="L89:L114" ca="1" si="112">L88 * EXP(($B$2 - 0.5 * $B$3^2) * $B$5 + $B$3 * SQRT($B$5) * _xlfn.NORM.S.INV(RAND()))</f>
        <v>379.22811137275863</v>
      </c>
      <c r="M89">
        <f t="shared" ref="M89:M114" ca="1" si="113">M88 * EXP(($B$2 - 0.5 * $B$3^2) * $B$5 + $B$3 * SQRT($B$5) * _xlfn.NORM.S.INV(RAND()))</f>
        <v>293.08824008597639</v>
      </c>
      <c r="N89">
        <f t="shared" ref="N89:N114" ca="1" si="114">N88 * EXP(($B$2 - 0.5 * $B$3^2) * $B$5 + $B$3 * SQRT($B$5) * _xlfn.NORM.S.INV(RAND()))</f>
        <v>220.25405662877608</v>
      </c>
      <c r="O89">
        <f t="shared" ref="O89:O114" ca="1" si="115">O88 * EXP(($B$2 - 0.5 * $B$3^2) * $B$5 + $B$3 * SQRT($B$5) * _xlfn.NORM.S.INV(RAND()))</f>
        <v>304.31791955750305</v>
      </c>
      <c r="P89">
        <f t="shared" ref="P89:P114" ca="1" si="116">P88 * EXP(($B$2 - 0.5 * $B$3^2) * $B$5 + $B$3 * SQRT($B$5) * _xlfn.NORM.S.INV(RAND()))</f>
        <v>249.97062422731685</v>
      </c>
      <c r="Q89">
        <f t="shared" ref="Q89:Q114" ca="1" si="117">Q88 * EXP(($B$2 - 0.5 * $B$3^2) * $B$5 + $B$3 * SQRT($B$5) * _xlfn.NORM.S.INV(RAND()))</f>
        <v>263.74354354577883</v>
      </c>
      <c r="R89">
        <f t="shared" ref="R89:R114" ca="1" si="118">R88 * EXP(($B$2 - 0.5 * $B$3^2) * $B$5 + $B$3 * SQRT($B$5) * _xlfn.NORM.S.INV(RAND()))</f>
        <v>232.69961198279458</v>
      </c>
      <c r="S89">
        <f t="shared" ref="S89:S114" ca="1" si="119">S88 * EXP(($B$2 - 0.5 * $B$3^2) * $B$5 + $B$3 * SQRT($B$5) * _xlfn.NORM.S.INV(RAND()))</f>
        <v>261.76316176193797</v>
      </c>
      <c r="T89">
        <f t="shared" ref="T89:T114" ca="1" si="120">T88 * EXP(($B$2 - 0.5 * $B$3^2) * $B$5 + $B$3 * SQRT($B$5) * _xlfn.NORM.S.INV(RAND()))</f>
        <v>244.32167968248922</v>
      </c>
      <c r="U89">
        <f t="shared" ref="U89:U114" ca="1" si="121">U88 * EXP(($B$2 - 0.5 * $B$3^2) * $B$5 + $B$3 * SQRT($B$5) * _xlfn.NORM.S.INV(RAND()))</f>
        <v>335.19991498073711</v>
      </c>
      <c r="V89">
        <f t="shared" ref="V89:V114" ca="1" si="122">V88 * EXP(($B$2 - 0.5 * $B$3^2) * $B$5 + $B$3 * SQRT($B$5) * _xlfn.NORM.S.INV(RAND()))</f>
        <v>301.63332144131812</v>
      </c>
      <c r="W89">
        <f t="shared" ref="W89:W114" ca="1" si="123">W88 * EXP(($B$2 - 0.5 * $B$3^2) * $B$5 + $B$3 * SQRT($B$5) * _xlfn.NORM.S.INV(RAND()))</f>
        <v>262.44297612790479</v>
      </c>
      <c r="X89">
        <f t="shared" ref="X89:X114" ca="1" si="124">X88 * EXP(($B$2 - 0.5 * $B$3^2) * $B$5 + $B$3 * SQRT($B$5) * _xlfn.NORM.S.INV(RAND()))</f>
        <v>262.61550310922195</v>
      </c>
      <c r="Y89">
        <f t="shared" ref="Y89:Y114" ca="1" si="125">Y88 * EXP(($B$2 - 0.5 * $B$3^2) * $B$5 + $B$3 * SQRT($B$5) * _xlfn.NORM.S.INV(RAND()))</f>
        <v>257.21516379540503</v>
      </c>
      <c r="Z89">
        <f t="shared" ref="Z89:Z114" ca="1" si="126">Z88 * EXP(($B$2 - 0.5 * $B$3^2) * $B$5 + $B$3 * SQRT($B$5) * _xlfn.NORM.S.INV(RAND()))</f>
        <v>241.74626693727609</v>
      </c>
      <c r="AA89">
        <f t="shared" ref="AA89:AA114" ca="1" si="127">AA88 * EXP(($B$2 - 0.5 * $B$3^2) * $B$5 + $B$3 * SQRT($B$5) * _xlfn.NORM.S.INV(RAND()))</f>
        <v>301.85231456169021</v>
      </c>
      <c r="AB89">
        <f t="shared" ref="AB89:AB114" ca="1" si="128">AB88 * EXP(($B$2 - 0.5 * $B$3^2) * $B$5 + $B$3 * SQRT($B$5) * _xlfn.NORM.S.INV(RAND()))</f>
        <v>282.87309306489465</v>
      </c>
      <c r="AC89">
        <f t="shared" ref="AC89:AC114" ca="1" si="129">AC88 * EXP(($B$2 - 0.5 * $B$3^2) * $B$5 + $B$3 * SQRT($B$5) * _xlfn.NORM.S.INV(RAND()))</f>
        <v>200.40670144422623</v>
      </c>
      <c r="AD89">
        <f t="shared" ref="AD89:AD114" ca="1" si="130">AD88 * EXP(($B$2 - 0.5 * $B$3^2) * $B$5 + $B$3 * SQRT($B$5) * _xlfn.NORM.S.INV(RAND()))</f>
        <v>298.91227154859001</v>
      </c>
      <c r="AE89">
        <f t="shared" ref="AE89:AE114" ca="1" si="131">AE88 * EXP(($B$2 - 0.5 * $B$3^2) * $B$5 + $B$3 * SQRT($B$5) * _xlfn.NORM.S.INV(RAND()))</f>
        <v>238.0371631191469</v>
      </c>
      <c r="AF89">
        <f t="shared" ref="AF89:AF114" ca="1" si="132">AF88 * EXP(($B$2 - 0.5 * $B$3^2) * $B$5 + $B$3 * SQRT($B$5) * _xlfn.NORM.S.INV(RAND()))</f>
        <v>255.99746742371607</v>
      </c>
      <c r="AG89">
        <f t="shared" ref="AG89:AG114" ca="1" si="133">AG88 * EXP(($B$2 - 0.5 * $B$3^2) * $B$5 + $B$3 * SQRT($B$5) * _xlfn.NORM.S.INV(RAND()))</f>
        <v>274.16904751739582</v>
      </c>
      <c r="AH89">
        <f t="shared" ref="AH89:AH114" ca="1" si="134">AH88 * EXP(($B$2 - 0.5 * $B$3^2) * $B$5 + $B$3 * SQRT($B$5) * _xlfn.NORM.S.INV(RAND()))</f>
        <v>261.68199574758472</v>
      </c>
      <c r="AI89">
        <f t="shared" ref="AI89:AI114" ca="1" si="135">AI88 * EXP(($B$2 - 0.5 * $B$3^2) * $B$5 + $B$3 * SQRT($B$5) * _xlfn.NORM.S.INV(RAND()))</f>
        <v>292.98069685675233</v>
      </c>
      <c r="AJ89">
        <f t="shared" ref="AJ89:AJ114" ca="1" si="136">AJ88 * EXP(($B$2 - 0.5 * $B$3^2) * $B$5 + $B$3 * SQRT($B$5) * _xlfn.NORM.S.INV(RAND()))</f>
        <v>303.91595883542806</v>
      </c>
      <c r="AK89">
        <f t="shared" ref="AK89:AK114" ca="1" si="137">AK88 * EXP(($B$2 - 0.5 * $B$3^2) * $B$5 + $B$3 * SQRT($B$5) * _xlfn.NORM.S.INV(RAND()))</f>
        <v>276.27915371806517</v>
      </c>
      <c r="AL89">
        <f t="shared" ref="AL89:AL114" ca="1" si="138">AL88 * EXP(($B$2 - 0.5 * $B$3^2) * $B$5 + $B$3 * SQRT($B$5) * _xlfn.NORM.S.INV(RAND()))</f>
        <v>306.5692061510141</v>
      </c>
      <c r="AM89">
        <f t="shared" ref="AM89:AM114" ca="1" si="139">AM88 * EXP(($B$2 - 0.5 * $B$3^2) * $B$5 + $B$3 * SQRT($B$5) * _xlfn.NORM.S.INV(RAND()))</f>
        <v>263.69977385263536</v>
      </c>
      <c r="AN89">
        <f t="shared" ref="AN89:AN114" ca="1" si="140">AN88 * EXP(($B$2 - 0.5 * $B$3^2) * $B$5 + $B$3 * SQRT($B$5) * _xlfn.NORM.S.INV(RAND()))</f>
        <v>411.40498932991198</v>
      </c>
      <c r="AO89">
        <f t="shared" ref="AO89:AO114" ca="1" si="141">AO88 * EXP(($B$2 - 0.5 * $B$3^2) * $B$5 + $B$3 * SQRT($B$5) * _xlfn.NORM.S.INV(RAND()))</f>
        <v>368.29207500362008</v>
      </c>
      <c r="AP89">
        <f t="shared" ref="AP89:AP114" ca="1" si="142">AP88 * EXP(($B$2 - 0.5 * $B$3^2) * $B$5 + $B$3 * SQRT($B$5) * _xlfn.NORM.S.INV(RAND()))</f>
        <v>312.49058815956704</v>
      </c>
      <c r="AQ89">
        <f t="shared" ref="AQ89:AQ114" ca="1" si="143">AQ88 * EXP(($B$2 - 0.5 * $B$3^2) * $B$5 + $B$3 * SQRT($B$5) * _xlfn.NORM.S.INV(RAND()))</f>
        <v>306.65016274824825</v>
      </c>
      <c r="AR89">
        <f t="shared" ref="AR89:AR114" ca="1" si="144">AR88 * EXP(($B$2 - 0.5 * $B$3^2) * $B$5 + $B$3 * SQRT($B$5) * _xlfn.NORM.S.INV(RAND()))</f>
        <v>301.19398479318892</v>
      </c>
      <c r="AS89">
        <f t="shared" ref="AS89:AS114" ca="1" si="145">AS88 * EXP(($B$2 - 0.5 * $B$3^2) * $B$5 + $B$3 * SQRT($B$5) * _xlfn.NORM.S.INV(RAND()))</f>
        <v>311.49209329691337</v>
      </c>
      <c r="AT89">
        <f t="shared" ref="AT89:AT114" ca="1" si="146">AT88 * EXP(($B$2 - 0.5 * $B$3^2) * $B$5 + $B$3 * SQRT($B$5) * _xlfn.NORM.S.INV(RAND()))</f>
        <v>285.16630753550578</v>
      </c>
      <c r="AU89">
        <f t="shared" ref="AU89:AU114" ca="1" si="147">AU88 * EXP(($B$2 - 0.5 * $B$3^2) * $B$5 + $B$3 * SQRT($B$5) * _xlfn.NORM.S.INV(RAND()))</f>
        <v>316.81543459943867</v>
      </c>
      <c r="AV89">
        <f t="shared" ref="AV89:AV114" ca="1" si="148">AV88 * EXP(($B$2 - 0.5 * $B$3^2) * $B$5 + $B$3 * SQRT($B$5) * _xlfn.NORM.S.INV(RAND()))</f>
        <v>235.50277275795875</v>
      </c>
      <c r="AW89">
        <f t="shared" ref="AW89:AW114" ca="1" si="149">AW88 * EXP(($B$2 - 0.5 * $B$3^2) * $B$5 + $B$3 * SQRT($B$5) * _xlfn.NORM.S.INV(RAND()))</f>
        <v>283.34480991449323</v>
      </c>
      <c r="AX89">
        <f t="shared" ref="AX89:AX114" ca="1" si="150">AX88 * EXP(($B$2 - 0.5 * $B$3^2) * $B$5 + $B$3 * SQRT($B$5) * _xlfn.NORM.S.INV(RAND()))</f>
        <v>321.17644992475135</v>
      </c>
      <c r="AY89">
        <f t="shared" ref="AY89:AY114" ca="1" si="151">AY88 * EXP(($B$2 - 0.5 * $B$3^2) * $B$5 + $B$3 * SQRT($B$5) * _xlfn.NORM.S.INV(RAND()))</f>
        <v>292.47657774209591</v>
      </c>
    </row>
    <row r="90" spans="1:51" x14ac:dyDescent="0.25">
      <c r="A90">
        <v>66</v>
      </c>
      <c r="B90">
        <f t="shared" ca="1" si="102"/>
        <v>288.45664899295537</v>
      </c>
      <c r="C90">
        <f t="shared" ca="1" si="103"/>
        <v>325.93100134311197</v>
      </c>
      <c r="D90">
        <f t="shared" ca="1" si="104"/>
        <v>261.14100693725749</v>
      </c>
      <c r="E90">
        <f t="shared" ca="1" si="105"/>
        <v>212.15804469704401</v>
      </c>
      <c r="F90">
        <f t="shared" ca="1" si="106"/>
        <v>250.25574077872898</v>
      </c>
      <c r="G90">
        <f t="shared" ca="1" si="107"/>
        <v>209.52959121757809</v>
      </c>
      <c r="H90">
        <f t="shared" ca="1" si="108"/>
        <v>207.31342573228207</v>
      </c>
      <c r="I90">
        <f t="shared" ca="1" si="109"/>
        <v>220.10427963112801</v>
      </c>
      <c r="J90">
        <f t="shared" ca="1" si="110"/>
        <v>272.3067999067211</v>
      </c>
      <c r="K90">
        <f t="shared" ca="1" si="111"/>
        <v>247.27966343304607</v>
      </c>
      <c r="L90">
        <f t="shared" ca="1" si="112"/>
        <v>390.79630383666711</v>
      </c>
      <c r="M90">
        <f t="shared" ca="1" si="113"/>
        <v>279.90053584917143</v>
      </c>
      <c r="N90">
        <f t="shared" ca="1" si="114"/>
        <v>219.35216319654165</v>
      </c>
      <c r="O90">
        <f t="shared" ca="1" si="115"/>
        <v>294.63377308117373</v>
      </c>
      <c r="P90">
        <f t="shared" ca="1" si="116"/>
        <v>249.72339219715593</v>
      </c>
      <c r="Q90">
        <f t="shared" ca="1" si="117"/>
        <v>271.14433770519622</v>
      </c>
      <c r="R90">
        <f t="shared" ca="1" si="118"/>
        <v>227.03991418911428</v>
      </c>
      <c r="S90">
        <f t="shared" ca="1" si="119"/>
        <v>267.7311805589664</v>
      </c>
      <c r="T90">
        <f t="shared" ca="1" si="120"/>
        <v>247.9270941387455</v>
      </c>
      <c r="U90">
        <f t="shared" ca="1" si="121"/>
        <v>338.98884293469399</v>
      </c>
      <c r="V90">
        <f t="shared" ca="1" si="122"/>
        <v>301.83326365727106</v>
      </c>
      <c r="W90">
        <f t="shared" ca="1" si="123"/>
        <v>267.2513659589959</v>
      </c>
      <c r="X90">
        <f t="shared" ca="1" si="124"/>
        <v>262.6795993405475</v>
      </c>
      <c r="Y90">
        <f t="shared" ca="1" si="125"/>
        <v>261.99085581078907</v>
      </c>
      <c r="Z90">
        <f t="shared" ca="1" si="126"/>
        <v>244.54904934643335</v>
      </c>
      <c r="AA90">
        <f t="shared" ca="1" si="127"/>
        <v>307.78204201174469</v>
      </c>
      <c r="AB90">
        <f t="shared" ca="1" si="128"/>
        <v>282.52032184014206</v>
      </c>
      <c r="AC90">
        <f t="shared" ca="1" si="129"/>
        <v>192.90505022100194</v>
      </c>
      <c r="AD90">
        <f t="shared" ca="1" si="130"/>
        <v>304.97896965237106</v>
      </c>
      <c r="AE90">
        <f t="shared" ca="1" si="131"/>
        <v>240.72884737819768</v>
      </c>
      <c r="AF90">
        <f t="shared" ca="1" si="132"/>
        <v>248.4367818439685</v>
      </c>
      <c r="AG90">
        <f t="shared" ca="1" si="133"/>
        <v>276.92054822430094</v>
      </c>
      <c r="AH90">
        <f t="shared" ca="1" si="134"/>
        <v>270.05833357825691</v>
      </c>
      <c r="AI90">
        <f t="shared" ca="1" si="135"/>
        <v>296.77310695605871</v>
      </c>
      <c r="AJ90">
        <f t="shared" ca="1" si="136"/>
        <v>306.41240537751895</v>
      </c>
      <c r="AK90">
        <f t="shared" ca="1" si="137"/>
        <v>277.98517189883927</v>
      </c>
      <c r="AL90">
        <f t="shared" ca="1" si="138"/>
        <v>306.20226435670838</v>
      </c>
      <c r="AM90">
        <f t="shared" ca="1" si="139"/>
        <v>263.35540589782829</v>
      </c>
      <c r="AN90">
        <f t="shared" ca="1" si="140"/>
        <v>423.48625112667077</v>
      </c>
      <c r="AO90">
        <f t="shared" ca="1" si="141"/>
        <v>372.00394137591235</v>
      </c>
      <c r="AP90">
        <f t="shared" ca="1" si="142"/>
        <v>305.37785068965906</v>
      </c>
      <c r="AQ90">
        <f t="shared" ca="1" si="143"/>
        <v>305.82802628587086</v>
      </c>
      <c r="AR90">
        <f t="shared" ca="1" si="144"/>
        <v>297.28283765288705</v>
      </c>
      <c r="AS90">
        <f t="shared" ca="1" si="145"/>
        <v>310.29944215310155</v>
      </c>
      <c r="AT90">
        <f t="shared" ca="1" si="146"/>
        <v>277.08868185360507</v>
      </c>
      <c r="AU90">
        <f t="shared" ca="1" si="147"/>
        <v>330.48767317488438</v>
      </c>
      <c r="AV90">
        <f t="shared" ca="1" si="148"/>
        <v>248.00356963751594</v>
      </c>
      <c r="AW90">
        <f t="shared" ca="1" si="149"/>
        <v>288.87600160634821</v>
      </c>
      <c r="AX90">
        <f t="shared" ca="1" si="150"/>
        <v>318.8519218511106</v>
      </c>
      <c r="AY90">
        <f t="shared" ca="1" si="151"/>
        <v>294.37230764963027</v>
      </c>
    </row>
    <row r="91" spans="1:51" x14ac:dyDescent="0.25">
      <c r="A91">
        <v>67</v>
      </c>
      <c r="B91">
        <f t="shared" ca="1" si="102"/>
        <v>289.76320939675571</v>
      </c>
      <c r="C91">
        <f t="shared" ca="1" si="103"/>
        <v>324.02191219005107</v>
      </c>
      <c r="D91">
        <f t="shared" ca="1" si="104"/>
        <v>261.32419563129577</v>
      </c>
      <c r="E91">
        <f t="shared" ca="1" si="105"/>
        <v>206.74903396690209</v>
      </c>
      <c r="F91">
        <f t="shared" ca="1" si="106"/>
        <v>244.61562602834573</v>
      </c>
      <c r="G91">
        <f t="shared" ca="1" si="107"/>
        <v>210.83691413243804</v>
      </c>
      <c r="H91">
        <f t="shared" ca="1" si="108"/>
        <v>206.26305857940261</v>
      </c>
      <c r="I91">
        <f t="shared" ca="1" si="109"/>
        <v>222.10722565976641</v>
      </c>
      <c r="J91">
        <f t="shared" ca="1" si="110"/>
        <v>273.87031552942022</v>
      </c>
      <c r="K91">
        <f t="shared" ca="1" si="111"/>
        <v>245.37560028172561</v>
      </c>
      <c r="L91">
        <f t="shared" ca="1" si="112"/>
        <v>391.14725784822627</v>
      </c>
      <c r="M91">
        <f t="shared" ca="1" si="113"/>
        <v>274.07304349202678</v>
      </c>
      <c r="N91">
        <f t="shared" ca="1" si="114"/>
        <v>216.23786234835708</v>
      </c>
      <c r="O91">
        <f t="shared" ca="1" si="115"/>
        <v>297.11650729421848</v>
      </c>
      <c r="P91">
        <f t="shared" ca="1" si="116"/>
        <v>257.84974741448713</v>
      </c>
      <c r="Q91">
        <f t="shared" ca="1" si="117"/>
        <v>268.72048298831226</v>
      </c>
      <c r="R91">
        <f t="shared" ca="1" si="118"/>
        <v>229.54394337435428</v>
      </c>
      <c r="S91">
        <f t="shared" ca="1" si="119"/>
        <v>262.53996891784607</v>
      </c>
      <c r="T91">
        <f t="shared" ca="1" si="120"/>
        <v>249.06348216843452</v>
      </c>
      <c r="U91">
        <f t="shared" ca="1" si="121"/>
        <v>347.77258413040857</v>
      </c>
      <c r="V91">
        <f t="shared" ca="1" si="122"/>
        <v>301.97609059246031</v>
      </c>
      <c r="W91">
        <f t="shared" ca="1" si="123"/>
        <v>262.1320813425815</v>
      </c>
      <c r="X91">
        <f t="shared" ca="1" si="124"/>
        <v>264.46667792300127</v>
      </c>
      <c r="Y91">
        <f t="shared" ca="1" si="125"/>
        <v>262.79955912061922</v>
      </c>
      <c r="Z91">
        <f t="shared" ca="1" si="126"/>
        <v>240.34525319916244</v>
      </c>
      <c r="AA91">
        <f t="shared" ca="1" si="127"/>
        <v>303.44168741931787</v>
      </c>
      <c r="AB91">
        <f t="shared" ca="1" si="128"/>
        <v>285.07411722967112</v>
      </c>
      <c r="AC91">
        <f t="shared" ca="1" si="129"/>
        <v>195.34521616248483</v>
      </c>
      <c r="AD91">
        <f t="shared" ca="1" si="130"/>
        <v>313.02029010615871</v>
      </c>
      <c r="AE91">
        <f t="shared" ca="1" si="131"/>
        <v>234.25991091653066</v>
      </c>
      <c r="AF91">
        <f t="shared" ca="1" si="132"/>
        <v>234.30856341215616</v>
      </c>
      <c r="AG91">
        <f t="shared" ca="1" si="133"/>
        <v>280.97968651595215</v>
      </c>
      <c r="AH91">
        <f t="shared" ca="1" si="134"/>
        <v>264.06323495081949</v>
      </c>
      <c r="AI91">
        <f t="shared" ca="1" si="135"/>
        <v>302.40613970962897</v>
      </c>
      <c r="AJ91">
        <f t="shared" ca="1" si="136"/>
        <v>313.91039114324076</v>
      </c>
      <c r="AK91">
        <f t="shared" ca="1" si="137"/>
        <v>275.57569608147253</v>
      </c>
      <c r="AL91">
        <f t="shared" ca="1" si="138"/>
        <v>310.9271061171624</v>
      </c>
      <c r="AM91">
        <f t="shared" ca="1" si="139"/>
        <v>253.48195482972457</v>
      </c>
      <c r="AN91">
        <f t="shared" ca="1" si="140"/>
        <v>423.89697870305315</v>
      </c>
      <c r="AO91">
        <f t="shared" ca="1" si="141"/>
        <v>366.34575408153944</v>
      </c>
      <c r="AP91">
        <f t="shared" ca="1" si="142"/>
        <v>303.99580800154496</v>
      </c>
      <c r="AQ91">
        <f t="shared" ca="1" si="143"/>
        <v>309.08013467499933</v>
      </c>
      <c r="AR91">
        <f t="shared" ca="1" si="144"/>
        <v>297.64026740123643</v>
      </c>
      <c r="AS91">
        <f t="shared" ca="1" si="145"/>
        <v>307.26126272526807</v>
      </c>
      <c r="AT91">
        <f t="shared" ca="1" si="146"/>
        <v>282.30143061158162</v>
      </c>
      <c r="AU91">
        <f t="shared" ca="1" si="147"/>
        <v>333.43967561803589</v>
      </c>
      <c r="AV91">
        <f t="shared" ca="1" si="148"/>
        <v>251.85211502270067</v>
      </c>
      <c r="AW91">
        <f t="shared" ca="1" si="149"/>
        <v>291.66174655932997</v>
      </c>
      <c r="AX91">
        <f t="shared" ca="1" si="150"/>
        <v>318.25620373595609</v>
      </c>
      <c r="AY91">
        <f t="shared" ca="1" si="151"/>
        <v>297.09241248480475</v>
      </c>
    </row>
    <row r="92" spans="1:51" x14ac:dyDescent="0.25">
      <c r="A92">
        <v>68</v>
      </c>
      <c r="B92">
        <f t="shared" ca="1" si="102"/>
        <v>286.79794936931552</v>
      </c>
      <c r="C92">
        <f t="shared" ca="1" si="103"/>
        <v>325.61772370842363</v>
      </c>
      <c r="D92">
        <f t="shared" ca="1" si="104"/>
        <v>263.33557267357304</v>
      </c>
      <c r="E92">
        <f t="shared" ca="1" si="105"/>
        <v>210.69016774112475</v>
      </c>
      <c r="F92">
        <f t="shared" ca="1" si="106"/>
        <v>246.36895954566646</v>
      </c>
      <c r="G92">
        <f t="shared" ca="1" si="107"/>
        <v>212.90228946400865</v>
      </c>
      <c r="H92">
        <f t="shared" ca="1" si="108"/>
        <v>205.41155947820235</v>
      </c>
      <c r="I92">
        <f t="shared" ca="1" si="109"/>
        <v>223.61167950377083</v>
      </c>
      <c r="J92">
        <f t="shared" ca="1" si="110"/>
        <v>274.00009394230034</v>
      </c>
      <c r="K92">
        <f t="shared" ca="1" si="111"/>
        <v>243.42925264209964</v>
      </c>
      <c r="L92">
        <f t="shared" ca="1" si="112"/>
        <v>399.42604810287747</v>
      </c>
      <c r="M92">
        <f t="shared" ca="1" si="113"/>
        <v>273.42536949231169</v>
      </c>
      <c r="N92">
        <f t="shared" ca="1" si="114"/>
        <v>214.61526491984745</v>
      </c>
      <c r="O92">
        <f t="shared" ca="1" si="115"/>
        <v>296.51218153678201</v>
      </c>
      <c r="P92">
        <f t="shared" ca="1" si="116"/>
        <v>258.02140257498314</v>
      </c>
      <c r="Q92">
        <f t="shared" ca="1" si="117"/>
        <v>266.56191783394524</v>
      </c>
      <c r="R92">
        <f t="shared" ca="1" si="118"/>
        <v>235.09440210975345</v>
      </c>
      <c r="S92">
        <f t="shared" ca="1" si="119"/>
        <v>264.95144030377429</v>
      </c>
      <c r="T92">
        <f t="shared" ca="1" si="120"/>
        <v>242.40659174818774</v>
      </c>
      <c r="U92">
        <f t="shared" ca="1" si="121"/>
        <v>338.02489421050353</v>
      </c>
      <c r="V92">
        <f t="shared" ca="1" si="122"/>
        <v>299.7016090492699</v>
      </c>
      <c r="W92">
        <f t="shared" ca="1" si="123"/>
        <v>263.35944996349514</v>
      </c>
      <c r="X92">
        <f t="shared" ca="1" si="124"/>
        <v>259.94856957584574</v>
      </c>
      <c r="Y92">
        <f t="shared" ca="1" si="125"/>
        <v>257.99402905607923</v>
      </c>
      <c r="Z92">
        <f t="shared" ca="1" si="126"/>
        <v>238.2047555013738</v>
      </c>
      <c r="AA92">
        <f t="shared" ca="1" si="127"/>
        <v>303.26701520887929</v>
      </c>
      <c r="AB92">
        <f t="shared" ca="1" si="128"/>
        <v>288.77829417502949</v>
      </c>
      <c r="AC92">
        <f t="shared" ca="1" si="129"/>
        <v>198.44403731106058</v>
      </c>
      <c r="AD92">
        <f t="shared" ca="1" si="130"/>
        <v>314.27405807226387</v>
      </c>
      <c r="AE92">
        <f t="shared" ca="1" si="131"/>
        <v>235.48152882956467</v>
      </c>
      <c r="AF92">
        <f t="shared" ca="1" si="132"/>
        <v>231.92761322787456</v>
      </c>
      <c r="AG92">
        <f t="shared" ca="1" si="133"/>
        <v>280.95823899822625</v>
      </c>
      <c r="AH92">
        <f t="shared" ca="1" si="134"/>
        <v>267.23847200897859</v>
      </c>
      <c r="AI92">
        <f t="shared" ca="1" si="135"/>
        <v>303.18041577262483</v>
      </c>
      <c r="AJ92">
        <f t="shared" ca="1" si="136"/>
        <v>316.36719205063957</v>
      </c>
      <c r="AK92">
        <f t="shared" ca="1" si="137"/>
        <v>279.95921177159801</v>
      </c>
      <c r="AL92">
        <f t="shared" ca="1" si="138"/>
        <v>315.41871020219043</v>
      </c>
      <c r="AM92">
        <f t="shared" ca="1" si="139"/>
        <v>253.43385927410972</v>
      </c>
      <c r="AN92">
        <f t="shared" ca="1" si="140"/>
        <v>427.97063413502298</v>
      </c>
      <c r="AO92">
        <f t="shared" ca="1" si="141"/>
        <v>372.44209931411621</v>
      </c>
      <c r="AP92">
        <f t="shared" ca="1" si="142"/>
        <v>296.68792035174812</v>
      </c>
      <c r="AQ92">
        <f t="shared" ca="1" si="143"/>
        <v>309.83192287218992</v>
      </c>
      <c r="AR92">
        <f t="shared" ca="1" si="144"/>
        <v>295.98472795826331</v>
      </c>
      <c r="AS92">
        <f t="shared" ca="1" si="145"/>
        <v>315.77879869595296</v>
      </c>
      <c r="AT92">
        <f t="shared" ca="1" si="146"/>
        <v>285.93093290494767</v>
      </c>
      <c r="AU92">
        <f t="shared" ca="1" si="147"/>
        <v>339.71564320745028</v>
      </c>
      <c r="AV92">
        <f t="shared" ca="1" si="148"/>
        <v>245.91067569425218</v>
      </c>
      <c r="AW92">
        <f t="shared" ca="1" si="149"/>
        <v>289.35957625943638</v>
      </c>
      <c r="AX92">
        <f t="shared" ca="1" si="150"/>
        <v>329.55126016337402</v>
      </c>
      <c r="AY92">
        <f t="shared" ca="1" si="151"/>
        <v>300.14515233682681</v>
      </c>
    </row>
    <row r="93" spans="1:51" x14ac:dyDescent="0.25">
      <c r="A93">
        <v>69</v>
      </c>
      <c r="B93">
        <f t="shared" ca="1" si="102"/>
        <v>281.35014442803543</v>
      </c>
      <c r="C93">
        <f t="shared" ca="1" si="103"/>
        <v>323.17714853787152</v>
      </c>
      <c r="D93">
        <f t="shared" ca="1" si="104"/>
        <v>264.16221016044864</v>
      </c>
      <c r="E93">
        <f t="shared" ca="1" si="105"/>
        <v>204.91664463962761</v>
      </c>
      <c r="F93">
        <f t="shared" ca="1" si="106"/>
        <v>249.67387020102356</v>
      </c>
      <c r="G93">
        <f t="shared" ca="1" si="107"/>
        <v>213.12144133483562</v>
      </c>
      <c r="H93">
        <f t="shared" ca="1" si="108"/>
        <v>208.81930040223307</v>
      </c>
      <c r="I93">
        <f t="shared" ca="1" si="109"/>
        <v>220.16752748969154</v>
      </c>
      <c r="J93">
        <f t="shared" ca="1" si="110"/>
        <v>276.01325413739272</v>
      </c>
      <c r="K93">
        <f t="shared" ca="1" si="111"/>
        <v>251.6376509548619</v>
      </c>
      <c r="L93">
        <f t="shared" ca="1" si="112"/>
        <v>394.13836565772567</v>
      </c>
      <c r="M93">
        <f t="shared" ca="1" si="113"/>
        <v>281.15929525479032</v>
      </c>
      <c r="N93">
        <f t="shared" ca="1" si="114"/>
        <v>216.90193399594369</v>
      </c>
      <c r="O93">
        <f t="shared" ca="1" si="115"/>
        <v>295.61190579945833</v>
      </c>
      <c r="P93">
        <f t="shared" ca="1" si="116"/>
        <v>258.9404667135521</v>
      </c>
      <c r="Q93">
        <f t="shared" ca="1" si="117"/>
        <v>266.63863329418689</v>
      </c>
      <c r="R93">
        <f t="shared" ca="1" si="118"/>
        <v>237.44566593513304</v>
      </c>
      <c r="S93">
        <f t="shared" ca="1" si="119"/>
        <v>262.95854713012744</v>
      </c>
      <c r="T93">
        <f t="shared" ca="1" si="120"/>
        <v>240.12478087674879</v>
      </c>
      <c r="U93">
        <f t="shared" ca="1" si="121"/>
        <v>343.73696383338751</v>
      </c>
      <c r="V93">
        <f t="shared" ca="1" si="122"/>
        <v>298.04252204745899</v>
      </c>
      <c r="W93">
        <f t="shared" ca="1" si="123"/>
        <v>252.08496129961583</v>
      </c>
      <c r="X93">
        <f t="shared" ca="1" si="124"/>
        <v>262.2651586363437</v>
      </c>
      <c r="Y93">
        <f t="shared" ca="1" si="125"/>
        <v>257.62066441948838</v>
      </c>
      <c r="Z93">
        <f t="shared" ca="1" si="126"/>
        <v>239.13431745839426</v>
      </c>
      <c r="AA93">
        <f t="shared" ca="1" si="127"/>
        <v>300.35078632335899</v>
      </c>
      <c r="AB93">
        <f t="shared" ca="1" si="128"/>
        <v>280.48180827306254</v>
      </c>
      <c r="AC93">
        <f t="shared" ca="1" si="129"/>
        <v>199.91172852055772</v>
      </c>
      <c r="AD93">
        <f t="shared" ca="1" si="130"/>
        <v>313.43170889477062</v>
      </c>
      <c r="AE93">
        <f t="shared" ca="1" si="131"/>
        <v>234.13537036657746</v>
      </c>
      <c r="AF93">
        <f t="shared" ca="1" si="132"/>
        <v>231.69571809141124</v>
      </c>
      <c r="AG93">
        <f t="shared" ca="1" si="133"/>
        <v>295.60689351124262</v>
      </c>
      <c r="AH93">
        <f t="shared" ca="1" si="134"/>
        <v>262.43621751488803</v>
      </c>
      <c r="AI93">
        <f t="shared" ca="1" si="135"/>
        <v>306.76376255077037</v>
      </c>
      <c r="AJ93">
        <f t="shared" ca="1" si="136"/>
        <v>325.84809785225218</v>
      </c>
      <c r="AK93">
        <f t="shared" ca="1" si="137"/>
        <v>279.0470739872078</v>
      </c>
      <c r="AL93">
        <f t="shared" ca="1" si="138"/>
        <v>309.56421587219194</v>
      </c>
      <c r="AM93">
        <f t="shared" ca="1" si="139"/>
        <v>255.34113869919744</v>
      </c>
      <c r="AN93">
        <f t="shared" ca="1" si="140"/>
        <v>423.08371588620315</v>
      </c>
      <c r="AO93">
        <f t="shared" ca="1" si="141"/>
        <v>378.94260225027011</v>
      </c>
      <c r="AP93">
        <f t="shared" ca="1" si="142"/>
        <v>294.89840650698704</v>
      </c>
      <c r="AQ93">
        <f t="shared" ca="1" si="143"/>
        <v>321.40922731438303</v>
      </c>
      <c r="AR93">
        <f t="shared" ca="1" si="144"/>
        <v>304.77417200490743</v>
      </c>
      <c r="AS93">
        <f t="shared" ca="1" si="145"/>
        <v>316.04240191480011</v>
      </c>
      <c r="AT93">
        <f t="shared" ca="1" si="146"/>
        <v>288.17693799531128</v>
      </c>
      <c r="AU93">
        <f t="shared" ca="1" si="147"/>
        <v>342.30884901543709</v>
      </c>
      <c r="AV93">
        <f t="shared" ca="1" si="148"/>
        <v>244.26559957634819</v>
      </c>
      <c r="AW93">
        <f t="shared" ca="1" si="149"/>
        <v>286.56513703747595</v>
      </c>
      <c r="AX93">
        <f t="shared" ca="1" si="150"/>
        <v>321.58226841737127</v>
      </c>
      <c r="AY93">
        <f t="shared" ca="1" si="151"/>
        <v>309.58763224947683</v>
      </c>
    </row>
    <row r="94" spans="1:51" x14ac:dyDescent="0.25">
      <c r="A94">
        <v>70</v>
      </c>
      <c r="B94">
        <f t="shared" ca="1" si="102"/>
        <v>280.09313825648491</v>
      </c>
      <c r="C94">
        <f t="shared" ca="1" si="103"/>
        <v>322.50608025114167</v>
      </c>
      <c r="D94">
        <f t="shared" ca="1" si="104"/>
        <v>264.26986815114896</v>
      </c>
      <c r="E94">
        <f t="shared" ca="1" si="105"/>
        <v>203.26632563701301</v>
      </c>
      <c r="F94">
        <f t="shared" ca="1" si="106"/>
        <v>243.1803359921955</v>
      </c>
      <c r="G94">
        <f t="shared" ca="1" si="107"/>
        <v>216.4477065227442</v>
      </c>
      <c r="H94">
        <f t="shared" ca="1" si="108"/>
        <v>207.41533392271117</v>
      </c>
      <c r="I94">
        <f t="shared" ca="1" si="109"/>
        <v>215.11864261303873</v>
      </c>
      <c r="J94">
        <f t="shared" ca="1" si="110"/>
        <v>280.86423419785649</v>
      </c>
      <c r="K94">
        <f t="shared" ca="1" si="111"/>
        <v>248.18125532825616</v>
      </c>
      <c r="L94">
        <f t="shared" ca="1" si="112"/>
        <v>392.06903980770545</v>
      </c>
      <c r="M94">
        <f t="shared" ca="1" si="113"/>
        <v>277.22704316852082</v>
      </c>
      <c r="N94">
        <f t="shared" ca="1" si="114"/>
        <v>215.77772489470553</v>
      </c>
      <c r="O94">
        <f t="shared" ca="1" si="115"/>
        <v>300.4402991781422</v>
      </c>
      <c r="P94">
        <f t="shared" ca="1" si="116"/>
        <v>258.11711832603436</v>
      </c>
      <c r="Q94">
        <f t="shared" ca="1" si="117"/>
        <v>271.07033796428669</v>
      </c>
      <c r="R94">
        <f t="shared" ca="1" si="118"/>
        <v>241.40418840634439</v>
      </c>
      <c r="S94">
        <f t="shared" ca="1" si="119"/>
        <v>257.36684116032848</v>
      </c>
      <c r="T94">
        <f t="shared" ca="1" si="120"/>
        <v>245.97502647945572</v>
      </c>
      <c r="U94">
        <f t="shared" ca="1" si="121"/>
        <v>342.64210440810842</v>
      </c>
      <c r="V94">
        <f t="shared" ca="1" si="122"/>
        <v>295.7843549585744</v>
      </c>
      <c r="W94">
        <f t="shared" ca="1" si="123"/>
        <v>248.96494435351602</v>
      </c>
      <c r="X94">
        <f t="shared" ca="1" si="124"/>
        <v>276.33124109004177</v>
      </c>
      <c r="Y94">
        <f t="shared" ca="1" si="125"/>
        <v>254.1458550106816</v>
      </c>
      <c r="Z94">
        <f t="shared" ca="1" si="126"/>
        <v>236.70404715921202</v>
      </c>
      <c r="AA94">
        <f t="shared" ca="1" si="127"/>
        <v>301.14443388557652</v>
      </c>
      <c r="AB94">
        <f t="shared" ca="1" si="128"/>
        <v>283.71772436885055</v>
      </c>
      <c r="AC94">
        <f t="shared" ca="1" si="129"/>
        <v>194.64237548234098</v>
      </c>
      <c r="AD94">
        <f t="shared" ca="1" si="130"/>
        <v>319.71599232468344</v>
      </c>
      <c r="AE94">
        <f t="shared" ca="1" si="131"/>
        <v>228.4216309841278</v>
      </c>
      <c r="AF94">
        <f t="shared" ca="1" si="132"/>
        <v>236.17143864598705</v>
      </c>
      <c r="AG94">
        <f t="shared" ca="1" si="133"/>
        <v>296.88963603362606</v>
      </c>
      <c r="AH94">
        <f t="shared" ca="1" si="134"/>
        <v>267.45239853943963</v>
      </c>
      <c r="AI94">
        <f t="shared" ca="1" si="135"/>
        <v>301.37952618667157</v>
      </c>
      <c r="AJ94">
        <f t="shared" ca="1" si="136"/>
        <v>323.96887944455688</v>
      </c>
      <c r="AK94">
        <f t="shared" ca="1" si="137"/>
        <v>279.20241368386559</v>
      </c>
      <c r="AL94">
        <f t="shared" ca="1" si="138"/>
        <v>318.66276791049012</v>
      </c>
      <c r="AM94">
        <f t="shared" ca="1" si="139"/>
        <v>261.10540833368026</v>
      </c>
      <c r="AN94">
        <f t="shared" ca="1" si="140"/>
        <v>426.68979184550903</v>
      </c>
      <c r="AO94">
        <f t="shared" ca="1" si="141"/>
        <v>372.21073372190727</v>
      </c>
      <c r="AP94">
        <f t="shared" ca="1" si="142"/>
        <v>293.69678281323286</v>
      </c>
      <c r="AQ94">
        <f t="shared" ca="1" si="143"/>
        <v>321.39095110627903</v>
      </c>
      <c r="AR94">
        <f t="shared" ca="1" si="144"/>
        <v>310.82348093966124</v>
      </c>
      <c r="AS94">
        <f t="shared" ca="1" si="145"/>
        <v>320.79724435596319</v>
      </c>
      <c r="AT94">
        <f t="shared" ca="1" si="146"/>
        <v>283.64721720634805</v>
      </c>
      <c r="AU94">
        <f t="shared" ca="1" si="147"/>
        <v>331.68969564226319</v>
      </c>
      <c r="AV94">
        <f t="shared" ca="1" si="148"/>
        <v>238.52231911875506</v>
      </c>
      <c r="AW94">
        <f t="shared" ca="1" si="149"/>
        <v>289.95242289737666</v>
      </c>
      <c r="AX94">
        <f t="shared" ca="1" si="150"/>
        <v>328.86726175698311</v>
      </c>
      <c r="AY94">
        <f t="shared" ca="1" si="151"/>
        <v>313.53228215459239</v>
      </c>
    </row>
    <row r="95" spans="1:51" x14ac:dyDescent="0.25">
      <c r="A95">
        <v>71</v>
      </c>
      <c r="B95">
        <f t="shared" ca="1" si="102"/>
        <v>287.14440448448039</v>
      </c>
      <c r="C95">
        <f t="shared" ca="1" si="103"/>
        <v>316.83029712489088</v>
      </c>
      <c r="D95">
        <f t="shared" ca="1" si="104"/>
        <v>267.92200883319032</v>
      </c>
      <c r="E95">
        <f t="shared" ca="1" si="105"/>
        <v>201.67238201618477</v>
      </c>
      <c r="F95">
        <f t="shared" ca="1" si="106"/>
        <v>246.67502246052243</v>
      </c>
      <c r="G95">
        <f t="shared" ca="1" si="107"/>
        <v>226.52001606398755</v>
      </c>
      <c r="H95">
        <f t="shared" ca="1" si="108"/>
        <v>205.72940001830437</v>
      </c>
      <c r="I95">
        <f t="shared" ca="1" si="109"/>
        <v>214.61987852103957</v>
      </c>
      <c r="J95">
        <f t="shared" ca="1" si="110"/>
        <v>272.38922212496453</v>
      </c>
      <c r="K95">
        <f t="shared" ca="1" si="111"/>
        <v>252.52917941583468</v>
      </c>
      <c r="L95">
        <f t="shared" ca="1" si="112"/>
        <v>382.31592509952259</v>
      </c>
      <c r="M95">
        <f t="shared" ca="1" si="113"/>
        <v>273.76451885196673</v>
      </c>
      <c r="N95">
        <f t="shared" ca="1" si="114"/>
        <v>210.49001195304132</v>
      </c>
      <c r="O95">
        <f t="shared" ca="1" si="115"/>
        <v>302.25902235996057</v>
      </c>
      <c r="P95">
        <f t="shared" ca="1" si="116"/>
        <v>254.61919791149077</v>
      </c>
      <c r="Q95">
        <f t="shared" ca="1" si="117"/>
        <v>271.0227579950805</v>
      </c>
      <c r="R95">
        <f t="shared" ca="1" si="118"/>
        <v>244.39409650254663</v>
      </c>
      <c r="S95">
        <f t="shared" ca="1" si="119"/>
        <v>260.76188007681657</v>
      </c>
      <c r="T95">
        <f t="shared" ca="1" si="120"/>
        <v>249.05742961908911</v>
      </c>
      <c r="U95">
        <f t="shared" ca="1" si="121"/>
        <v>342.189584918506</v>
      </c>
      <c r="V95">
        <f t="shared" ca="1" si="122"/>
        <v>292.21968349553083</v>
      </c>
      <c r="W95">
        <f t="shared" ca="1" si="123"/>
        <v>247.63725816896098</v>
      </c>
      <c r="X95">
        <f t="shared" ca="1" si="124"/>
        <v>281.81332276700891</v>
      </c>
      <c r="Y95">
        <f t="shared" ca="1" si="125"/>
        <v>254.10249795626021</v>
      </c>
      <c r="Z95">
        <f t="shared" ca="1" si="126"/>
        <v>238.55372924218113</v>
      </c>
      <c r="AA95">
        <f t="shared" ca="1" si="127"/>
        <v>305.71667813014602</v>
      </c>
      <c r="AB95">
        <f t="shared" ca="1" si="128"/>
        <v>291.74074241554109</v>
      </c>
      <c r="AC95">
        <f t="shared" ca="1" si="129"/>
        <v>192.08643330440418</v>
      </c>
      <c r="AD95">
        <f t="shared" ca="1" si="130"/>
        <v>321.703297082826</v>
      </c>
      <c r="AE95">
        <f t="shared" ca="1" si="131"/>
        <v>235.53058777211416</v>
      </c>
      <c r="AF95">
        <f t="shared" ca="1" si="132"/>
        <v>244.82155858675753</v>
      </c>
      <c r="AG95">
        <f t="shared" ca="1" si="133"/>
        <v>302.51402758917652</v>
      </c>
      <c r="AH95">
        <f t="shared" ca="1" si="134"/>
        <v>266.78437961112957</v>
      </c>
      <c r="AI95">
        <f t="shared" ca="1" si="135"/>
        <v>301.62199204593361</v>
      </c>
      <c r="AJ95">
        <f t="shared" ca="1" si="136"/>
        <v>319.93348854056416</v>
      </c>
      <c r="AK95">
        <f t="shared" ca="1" si="137"/>
        <v>278.85047714057737</v>
      </c>
      <c r="AL95">
        <f t="shared" ca="1" si="138"/>
        <v>312.03580035796807</v>
      </c>
      <c r="AM95">
        <f t="shared" ca="1" si="139"/>
        <v>266.37518178031922</v>
      </c>
      <c r="AN95">
        <f t="shared" ca="1" si="140"/>
        <v>427.691034758868</v>
      </c>
      <c r="AO95">
        <f t="shared" ca="1" si="141"/>
        <v>373.38287773286521</v>
      </c>
      <c r="AP95">
        <f t="shared" ca="1" si="142"/>
        <v>292.00332511685065</v>
      </c>
      <c r="AQ95">
        <f t="shared" ca="1" si="143"/>
        <v>324.56497176221654</v>
      </c>
      <c r="AR95">
        <f t="shared" ca="1" si="144"/>
        <v>307.67625830862431</v>
      </c>
      <c r="AS95">
        <f t="shared" ca="1" si="145"/>
        <v>320.64246288189815</v>
      </c>
      <c r="AT95">
        <f t="shared" ca="1" si="146"/>
        <v>287.81269354160355</v>
      </c>
      <c r="AU95">
        <f t="shared" ca="1" si="147"/>
        <v>322.79484093063297</v>
      </c>
      <c r="AV95">
        <f t="shared" ca="1" si="148"/>
        <v>233.32266464530966</v>
      </c>
      <c r="AW95">
        <f t="shared" ca="1" si="149"/>
        <v>292.96852141934585</v>
      </c>
      <c r="AX95">
        <f t="shared" ca="1" si="150"/>
        <v>333.86392856368059</v>
      </c>
      <c r="AY95">
        <f t="shared" ca="1" si="151"/>
        <v>314.8380380228412</v>
      </c>
    </row>
    <row r="96" spans="1:51" x14ac:dyDescent="0.25">
      <c r="A96">
        <v>72</v>
      </c>
      <c r="B96">
        <f t="shared" ca="1" si="102"/>
        <v>285.12392719941965</v>
      </c>
      <c r="C96">
        <f t="shared" ca="1" si="103"/>
        <v>320.37876630546629</v>
      </c>
      <c r="D96">
        <f t="shared" ca="1" si="104"/>
        <v>270.92005515984033</v>
      </c>
      <c r="E96">
        <f t="shared" ca="1" si="105"/>
        <v>197.83415686498961</v>
      </c>
      <c r="F96">
        <f t="shared" ca="1" si="106"/>
        <v>249.11445198813024</v>
      </c>
      <c r="G96">
        <f t="shared" ca="1" si="107"/>
        <v>228.35919267342996</v>
      </c>
      <c r="H96">
        <f t="shared" ca="1" si="108"/>
        <v>199.99659533660741</v>
      </c>
      <c r="I96">
        <f t="shared" ca="1" si="109"/>
        <v>216.03531505086309</v>
      </c>
      <c r="J96">
        <f t="shared" ca="1" si="110"/>
        <v>284.32355322654837</v>
      </c>
      <c r="K96">
        <f t="shared" ca="1" si="111"/>
        <v>251.35610831465371</v>
      </c>
      <c r="L96">
        <f t="shared" ca="1" si="112"/>
        <v>389.59921896916285</v>
      </c>
      <c r="M96">
        <f t="shared" ca="1" si="113"/>
        <v>264.83168361783038</v>
      </c>
      <c r="N96">
        <f t="shared" ca="1" si="114"/>
        <v>213.50537023122848</v>
      </c>
      <c r="O96">
        <f t="shared" ca="1" si="115"/>
        <v>306.34901301680208</v>
      </c>
      <c r="P96">
        <f t="shared" ca="1" si="116"/>
        <v>257.19204823160385</v>
      </c>
      <c r="Q96">
        <f t="shared" ca="1" si="117"/>
        <v>266.41777039305651</v>
      </c>
      <c r="R96">
        <f t="shared" ca="1" si="118"/>
        <v>237.58208074185046</v>
      </c>
      <c r="S96">
        <f t="shared" ca="1" si="119"/>
        <v>264.56876848416067</v>
      </c>
      <c r="T96">
        <f t="shared" ca="1" si="120"/>
        <v>252.06568796693165</v>
      </c>
      <c r="U96">
        <f t="shared" ca="1" si="121"/>
        <v>343.21774210793848</v>
      </c>
      <c r="V96">
        <f t="shared" ca="1" si="122"/>
        <v>290.70034848998688</v>
      </c>
      <c r="W96">
        <f t="shared" ca="1" si="123"/>
        <v>243.85685744968282</v>
      </c>
      <c r="X96">
        <f t="shared" ca="1" si="124"/>
        <v>290.19054342476556</v>
      </c>
      <c r="Y96">
        <f t="shared" ca="1" si="125"/>
        <v>254.447854384967</v>
      </c>
      <c r="Z96">
        <f t="shared" ca="1" si="126"/>
        <v>242.86522292243259</v>
      </c>
      <c r="AA96">
        <f t="shared" ca="1" si="127"/>
        <v>295.98449803348632</v>
      </c>
      <c r="AB96">
        <f t="shared" ca="1" si="128"/>
        <v>290.15727269864527</v>
      </c>
      <c r="AC96">
        <f t="shared" ca="1" si="129"/>
        <v>192.87287000585494</v>
      </c>
      <c r="AD96">
        <f t="shared" ca="1" si="130"/>
        <v>337.9405803192667</v>
      </c>
      <c r="AE96">
        <f t="shared" ca="1" si="131"/>
        <v>236.00738048921005</v>
      </c>
      <c r="AF96">
        <f t="shared" ca="1" si="132"/>
        <v>246.88574479025678</v>
      </c>
      <c r="AG96">
        <f t="shared" ca="1" si="133"/>
        <v>299.45122936134084</v>
      </c>
      <c r="AH96">
        <f t="shared" ca="1" si="134"/>
        <v>269.44509041224711</v>
      </c>
      <c r="AI96">
        <f t="shared" ca="1" si="135"/>
        <v>309.52229290024889</v>
      </c>
      <c r="AJ96">
        <f t="shared" ca="1" si="136"/>
        <v>312.13549938164488</v>
      </c>
      <c r="AK96">
        <f t="shared" ca="1" si="137"/>
        <v>281.82396793587407</v>
      </c>
      <c r="AL96">
        <f t="shared" ca="1" si="138"/>
        <v>322.44222735569576</v>
      </c>
      <c r="AM96">
        <f t="shared" ca="1" si="139"/>
        <v>270.23848622197335</v>
      </c>
      <c r="AN96">
        <f t="shared" ca="1" si="140"/>
        <v>424.61968401863845</v>
      </c>
      <c r="AO96">
        <f t="shared" ca="1" si="141"/>
        <v>387.16770377987228</v>
      </c>
      <c r="AP96">
        <f t="shared" ca="1" si="142"/>
        <v>295.82290329246837</v>
      </c>
      <c r="AQ96">
        <f t="shared" ca="1" si="143"/>
        <v>324.75450024344872</v>
      </c>
      <c r="AR96">
        <f t="shared" ca="1" si="144"/>
        <v>315.2862041127616</v>
      </c>
      <c r="AS96">
        <f t="shared" ca="1" si="145"/>
        <v>320.18532925521839</v>
      </c>
      <c r="AT96">
        <f t="shared" ca="1" si="146"/>
        <v>282.10332837713207</v>
      </c>
      <c r="AU96">
        <f t="shared" ca="1" si="147"/>
        <v>324.87355996388845</v>
      </c>
      <c r="AV96">
        <f t="shared" ca="1" si="148"/>
        <v>232.47994483731546</v>
      </c>
      <c r="AW96">
        <f t="shared" ca="1" si="149"/>
        <v>289.48535262789193</v>
      </c>
      <c r="AX96">
        <f t="shared" ca="1" si="150"/>
        <v>334.49723905309446</v>
      </c>
      <c r="AY96">
        <f t="shared" ca="1" si="151"/>
        <v>313.64881416419888</v>
      </c>
    </row>
    <row r="97" spans="1:51" x14ac:dyDescent="0.25">
      <c r="A97">
        <v>73</v>
      </c>
      <c r="B97">
        <f t="shared" ca="1" si="102"/>
        <v>279.64221755104086</v>
      </c>
      <c r="C97">
        <f t="shared" ca="1" si="103"/>
        <v>321.72095409876431</v>
      </c>
      <c r="D97">
        <f t="shared" ca="1" si="104"/>
        <v>271.54135527636311</v>
      </c>
      <c r="E97">
        <f t="shared" ca="1" si="105"/>
        <v>202.5611418455735</v>
      </c>
      <c r="F97">
        <f t="shared" ca="1" si="106"/>
        <v>249.55554182500549</v>
      </c>
      <c r="G97">
        <f t="shared" ca="1" si="107"/>
        <v>227.49856654655895</v>
      </c>
      <c r="H97">
        <f t="shared" ca="1" si="108"/>
        <v>196.07321543553553</v>
      </c>
      <c r="I97">
        <f t="shared" ca="1" si="109"/>
        <v>213.8313178237413</v>
      </c>
      <c r="J97">
        <f t="shared" ca="1" si="110"/>
        <v>283.88581055836505</v>
      </c>
      <c r="K97">
        <f t="shared" ca="1" si="111"/>
        <v>249.93701501991228</v>
      </c>
      <c r="L97">
        <f t="shared" ca="1" si="112"/>
        <v>394.4730299608114</v>
      </c>
      <c r="M97">
        <f t="shared" ca="1" si="113"/>
        <v>265.49730201437268</v>
      </c>
      <c r="N97">
        <f t="shared" ca="1" si="114"/>
        <v>214.53988220967767</v>
      </c>
      <c r="O97">
        <f t="shared" ca="1" si="115"/>
        <v>297.52717239750876</v>
      </c>
      <c r="P97">
        <f t="shared" ca="1" si="116"/>
        <v>255.28986845163607</v>
      </c>
      <c r="Q97">
        <f t="shared" ca="1" si="117"/>
        <v>267.43606100624936</v>
      </c>
      <c r="R97">
        <f t="shared" ca="1" si="118"/>
        <v>231.50353248876178</v>
      </c>
      <c r="S97">
        <f t="shared" ca="1" si="119"/>
        <v>268.54673653342428</v>
      </c>
      <c r="T97">
        <f t="shared" ca="1" si="120"/>
        <v>245.45000627089544</v>
      </c>
      <c r="U97">
        <f t="shared" ca="1" si="121"/>
        <v>341.30530422378223</v>
      </c>
      <c r="V97">
        <f t="shared" ca="1" si="122"/>
        <v>291.69455746694143</v>
      </c>
      <c r="W97">
        <f t="shared" ca="1" si="123"/>
        <v>247.34697701480761</v>
      </c>
      <c r="X97">
        <f t="shared" ca="1" si="124"/>
        <v>279.82292880709349</v>
      </c>
      <c r="Y97">
        <f t="shared" ca="1" si="125"/>
        <v>256.19313602065881</v>
      </c>
      <c r="Z97">
        <f t="shared" ca="1" si="126"/>
        <v>241.30845097408996</v>
      </c>
      <c r="AA97">
        <f t="shared" ca="1" si="127"/>
        <v>301.94319880175283</v>
      </c>
      <c r="AB97">
        <f t="shared" ca="1" si="128"/>
        <v>291.36563191106995</v>
      </c>
      <c r="AC97">
        <f t="shared" ca="1" si="129"/>
        <v>190.37683263610452</v>
      </c>
      <c r="AD97">
        <f t="shared" ca="1" si="130"/>
        <v>324.60785323498942</v>
      </c>
      <c r="AE97">
        <f t="shared" ca="1" si="131"/>
        <v>230.10210529790299</v>
      </c>
      <c r="AF97">
        <f t="shared" ca="1" si="132"/>
        <v>240.02981579612504</v>
      </c>
      <c r="AG97">
        <f t="shared" ca="1" si="133"/>
        <v>296.85579889009676</v>
      </c>
      <c r="AH97">
        <f t="shared" ca="1" si="134"/>
        <v>273.32479070988705</v>
      </c>
      <c r="AI97">
        <f t="shared" ca="1" si="135"/>
        <v>302.90572684448648</v>
      </c>
      <c r="AJ97">
        <f t="shared" ca="1" si="136"/>
        <v>308.18197973712921</v>
      </c>
      <c r="AK97">
        <f t="shared" ca="1" si="137"/>
        <v>272.83682103046186</v>
      </c>
      <c r="AL97">
        <f t="shared" ca="1" si="138"/>
        <v>322.00834199923759</v>
      </c>
      <c r="AM97">
        <f t="shared" ca="1" si="139"/>
        <v>270.60618729651117</v>
      </c>
      <c r="AN97">
        <f t="shared" ca="1" si="140"/>
        <v>423.81624818973319</v>
      </c>
      <c r="AO97">
        <f t="shared" ca="1" si="141"/>
        <v>383.52405021010281</v>
      </c>
      <c r="AP97">
        <f t="shared" ca="1" si="142"/>
        <v>294.12477908183536</v>
      </c>
      <c r="AQ97">
        <f t="shared" ca="1" si="143"/>
        <v>325.12606144076369</v>
      </c>
      <c r="AR97">
        <f t="shared" ca="1" si="144"/>
        <v>307.84399858779727</v>
      </c>
      <c r="AS97">
        <f t="shared" ca="1" si="145"/>
        <v>316.12882807603165</v>
      </c>
      <c r="AT97">
        <f t="shared" ca="1" si="146"/>
        <v>290.44717599552888</v>
      </c>
      <c r="AU97">
        <f t="shared" ca="1" si="147"/>
        <v>324.55942131300094</v>
      </c>
      <c r="AV97">
        <f t="shared" ca="1" si="148"/>
        <v>235.75689653942587</v>
      </c>
      <c r="AW97">
        <f t="shared" ca="1" si="149"/>
        <v>281.26672449271501</v>
      </c>
      <c r="AX97">
        <f t="shared" ca="1" si="150"/>
        <v>329.03763778998166</v>
      </c>
      <c r="AY97">
        <f t="shared" ca="1" si="151"/>
        <v>317.52594103714017</v>
      </c>
    </row>
    <row r="98" spans="1:51" x14ac:dyDescent="0.25">
      <c r="A98">
        <v>74</v>
      </c>
      <c r="B98">
        <f t="shared" ca="1" si="102"/>
        <v>281.75802254192854</v>
      </c>
      <c r="C98">
        <f t="shared" ca="1" si="103"/>
        <v>316.49166837492015</v>
      </c>
      <c r="D98">
        <f t="shared" ca="1" si="104"/>
        <v>272.65047825211036</v>
      </c>
      <c r="E98">
        <f t="shared" ca="1" si="105"/>
        <v>200.91765075986712</v>
      </c>
      <c r="F98">
        <f t="shared" ca="1" si="106"/>
        <v>251.34264881440873</v>
      </c>
      <c r="G98">
        <f t="shared" ca="1" si="107"/>
        <v>226.88129886462943</v>
      </c>
      <c r="H98">
        <f t="shared" ca="1" si="108"/>
        <v>201.12314987379378</v>
      </c>
      <c r="I98">
        <f t="shared" ca="1" si="109"/>
        <v>218.43603900622722</v>
      </c>
      <c r="J98">
        <f t="shared" ca="1" si="110"/>
        <v>283.07696337731744</v>
      </c>
      <c r="K98">
        <f t="shared" ca="1" si="111"/>
        <v>247.6894449250089</v>
      </c>
      <c r="L98">
        <f t="shared" ca="1" si="112"/>
        <v>398.76036149278048</v>
      </c>
      <c r="M98">
        <f t="shared" ca="1" si="113"/>
        <v>261.37928757233345</v>
      </c>
      <c r="N98">
        <f t="shared" ca="1" si="114"/>
        <v>216.05015888865813</v>
      </c>
      <c r="O98">
        <f t="shared" ca="1" si="115"/>
        <v>297.60558970159201</v>
      </c>
      <c r="P98">
        <f t="shared" ca="1" si="116"/>
        <v>254.75967397766178</v>
      </c>
      <c r="Q98">
        <f t="shared" ca="1" si="117"/>
        <v>270.15942181247254</v>
      </c>
      <c r="R98">
        <f t="shared" ca="1" si="118"/>
        <v>223.92289940442805</v>
      </c>
      <c r="S98">
        <f t="shared" ca="1" si="119"/>
        <v>267.77613605668387</v>
      </c>
      <c r="T98">
        <f t="shared" ca="1" si="120"/>
        <v>250.4938824928021</v>
      </c>
      <c r="U98">
        <f t="shared" ca="1" si="121"/>
        <v>343.02516122080715</v>
      </c>
      <c r="V98">
        <f t="shared" ca="1" si="122"/>
        <v>300.50912388003053</v>
      </c>
      <c r="W98">
        <f t="shared" ca="1" si="123"/>
        <v>250.03082235709346</v>
      </c>
      <c r="X98">
        <f t="shared" ca="1" si="124"/>
        <v>279.98226230669155</v>
      </c>
      <c r="Y98">
        <f t="shared" ca="1" si="125"/>
        <v>252.85301261737172</v>
      </c>
      <c r="Z98">
        <f t="shared" ca="1" si="126"/>
        <v>238.48923320496004</v>
      </c>
      <c r="AA98">
        <f t="shared" ca="1" si="127"/>
        <v>301.52650919076439</v>
      </c>
      <c r="AB98">
        <f t="shared" ca="1" si="128"/>
        <v>287.21385190944443</v>
      </c>
      <c r="AC98">
        <f t="shared" ca="1" si="129"/>
        <v>194.02502895114884</v>
      </c>
      <c r="AD98">
        <f t="shared" ca="1" si="130"/>
        <v>325.24266895078807</v>
      </c>
      <c r="AE98">
        <f t="shared" ca="1" si="131"/>
        <v>229.4613395827943</v>
      </c>
      <c r="AF98">
        <f t="shared" ca="1" si="132"/>
        <v>234.84812812073503</v>
      </c>
      <c r="AG98">
        <f t="shared" ca="1" si="133"/>
        <v>297.69225007253664</v>
      </c>
      <c r="AH98">
        <f t="shared" ca="1" si="134"/>
        <v>269.06056687159963</v>
      </c>
      <c r="AI98">
        <f t="shared" ca="1" si="135"/>
        <v>300.58807458852192</v>
      </c>
      <c r="AJ98">
        <f t="shared" ca="1" si="136"/>
        <v>309.16431276255997</v>
      </c>
      <c r="AK98">
        <f t="shared" ca="1" si="137"/>
        <v>275.07511843494035</v>
      </c>
      <c r="AL98">
        <f t="shared" ca="1" si="138"/>
        <v>315.09616002465481</v>
      </c>
      <c r="AM98">
        <f t="shared" ca="1" si="139"/>
        <v>276.80803094051555</v>
      </c>
      <c r="AN98">
        <f t="shared" ca="1" si="140"/>
        <v>412.45253937379522</v>
      </c>
      <c r="AO98">
        <f t="shared" ca="1" si="141"/>
        <v>387.91329168507104</v>
      </c>
      <c r="AP98">
        <f t="shared" ca="1" si="142"/>
        <v>297.71830908022116</v>
      </c>
      <c r="AQ98">
        <f t="shared" ca="1" si="143"/>
        <v>327.52709446359933</v>
      </c>
      <c r="AR98">
        <f t="shared" ca="1" si="144"/>
        <v>316.46782223332292</v>
      </c>
      <c r="AS98">
        <f t="shared" ca="1" si="145"/>
        <v>314.51521928639761</v>
      </c>
      <c r="AT98">
        <f t="shared" ca="1" si="146"/>
        <v>291.57464576253403</v>
      </c>
      <c r="AU98">
        <f t="shared" ca="1" si="147"/>
        <v>329.73371000371156</v>
      </c>
      <c r="AV98">
        <f t="shared" ca="1" si="148"/>
        <v>230.63801474242644</v>
      </c>
      <c r="AW98">
        <f t="shared" ca="1" si="149"/>
        <v>280.53886990836975</v>
      </c>
      <c r="AX98">
        <f t="shared" ca="1" si="150"/>
        <v>335.16111076545178</v>
      </c>
      <c r="AY98">
        <f t="shared" ca="1" si="151"/>
        <v>318.40661105706789</v>
      </c>
    </row>
    <row r="99" spans="1:51" x14ac:dyDescent="0.25">
      <c r="A99">
        <v>75</v>
      </c>
      <c r="B99">
        <f t="shared" ca="1" si="102"/>
        <v>276.68989382278039</v>
      </c>
      <c r="C99">
        <f t="shared" ca="1" si="103"/>
        <v>314.66544189522574</v>
      </c>
      <c r="D99">
        <f t="shared" ca="1" si="104"/>
        <v>267.31596281732914</v>
      </c>
      <c r="E99">
        <f t="shared" ca="1" si="105"/>
        <v>200.92515020217067</v>
      </c>
      <c r="F99">
        <f t="shared" ca="1" si="106"/>
        <v>260.72449388735055</v>
      </c>
      <c r="G99">
        <f t="shared" ca="1" si="107"/>
        <v>224.09580923903175</v>
      </c>
      <c r="H99">
        <f t="shared" ca="1" si="108"/>
        <v>202.00168455232122</v>
      </c>
      <c r="I99">
        <f t="shared" ca="1" si="109"/>
        <v>216.55184674590379</v>
      </c>
      <c r="J99">
        <f t="shared" ca="1" si="110"/>
        <v>280.86656144287275</v>
      </c>
      <c r="K99">
        <f t="shared" ca="1" si="111"/>
        <v>248.88049740490052</v>
      </c>
      <c r="L99">
        <f t="shared" ca="1" si="112"/>
        <v>395.47929717371659</v>
      </c>
      <c r="M99">
        <f t="shared" ca="1" si="113"/>
        <v>267.20338994615605</v>
      </c>
      <c r="N99">
        <f t="shared" ca="1" si="114"/>
        <v>216.18631261160164</v>
      </c>
      <c r="O99">
        <f t="shared" ca="1" si="115"/>
        <v>299.98679435962822</v>
      </c>
      <c r="P99">
        <f t="shared" ca="1" si="116"/>
        <v>258.2409846487642</v>
      </c>
      <c r="Q99">
        <f t="shared" ca="1" si="117"/>
        <v>269.59601879068657</v>
      </c>
      <c r="R99">
        <f t="shared" ca="1" si="118"/>
        <v>218.12356645725552</v>
      </c>
      <c r="S99">
        <f t="shared" ca="1" si="119"/>
        <v>262.01198031968369</v>
      </c>
      <c r="T99">
        <f t="shared" ca="1" si="120"/>
        <v>254.39715873132346</v>
      </c>
      <c r="U99">
        <f t="shared" ca="1" si="121"/>
        <v>329.04145647308468</v>
      </c>
      <c r="V99">
        <f t="shared" ca="1" si="122"/>
        <v>298.39724977726343</v>
      </c>
      <c r="W99">
        <f t="shared" ca="1" si="123"/>
        <v>250.03013133425324</v>
      </c>
      <c r="X99">
        <f t="shared" ca="1" si="124"/>
        <v>275.88690380343616</v>
      </c>
      <c r="Y99">
        <f t="shared" ca="1" si="125"/>
        <v>247.41506430653359</v>
      </c>
      <c r="Z99">
        <f t="shared" ca="1" si="126"/>
        <v>237.6551980165481</v>
      </c>
      <c r="AA99">
        <f t="shared" ca="1" si="127"/>
        <v>305.47424825589832</v>
      </c>
      <c r="AB99">
        <f t="shared" ca="1" si="128"/>
        <v>283.55616776796086</v>
      </c>
      <c r="AC99">
        <f t="shared" ca="1" si="129"/>
        <v>189.86004851479234</v>
      </c>
      <c r="AD99">
        <f t="shared" ca="1" si="130"/>
        <v>321.2025675933665</v>
      </c>
      <c r="AE99">
        <f t="shared" ca="1" si="131"/>
        <v>227.7187660881745</v>
      </c>
      <c r="AF99">
        <f t="shared" ca="1" si="132"/>
        <v>234.50646236090012</v>
      </c>
      <c r="AG99">
        <f t="shared" ca="1" si="133"/>
        <v>301.78575169436868</v>
      </c>
      <c r="AH99">
        <f t="shared" ca="1" si="134"/>
        <v>270.38509243358891</v>
      </c>
      <c r="AI99">
        <f t="shared" ca="1" si="135"/>
        <v>300.59254960438994</v>
      </c>
      <c r="AJ99">
        <f t="shared" ca="1" si="136"/>
        <v>309.5787396016006</v>
      </c>
      <c r="AK99">
        <f t="shared" ca="1" si="137"/>
        <v>278.72159660755943</v>
      </c>
      <c r="AL99">
        <f t="shared" ca="1" si="138"/>
        <v>313.92438209238799</v>
      </c>
      <c r="AM99">
        <f t="shared" ca="1" si="139"/>
        <v>281.61922764289767</v>
      </c>
      <c r="AN99">
        <f t="shared" ca="1" si="140"/>
        <v>406.35419901720871</v>
      </c>
      <c r="AO99">
        <f t="shared" ca="1" si="141"/>
        <v>387.22862307595278</v>
      </c>
      <c r="AP99">
        <f t="shared" ca="1" si="142"/>
        <v>301.9648745672946</v>
      </c>
      <c r="AQ99">
        <f t="shared" ca="1" si="143"/>
        <v>324.83056442827581</v>
      </c>
      <c r="AR99">
        <f t="shared" ca="1" si="144"/>
        <v>303.51506895819284</v>
      </c>
      <c r="AS99">
        <f t="shared" ca="1" si="145"/>
        <v>315.06477232009178</v>
      </c>
      <c r="AT99">
        <f t="shared" ca="1" si="146"/>
        <v>292.25366988533585</v>
      </c>
      <c r="AU99">
        <f t="shared" ca="1" si="147"/>
        <v>325.13117758534224</v>
      </c>
      <c r="AV99">
        <f t="shared" ca="1" si="148"/>
        <v>227.08555939220611</v>
      </c>
      <c r="AW99">
        <f t="shared" ca="1" si="149"/>
        <v>278.66089324681394</v>
      </c>
      <c r="AX99">
        <f t="shared" ca="1" si="150"/>
        <v>334.50185014408351</v>
      </c>
      <c r="AY99">
        <f t="shared" ca="1" si="151"/>
        <v>319.41517298317626</v>
      </c>
    </row>
    <row r="100" spans="1:51" x14ac:dyDescent="0.25">
      <c r="A100">
        <v>76</v>
      </c>
      <c r="B100">
        <f t="shared" ca="1" si="102"/>
        <v>276.86777628997908</v>
      </c>
      <c r="C100">
        <f t="shared" ca="1" si="103"/>
        <v>315.07512225325553</v>
      </c>
      <c r="D100">
        <f t="shared" ca="1" si="104"/>
        <v>269.68844193326771</v>
      </c>
      <c r="E100">
        <f t="shared" ca="1" si="105"/>
        <v>201.09164140837902</v>
      </c>
      <c r="F100">
        <f t="shared" ca="1" si="106"/>
        <v>260.0737196010723</v>
      </c>
      <c r="G100">
        <f t="shared" ca="1" si="107"/>
        <v>226.86761236209369</v>
      </c>
      <c r="H100">
        <f t="shared" ca="1" si="108"/>
        <v>202.7426436343768</v>
      </c>
      <c r="I100">
        <f t="shared" ca="1" si="109"/>
        <v>215.51626780939111</v>
      </c>
      <c r="J100">
        <f t="shared" ca="1" si="110"/>
        <v>276.67273053903159</v>
      </c>
      <c r="K100">
        <f t="shared" ca="1" si="111"/>
        <v>253.06255433084959</v>
      </c>
      <c r="L100">
        <f t="shared" ca="1" si="112"/>
        <v>387.80526628306518</v>
      </c>
      <c r="M100">
        <f t="shared" ca="1" si="113"/>
        <v>264.60676344950593</v>
      </c>
      <c r="N100">
        <f t="shared" ca="1" si="114"/>
        <v>216.56298801496823</v>
      </c>
      <c r="O100">
        <f t="shared" ca="1" si="115"/>
        <v>305.12986420169364</v>
      </c>
      <c r="P100">
        <f t="shared" ca="1" si="116"/>
        <v>254.03836025393389</v>
      </c>
      <c r="Q100">
        <f t="shared" ca="1" si="117"/>
        <v>263.66083399984302</v>
      </c>
      <c r="R100">
        <f t="shared" ca="1" si="118"/>
        <v>214.69942707991146</v>
      </c>
      <c r="S100">
        <f t="shared" ca="1" si="119"/>
        <v>268.05541612108993</v>
      </c>
      <c r="T100">
        <f t="shared" ca="1" si="120"/>
        <v>251.25130609497052</v>
      </c>
      <c r="U100">
        <f t="shared" ca="1" si="121"/>
        <v>337.30988838005419</v>
      </c>
      <c r="V100">
        <f t="shared" ca="1" si="122"/>
        <v>298.64876636583284</v>
      </c>
      <c r="W100">
        <f t="shared" ca="1" si="123"/>
        <v>253.00097050945087</v>
      </c>
      <c r="X100">
        <f t="shared" ca="1" si="124"/>
        <v>279.14683971207899</v>
      </c>
      <c r="Y100">
        <f t="shared" ca="1" si="125"/>
        <v>244.47827711179642</v>
      </c>
      <c r="Z100">
        <f t="shared" ca="1" si="126"/>
        <v>228.79607439632241</v>
      </c>
      <c r="AA100">
        <f t="shared" ca="1" si="127"/>
        <v>306.64911923492656</v>
      </c>
      <c r="AB100">
        <f t="shared" ca="1" si="128"/>
        <v>284.62061925851884</v>
      </c>
      <c r="AC100">
        <f t="shared" ca="1" si="129"/>
        <v>189.74782787888074</v>
      </c>
      <c r="AD100">
        <f t="shared" ca="1" si="130"/>
        <v>319.28600493934425</v>
      </c>
      <c r="AE100">
        <f t="shared" ca="1" si="131"/>
        <v>229.5414281829664</v>
      </c>
      <c r="AF100">
        <f t="shared" ca="1" si="132"/>
        <v>230.78339698642796</v>
      </c>
      <c r="AG100">
        <f t="shared" ca="1" si="133"/>
        <v>307.32347171206078</v>
      </c>
      <c r="AH100">
        <f t="shared" ca="1" si="134"/>
        <v>272.03564676268786</v>
      </c>
      <c r="AI100">
        <f t="shared" ca="1" si="135"/>
        <v>308.75481723988838</v>
      </c>
      <c r="AJ100">
        <f t="shared" ca="1" si="136"/>
        <v>302.36257874080667</v>
      </c>
      <c r="AK100">
        <f t="shared" ca="1" si="137"/>
        <v>270.44301691717811</v>
      </c>
      <c r="AL100">
        <f t="shared" ca="1" si="138"/>
        <v>314.32380836310631</v>
      </c>
      <c r="AM100">
        <f t="shared" ca="1" si="139"/>
        <v>291.60552668384986</v>
      </c>
      <c r="AN100">
        <f t="shared" ca="1" si="140"/>
        <v>400.32031211705066</v>
      </c>
      <c r="AO100">
        <f t="shared" ca="1" si="141"/>
        <v>382.08979749495631</v>
      </c>
      <c r="AP100">
        <f t="shared" ca="1" si="142"/>
        <v>299.8514702736245</v>
      </c>
      <c r="AQ100">
        <f t="shared" ca="1" si="143"/>
        <v>332.11745033856539</v>
      </c>
      <c r="AR100">
        <f t="shared" ca="1" si="144"/>
        <v>302.90944779794512</v>
      </c>
      <c r="AS100">
        <f t="shared" ca="1" si="145"/>
        <v>316.39263971646915</v>
      </c>
      <c r="AT100">
        <f t="shared" ca="1" si="146"/>
        <v>289.28333176510603</v>
      </c>
      <c r="AU100">
        <f t="shared" ca="1" si="147"/>
        <v>327.66425208605972</v>
      </c>
      <c r="AV100">
        <f t="shared" ca="1" si="148"/>
        <v>226.95894185543827</v>
      </c>
      <c r="AW100">
        <f t="shared" ca="1" si="149"/>
        <v>274.81625515555385</v>
      </c>
      <c r="AX100">
        <f t="shared" ca="1" si="150"/>
        <v>334.80333004859006</v>
      </c>
      <c r="AY100">
        <f t="shared" ca="1" si="151"/>
        <v>319.01654137774153</v>
      </c>
    </row>
    <row r="101" spans="1:51" x14ac:dyDescent="0.25">
      <c r="A101">
        <v>77</v>
      </c>
      <c r="B101">
        <f t="shared" ca="1" si="102"/>
        <v>272.17270226002177</v>
      </c>
      <c r="C101">
        <f t="shared" ca="1" si="103"/>
        <v>309.40913119530626</v>
      </c>
      <c r="D101">
        <f t="shared" ca="1" si="104"/>
        <v>273.24236697430558</v>
      </c>
      <c r="E101">
        <f t="shared" ca="1" si="105"/>
        <v>200.76369494972084</v>
      </c>
      <c r="F101">
        <f t="shared" ca="1" si="106"/>
        <v>260.73468765621186</v>
      </c>
      <c r="G101">
        <f t="shared" ca="1" si="107"/>
        <v>229.53397203101906</v>
      </c>
      <c r="H101">
        <f t="shared" ca="1" si="108"/>
        <v>202.20067087426878</v>
      </c>
      <c r="I101">
        <f t="shared" ca="1" si="109"/>
        <v>214.63163920758183</v>
      </c>
      <c r="J101">
        <f t="shared" ca="1" si="110"/>
        <v>279.43970157216847</v>
      </c>
      <c r="K101">
        <f t="shared" ca="1" si="111"/>
        <v>251.73582713603591</v>
      </c>
      <c r="L101">
        <f t="shared" ca="1" si="112"/>
        <v>398.18130237602679</v>
      </c>
      <c r="M101">
        <f t="shared" ca="1" si="113"/>
        <v>263.06569300107265</v>
      </c>
      <c r="N101">
        <f t="shared" ca="1" si="114"/>
        <v>207.83288166407445</v>
      </c>
      <c r="O101">
        <f t="shared" ca="1" si="115"/>
        <v>289.24612746278405</v>
      </c>
      <c r="P101">
        <f t="shared" ca="1" si="116"/>
        <v>248.33461952874984</v>
      </c>
      <c r="Q101">
        <f t="shared" ca="1" si="117"/>
        <v>256.2799215025276</v>
      </c>
      <c r="R101">
        <f t="shared" ca="1" si="118"/>
        <v>215.41679518245857</v>
      </c>
      <c r="S101">
        <f t="shared" ca="1" si="119"/>
        <v>268.09541642500892</v>
      </c>
      <c r="T101">
        <f t="shared" ca="1" si="120"/>
        <v>259.29858156752965</v>
      </c>
      <c r="U101">
        <f t="shared" ca="1" si="121"/>
        <v>329.01227460971592</v>
      </c>
      <c r="V101">
        <f t="shared" ca="1" si="122"/>
        <v>300.08005760582762</v>
      </c>
      <c r="W101">
        <f t="shared" ca="1" si="123"/>
        <v>257.45538085678538</v>
      </c>
      <c r="X101">
        <f t="shared" ca="1" si="124"/>
        <v>278.03141643846408</v>
      </c>
      <c r="Y101">
        <f t="shared" ca="1" si="125"/>
        <v>242.60488092931743</v>
      </c>
      <c r="Z101">
        <f t="shared" ca="1" si="126"/>
        <v>225.51535778240373</v>
      </c>
      <c r="AA101">
        <f t="shared" ca="1" si="127"/>
        <v>305.63666059237102</v>
      </c>
      <c r="AB101">
        <f t="shared" ca="1" si="128"/>
        <v>287.95132835425903</v>
      </c>
      <c r="AC101">
        <f t="shared" ca="1" si="129"/>
        <v>190.51782790218215</v>
      </c>
      <c r="AD101">
        <f t="shared" ca="1" si="130"/>
        <v>310.45245563955541</v>
      </c>
      <c r="AE101">
        <f t="shared" ca="1" si="131"/>
        <v>226.92339680883816</v>
      </c>
      <c r="AF101">
        <f t="shared" ca="1" si="132"/>
        <v>234.21867801217778</v>
      </c>
      <c r="AG101">
        <f t="shared" ca="1" si="133"/>
        <v>306.98163988143887</v>
      </c>
      <c r="AH101">
        <f t="shared" ca="1" si="134"/>
        <v>273.2384401290812</v>
      </c>
      <c r="AI101">
        <f t="shared" ca="1" si="135"/>
        <v>302.20869226260419</v>
      </c>
      <c r="AJ101">
        <f t="shared" ca="1" si="136"/>
        <v>305.25970084070497</v>
      </c>
      <c r="AK101">
        <f t="shared" ca="1" si="137"/>
        <v>272.27101100228543</v>
      </c>
      <c r="AL101">
        <f t="shared" ca="1" si="138"/>
        <v>306.84743331025476</v>
      </c>
      <c r="AM101">
        <f t="shared" ca="1" si="139"/>
        <v>294.47671912115845</v>
      </c>
      <c r="AN101">
        <f t="shared" ca="1" si="140"/>
        <v>399.88251633032064</v>
      </c>
      <c r="AO101">
        <f t="shared" ca="1" si="141"/>
        <v>384.99648778164664</v>
      </c>
      <c r="AP101">
        <f t="shared" ca="1" si="142"/>
        <v>293.50198304119004</v>
      </c>
      <c r="AQ101">
        <f t="shared" ca="1" si="143"/>
        <v>336.88655822011469</v>
      </c>
      <c r="AR101">
        <f t="shared" ca="1" si="144"/>
        <v>306.75545991407949</v>
      </c>
      <c r="AS101">
        <f t="shared" ca="1" si="145"/>
        <v>314.32692166517529</v>
      </c>
      <c r="AT101">
        <f t="shared" ca="1" si="146"/>
        <v>295.38569543765357</v>
      </c>
      <c r="AU101">
        <f t="shared" ca="1" si="147"/>
        <v>328.33632858815645</v>
      </c>
      <c r="AV101">
        <f t="shared" ca="1" si="148"/>
        <v>221.00704127985054</v>
      </c>
      <c r="AW101">
        <f t="shared" ca="1" si="149"/>
        <v>272.81683745537441</v>
      </c>
      <c r="AX101">
        <f t="shared" ca="1" si="150"/>
        <v>338.08833739127408</v>
      </c>
      <c r="AY101">
        <f t="shared" ca="1" si="151"/>
        <v>315.06669375716183</v>
      </c>
    </row>
    <row r="102" spans="1:51" x14ac:dyDescent="0.25">
      <c r="A102">
        <v>78</v>
      </c>
      <c r="B102">
        <f t="shared" ca="1" si="102"/>
        <v>269.79943216834874</v>
      </c>
      <c r="C102">
        <f t="shared" ca="1" si="103"/>
        <v>312.62298272742697</v>
      </c>
      <c r="D102">
        <f t="shared" ca="1" si="104"/>
        <v>268.10774545534207</v>
      </c>
      <c r="E102">
        <f t="shared" ca="1" si="105"/>
        <v>201.06185526743946</v>
      </c>
      <c r="F102">
        <f t="shared" ca="1" si="106"/>
        <v>265.26026476465108</v>
      </c>
      <c r="G102">
        <f t="shared" ca="1" si="107"/>
        <v>225.05183887981309</v>
      </c>
      <c r="H102">
        <f t="shared" ca="1" si="108"/>
        <v>207.59749203743402</v>
      </c>
      <c r="I102">
        <f t="shared" ca="1" si="109"/>
        <v>211.7330679134615</v>
      </c>
      <c r="J102">
        <f t="shared" ca="1" si="110"/>
        <v>279.75283281291365</v>
      </c>
      <c r="K102">
        <f t="shared" ca="1" si="111"/>
        <v>258.98593207107433</v>
      </c>
      <c r="L102">
        <f t="shared" ca="1" si="112"/>
        <v>417.08382089923538</v>
      </c>
      <c r="M102">
        <f t="shared" ca="1" si="113"/>
        <v>259.89977348425845</v>
      </c>
      <c r="N102">
        <f t="shared" ca="1" si="114"/>
        <v>212.76172953592624</v>
      </c>
      <c r="O102">
        <f t="shared" ca="1" si="115"/>
        <v>291.4325087804159</v>
      </c>
      <c r="P102">
        <f t="shared" ca="1" si="116"/>
        <v>246.91037018946426</v>
      </c>
      <c r="Q102">
        <f t="shared" ca="1" si="117"/>
        <v>264.07258179974542</v>
      </c>
      <c r="R102">
        <f t="shared" ca="1" si="118"/>
        <v>214.80760014270433</v>
      </c>
      <c r="S102">
        <f t="shared" ca="1" si="119"/>
        <v>269.68424550326807</v>
      </c>
      <c r="T102">
        <f t="shared" ca="1" si="120"/>
        <v>266.8068639993042</v>
      </c>
      <c r="U102">
        <f t="shared" ca="1" si="121"/>
        <v>325.2955094732369</v>
      </c>
      <c r="V102">
        <f t="shared" ca="1" si="122"/>
        <v>300.01729138580652</v>
      </c>
      <c r="W102">
        <f t="shared" ca="1" si="123"/>
        <v>256.31806067165911</v>
      </c>
      <c r="X102">
        <f t="shared" ca="1" si="124"/>
        <v>276.96261744796129</v>
      </c>
      <c r="Y102">
        <f t="shared" ca="1" si="125"/>
        <v>239.86073429143843</v>
      </c>
      <c r="Z102">
        <f t="shared" ca="1" si="126"/>
        <v>224.12925992238303</v>
      </c>
      <c r="AA102">
        <f t="shared" ca="1" si="127"/>
        <v>300.33748565211721</v>
      </c>
      <c r="AB102">
        <f t="shared" ca="1" si="128"/>
        <v>289.72298213945857</v>
      </c>
      <c r="AC102">
        <f t="shared" ca="1" si="129"/>
        <v>181.83230679208839</v>
      </c>
      <c r="AD102">
        <f t="shared" ca="1" si="130"/>
        <v>317.21509337830008</v>
      </c>
      <c r="AE102">
        <f t="shared" ca="1" si="131"/>
        <v>225.8236579822746</v>
      </c>
      <c r="AF102">
        <f t="shared" ca="1" si="132"/>
        <v>242.07371105948329</v>
      </c>
      <c r="AG102">
        <f t="shared" ca="1" si="133"/>
        <v>317.21687139146923</v>
      </c>
      <c r="AH102">
        <f t="shared" ca="1" si="134"/>
        <v>273.51250491025689</v>
      </c>
      <c r="AI102">
        <f t="shared" ca="1" si="135"/>
        <v>294.42391556299503</v>
      </c>
      <c r="AJ102">
        <f t="shared" ca="1" si="136"/>
        <v>304.49676493206408</v>
      </c>
      <c r="AK102">
        <f t="shared" ca="1" si="137"/>
        <v>274.71982269670571</v>
      </c>
      <c r="AL102">
        <f t="shared" ca="1" si="138"/>
        <v>298.44271412820274</v>
      </c>
      <c r="AM102">
        <f t="shared" ca="1" si="139"/>
        <v>294.20200758853741</v>
      </c>
      <c r="AN102">
        <f t="shared" ca="1" si="140"/>
        <v>398.35117811067732</v>
      </c>
      <c r="AO102">
        <f t="shared" ca="1" si="141"/>
        <v>383.59885804719585</v>
      </c>
      <c r="AP102">
        <f t="shared" ca="1" si="142"/>
        <v>289.05653729937205</v>
      </c>
      <c r="AQ102">
        <f t="shared" ca="1" si="143"/>
        <v>350.8957045745679</v>
      </c>
      <c r="AR102">
        <f t="shared" ca="1" si="144"/>
        <v>307.59434811106325</v>
      </c>
      <c r="AS102">
        <f t="shared" ca="1" si="145"/>
        <v>313.01340565580847</v>
      </c>
      <c r="AT102">
        <f t="shared" ca="1" si="146"/>
        <v>297.06273373983919</v>
      </c>
      <c r="AU102">
        <f t="shared" ca="1" si="147"/>
        <v>323.67534482516658</v>
      </c>
      <c r="AV102">
        <f t="shared" ca="1" si="148"/>
        <v>216.7210122849653</v>
      </c>
      <c r="AW102">
        <f t="shared" ca="1" si="149"/>
        <v>274.91655152092659</v>
      </c>
      <c r="AX102">
        <f t="shared" ca="1" si="150"/>
        <v>328.41089853173935</v>
      </c>
      <c r="AY102">
        <f t="shared" ca="1" si="151"/>
        <v>317.85046412600502</v>
      </c>
    </row>
    <row r="103" spans="1:51" x14ac:dyDescent="0.25">
      <c r="A103">
        <v>79</v>
      </c>
      <c r="B103">
        <f t="shared" ca="1" si="102"/>
        <v>263.5635106684631</v>
      </c>
      <c r="C103">
        <f t="shared" ca="1" si="103"/>
        <v>316.64587647753666</v>
      </c>
      <c r="D103">
        <f t="shared" ca="1" si="104"/>
        <v>267.12124205683097</v>
      </c>
      <c r="E103">
        <f t="shared" ca="1" si="105"/>
        <v>198.54550953637479</v>
      </c>
      <c r="F103">
        <f t="shared" ca="1" si="106"/>
        <v>267.22306886880921</v>
      </c>
      <c r="G103">
        <f t="shared" ca="1" si="107"/>
        <v>235.70783054874829</v>
      </c>
      <c r="H103">
        <f t="shared" ca="1" si="108"/>
        <v>209.78281553437373</v>
      </c>
      <c r="I103">
        <f t="shared" ca="1" si="109"/>
        <v>214.14192763214601</v>
      </c>
      <c r="J103">
        <f t="shared" ca="1" si="110"/>
        <v>284.60335968334596</v>
      </c>
      <c r="K103">
        <f t="shared" ca="1" si="111"/>
        <v>256.19209779839264</v>
      </c>
      <c r="L103">
        <f t="shared" ca="1" si="112"/>
        <v>409.77486855586079</v>
      </c>
      <c r="M103">
        <f t="shared" ca="1" si="113"/>
        <v>258.1075933070606</v>
      </c>
      <c r="N103">
        <f t="shared" ca="1" si="114"/>
        <v>211.91661866959655</v>
      </c>
      <c r="O103">
        <f t="shared" ca="1" si="115"/>
        <v>286.8053385190637</v>
      </c>
      <c r="P103">
        <f t="shared" ca="1" si="116"/>
        <v>249.77957487159188</v>
      </c>
      <c r="Q103">
        <f t="shared" ca="1" si="117"/>
        <v>265.68435516971181</v>
      </c>
      <c r="R103">
        <f t="shared" ca="1" si="118"/>
        <v>212.04173141668602</v>
      </c>
      <c r="S103">
        <f t="shared" ca="1" si="119"/>
        <v>266.55031287195936</v>
      </c>
      <c r="T103">
        <f t="shared" ca="1" si="120"/>
        <v>264.18586108643359</v>
      </c>
      <c r="U103">
        <f t="shared" ca="1" si="121"/>
        <v>337.36925492122424</v>
      </c>
      <c r="V103">
        <f t="shared" ca="1" si="122"/>
        <v>306.47681518674256</v>
      </c>
      <c r="W103">
        <f t="shared" ca="1" si="123"/>
        <v>251.17912886753226</v>
      </c>
      <c r="X103">
        <f t="shared" ca="1" si="124"/>
        <v>275.5916150941884</v>
      </c>
      <c r="Y103">
        <f t="shared" ca="1" si="125"/>
        <v>236.63075801933724</v>
      </c>
      <c r="Z103">
        <f t="shared" ca="1" si="126"/>
        <v>225.86775292033775</v>
      </c>
      <c r="AA103">
        <f t="shared" ca="1" si="127"/>
        <v>302.94673835416575</v>
      </c>
      <c r="AB103">
        <f t="shared" ca="1" si="128"/>
        <v>286.84945414995155</v>
      </c>
      <c r="AC103">
        <f t="shared" ca="1" si="129"/>
        <v>182.69630451188155</v>
      </c>
      <c r="AD103">
        <f t="shared" ca="1" si="130"/>
        <v>322.7532180928311</v>
      </c>
      <c r="AE103">
        <f t="shared" ca="1" si="131"/>
        <v>227.37321012569328</v>
      </c>
      <c r="AF103">
        <f t="shared" ca="1" si="132"/>
        <v>252.57530981832653</v>
      </c>
      <c r="AG103">
        <f t="shared" ca="1" si="133"/>
        <v>312.88554428407008</v>
      </c>
      <c r="AH103">
        <f t="shared" ca="1" si="134"/>
        <v>272.27128303288464</v>
      </c>
      <c r="AI103">
        <f t="shared" ca="1" si="135"/>
        <v>296.0474182516395</v>
      </c>
      <c r="AJ103">
        <f t="shared" ca="1" si="136"/>
        <v>301.84803284672597</v>
      </c>
      <c r="AK103">
        <f t="shared" ca="1" si="137"/>
        <v>268.65466085333298</v>
      </c>
      <c r="AL103">
        <f t="shared" ca="1" si="138"/>
        <v>294.47860285984109</v>
      </c>
      <c r="AM103">
        <f t="shared" ca="1" si="139"/>
        <v>300.10600581405282</v>
      </c>
      <c r="AN103">
        <f t="shared" ca="1" si="140"/>
        <v>399.13004748355536</v>
      </c>
      <c r="AO103">
        <f t="shared" ca="1" si="141"/>
        <v>390.39286430659797</v>
      </c>
      <c r="AP103">
        <f t="shared" ca="1" si="142"/>
        <v>276.70027374348791</v>
      </c>
      <c r="AQ103">
        <f t="shared" ca="1" si="143"/>
        <v>349.46323668688063</v>
      </c>
      <c r="AR103">
        <f t="shared" ca="1" si="144"/>
        <v>313.27778525223044</v>
      </c>
      <c r="AS103">
        <f t="shared" ca="1" si="145"/>
        <v>308.51247422944994</v>
      </c>
      <c r="AT103">
        <f t="shared" ca="1" si="146"/>
        <v>287.9659727430996</v>
      </c>
      <c r="AU103">
        <f t="shared" ca="1" si="147"/>
        <v>324.60577307329186</v>
      </c>
      <c r="AV103">
        <f t="shared" ca="1" si="148"/>
        <v>217.38447268355335</v>
      </c>
      <c r="AW103">
        <f t="shared" ca="1" si="149"/>
        <v>276.14668218736819</v>
      </c>
      <c r="AX103">
        <f t="shared" ca="1" si="150"/>
        <v>333.60343333185432</v>
      </c>
      <c r="AY103">
        <f t="shared" ca="1" si="151"/>
        <v>322.33176049076604</v>
      </c>
    </row>
    <row r="104" spans="1:51" x14ac:dyDescent="0.25">
      <c r="A104">
        <v>80</v>
      </c>
      <c r="B104">
        <f t="shared" ca="1" si="102"/>
        <v>264.82260550561801</v>
      </c>
      <c r="C104">
        <f t="shared" ca="1" si="103"/>
        <v>323.80829654233321</v>
      </c>
      <c r="D104">
        <f t="shared" ca="1" si="104"/>
        <v>264.20021352438533</v>
      </c>
      <c r="E104">
        <f t="shared" ca="1" si="105"/>
        <v>203.81376932842278</v>
      </c>
      <c r="F104">
        <f t="shared" ca="1" si="106"/>
        <v>264.78477730176871</v>
      </c>
      <c r="G104">
        <f t="shared" ca="1" si="107"/>
        <v>230.18029764056917</v>
      </c>
      <c r="H104">
        <f t="shared" ca="1" si="108"/>
        <v>209.72890917755632</v>
      </c>
      <c r="I104">
        <f t="shared" ca="1" si="109"/>
        <v>217.48981360741297</v>
      </c>
      <c r="J104">
        <f t="shared" ca="1" si="110"/>
        <v>283.35797696553982</v>
      </c>
      <c r="K104">
        <f t="shared" ca="1" si="111"/>
        <v>257.58233528952616</v>
      </c>
      <c r="L104">
        <f t="shared" ca="1" si="112"/>
        <v>413.02724739657697</v>
      </c>
      <c r="M104">
        <f t="shared" ca="1" si="113"/>
        <v>256.54381082284715</v>
      </c>
      <c r="N104">
        <f t="shared" ca="1" si="114"/>
        <v>219.85055914380817</v>
      </c>
      <c r="O104">
        <f t="shared" ca="1" si="115"/>
        <v>284.18709094672397</v>
      </c>
      <c r="P104">
        <f t="shared" ca="1" si="116"/>
        <v>252.34996506344811</v>
      </c>
      <c r="Q104">
        <f t="shared" ca="1" si="117"/>
        <v>263.44118668796716</v>
      </c>
      <c r="R104">
        <f t="shared" ca="1" si="118"/>
        <v>210.88019702893192</v>
      </c>
      <c r="S104">
        <f t="shared" ca="1" si="119"/>
        <v>266.26146588276924</v>
      </c>
      <c r="T104">
        <f t="shared" ca="1" si="120"/>
        <v>261.95668589004879</v>
      </c>
      <c r="U104">
        <f t="shared" ca="1" si="121"/>
        <v>339.61639160362432</v>
      </c>
      <c r="V104">
        <f t="shared" ca="1" si="122"/>
        <v>305.78254851322885</v>
      </c>
      <c r="W104">
        <f t="shared" ca="1" si="123"/>
        <v>245.15740053411196</v>
      </c>
      <c r="X104">
        <f t="shared" ca="1" si="124"/>
        <v>270.25536270281719</v>
      </c>
      <c r="Y104">
        <f t="shared" ca="1" si="125"/>
        <v>234.32623596658138</v>
      </c>
      <c r="Z104">
        <f t="shared" ca="1" si="126"/>
        <v>224.82470996352706</v>
      </c>
      <c r="AA104">
        <f t="shared" ca="1" si="127"/>
        <v>304.89047189033147</v>
      </c>
      <c r="AB104">
        <f t="shared" ca="1" si="128"/>
        <v>289.23432231042921</v>
      </c>
      <c r="AC104">
        <f t="shared" ca="1" si="129"/>
        <v>177.9891965789468</v>
      </c>
      <c r="AD104">
        <f t="shared" ca="1" si="130"/>
        <v>336.97911394425324</v>
      </c>
      <c r="AE104">
        <f t="shared" ca="1" si="131"/>
        <v>227.73929522526643</v>
      </c>
      <c r="AF104">
        <f t="shared" ca="1" si="132"/>
        <v>251.96565122095626</v>
      </c>
      <c r="AG104">
        <f t="shared" ca="1" si="133"/>
        <v>321.25231211500272</v>
      </c>
      <c r="AH104">
        <f t="shared" ca="1" si="134"/>
        <v>272.2913683624692</v>
      </c>
      <c r="AI104">
        <f t="shared" ca="1" si="135"/>
        <v>295.68744627479447</v>
      </c>
      <c r="AJ104">
        <f t="shared" ca="1" si="136"/>
        <v>300.86959588832798</v>
      </c>
      <c r="AK104">
        <f t="shared" ca="1" si="137"/>
        <v>261.0791452355914</v>
      </c>
      <c r="AL104">
        <f t="shared" ca="1" si="138"/>
        <v>294.7518954010315</v>
      </c>
      <c r="AM104">
        <f t="shared" ca="1" si="139"/>
        <v>292.74218898364745</v>
      </c>
      <c r="AN104">
        <f t="shared" ca="1" si="140"/>
        <v>400.09022627362225</v>
      </c>
      <c r="AO104">
        <f t="shared" ca="1" si="141"/>
        <v>389.03515412055719</v>
      </c>
      <c r="AP104">
        <f t="shared" ca="1" si="142"/>
        <v>274.65136626141935</v>
      </c>
      <c r="AQ104">
        <f t="shared" ca="1" si="143"/>
        <v>351.39445519892416</v>
      </c>
      <c r="AR104">
        <f t="shared" ca="1" si="144"/>
        <v>318.0128828997311</v>
      </c>
      <c r="AS104">
        <f t="shared" ca="1" si="145"/>
        <v>308.02681368007569</v>
      </c>
      <c r="AT104">
        <f t="shared" ca="1" si="146"/>
        <v>282.25114885022361</v>
      </c>
      <c r="AU104">
        <f t="shared" ca="1" si="147"/>
        <v>327.96108149112757</v>
      </c>
      <c r="AV104">
        <f t="shared" ca="1" si="148"/>
        <v>211.95450258878535</v>
      </c>
      <c r="AW104">
        <f t="shared" ca="1" si="149"/>
        <v>272.28625827665445</v>
      </c>
      <c r="AX104">
        <f t="shared" ca="1" si="150"/>
        <v>335.90209247264954</v>
      </c>
      <c r="AY104">
        <f t="shared" ca="1" si="151"/>
        <v>322.47489809649193</v>
      </c>
    </row>
    <row r="105" spans="1:51" x14ac:dyDescent="0.25">
      <c r="A105">
        <v>81</v>
      </c>
      <c r="B105">
        <f t="shared" ca="1" si="102"/>
        <v>258.22404718689148</v>
      </c>
      <c r="C105">
        <f t="shared" ca="1" si="103"/>
        <v>324.98726336158109</v>
      </c>
      <c r="D105">
        <f t="shared" ca="1" si="104"/>
        <v>266.60380455210418</v>
      </c>
      <c r="E105">
        <f t="shared" ca="1" si="105"/>
        <v>199.67703710876941</v>
      </c>
      <c r="F105">
        <f t="shared" ca="1" si="106"/>
        <v>260.0212013539691</v>
      </c>
      <c r="G105">
        <f t="shared" ca="1" si="107"/>
        <v>232.78673287495849</v>
      </c>
      <c r="H105">
        <f t="shared" ca="1" si="108"/>
        <v>207.52077404562431</v>
      </c>
      <c r="I105">
        <f t="shared" ca="1" si="109"/>
        <v>212.1990579823082</v>
      </c>
      <c r="J105">
        <f t="shared" ca="1" si="110"/>
        <v>279.54541188185419</v>
      </c>
      <c r="K105">
        <f t="shared" ca="1" si="111"/>
        <v>254.91965686599963</v>
      </c>
      <c r="L105">
        <f t="shared" ca="1" si="112"/>
        <v>413.50724149601763</v>
      </c>
      <c r="M105">
        <f t="shared" ca="1" si="113"/>
        <v>262.21646251027761</v>
      </c>
      <c r="N105">
        <f t="shared" ca="1" si="114"/>
        <v>218.96465586414857</v>
      </c>
      <c r="O105">
        <f t="shared" ca="1" si="115"/>
        <v>284.33074397897201</v>
      </c>
      <c r="P105">
        <f t="shared" ca="1" si="116"/>
        <v>255.12212605850925</v>
      </c>
      <c r="Q105">
        <f t="shared" ca="1" si="117"/>
        <v>259.58083281059947</v>
      </c>
      <c r="R105">
        <f t="shared" ca="1" si="118"/>
        <v>208.67022838316876</v>
      </c>
      <c r="S105">
        <f t="shared" ca="1" si="119"/>
        <v>271.74261064468311</v>
      </c>
      <c r="T105">
        <f t="shared" ca="1" si="120"/>
        <v>266.71513369209617</v>
      </c>
      <c r="U105">
        <f t="shared" ca="1" si="121"/>
        <v>327.95336769892907</v>
      </c>
      <c r="V105">
        <f t="shared" ca="1" si="122"/>
        <v>310.10066696438361</v>
      </c>
      <c r="W105">
        <f t="shared" ca="1" si="123"/>
        <v>244.81757312182211</v>
      </c>
      <c r="X105">
        <f t="shared" ca="1" si="124"/>
        <v>273.67731008360931</v>
      </c>
      <c r="Y105">
        <f t="shared" ca="1" si="125"/>
        <v>233.2773965366776</v>
      </c>
      <c r="Z105">
        <f t="shared" ca="1" si="126"/>
        <v>226.5005839336381</v>
      </c>
      <c r="AA105">
        <f t="shared" ca="1" si="127"/>
        <v>301.25994422931143</v>
      </c>
      <c r="AB105">
        <f t="shared" ca="1" si="128"/>
        <v>295.00457764014067</v>
      </c>
      <c r="AC105">
        <f t="shared" ca="1" si="129"/>
        <v>176.96065719369628</v>
      </c>
      <c r="AD105">
        <f t="shared" ca="1" si="130"/>
        <v>328.69868552339091</v>
      </c>
      <c r="AE105">
        <f t="shared" ca="1" si="131"/>
        <v>231.2062548111428</v>
      </c>
      <c r="AF105">
        <f t="shared" ca="1" si="132"/>
        <v>256.66266946319547</v>
      </c>
      <c r="AG105">
        <f t="shared" ca="1" si="133"/>
        <v>317.10807523181342</v>
      </c>
      <c r="AH105">
        <f t="shared" ca="1" si="134"/>
        <v>271.99702169075937</v>
      </c>
      <c r="AI105">
        <f t="shared" ca="1" si="135"/>
        <v>293.76376492224733</v>
      </c>
      <c r="AJ105">
        <f t="shared" ca="1" si="136"/>
        <v>307.11232556223996</v>
      </c>
      <c r="AK105">
        <f t="shared" ca="1" si="137"/>
        <v>272.33251879349012</v>
      </c>
      <c r="AL105">
        <f t="shared" ca="1" si="138"/>
        <v>286.55279546452402</v>
      </c>
      <c r="AM105">
        <f t="shared" ca="1" si="139"/>
        <v>293.77181046303519</v>
      </c>
      <c r="AN105">
        <f t="shared" ca="1" si="140"/>
        <v>397.33735838001866</v>
      </c>
      <c r="AO105">
        <f t="shared" ca="1" si="141"/>
        <v>389.37879528568334</v>
      </c>
      <c r="AP105">
        <f t="shared" ca="1" si="142"/>
        <v>272.38018819185527</v>
      </c>
      <c r="AQ105">
        <f t="shared" ca="1" si="143"/>
        <v>344.76194142901522</v>
      </c>
      <c r="AR105">
        <f t="shared" ca="1" si="144"/>
        <v>309.83715400245183</v>
      </c>
      <c r="AS105">
        <f t="shared" ca="1" si="145"/>
        <v>308.82369907650099</v>
      </c>
      <c r="AT105">
        <f t="shared" ca="1" si="146"/>
        <v>278.15388829038011</v>
      </c>
      <c r="AU105">
        <f t="shared" ca="1" si="147"/>
        <v>330.30055652846465</v>
      </c>
      <c r="AV105">
        <f t="shared" ca="1" si="148"/>
        <v>210.14122078730978</v>
      </c>
      <c r="AW105">
        <f t="shared" ca="1" si="149"/>
        <v>279.70635879305621</v>
      </c>
      <c r="AX105">
        <f t="shared" ca="1" si="150"/>
        <v>326.19689640688767</v>
      </c>
      <c r="AY105">
        <f t="shared" ca="1" si="151"/>
        <v>330.17996845214844</v>
      </c>
    </row>
    <row r="106" spans="1:51" x14ac:dyDescent="0.25">
      <c r="A106">
        <v>82</v>
      </c>
      <c r="B106">
        <f t="shared" ca="1" si="102"/>
        <v>264.40220535239251</v>
      </c>
      <c r="C106">
        <f t="shared" ca="1" si="103"/>
        <v>325.18475807609565</v>
      </c>
      <c r="D106">
        <f t="shared" ca="1" si="104"/>
        <v>258.11200134986859</v>
      </c>
      <c r="E106">
        <f t="shared" ca="1" si="105"/>
        <v>200.4224881035783</v>
      </c>
      <c r="F106">
        <f t="shared" ca="1" si="106"/>
        <v>266.51183451588867</v>
      </c>
      <c r="G106">
        <f t="shared" ca="1" si="107"/>
        <v>236.03937272935556</v>
      </c>
      <c r="H106">
        <f t="shared" ca="1" si="108"/>
        <v>205.66674913489413</v>
      </c>
      <c r="I106">
        <f t="shared" ca="1" si="109"/>
        <v>216.89005247667643</v>
      </c>
      <c r="J106">
        <f t="shared" ca="1" si="110"/>
        <v>274.51621435065408</v>
      </c>
      <c r="K106">
        <f t="shared" ca="1" si="111"/>
        <v>255.01197208453794</v>
      </c>
      <c r="L106">
        <f t="shared" ca="1" si="112"/>
        <v>418.30707411930598</v>
      </c>
      <c r="M106">
        <f t="shared" ca="1" si="113"/>
        <v>262.3738967882133</v>
      </c>
      <c r="N106">
        <f t="shared" ca="1" si="114"/>
        <v>212.25029088898086</v>
      </c>
      <c r="O106">
        <f t="shared" ca="1" si="115"/>
        <v>294.09274141928944</v>
      </c>
      <c r="P106">
        <f t="shared" ca="1" si="116"/>
        <v>251.00014936167719</v>
      </c>
      <c r="Q106">
        <f t="shared" ca="1" si="117"/>
        <v>259.55481582336239</v>
      </c>
      <c r="R106">
        <f t="shared" ca="1" si="118"/>
        <v>211.02432532926292</v>
      </c>
      <c r="S106">
        <f t="shared" ca="1" si="119"/>
        <v>273.45043267991502</v>
      </c>
      <c r="T106">
        <f t="shared" ca="1" si="120"/>
        <v>264.31395223175281</v>
      </c>
      <c r="U106">
        <f t="shared" ca="1" si="121"/>
        <v>325.01023597757774</v>
      </c>
      <c r="V106">
        <f t="shared" ca="1" si="122"/>
        <v>303.44108902167864</v>
      </c>
      <c r="W106">
        <f t="shared" ca="1" si="123"/>
        <v>242.77047967205536</v>
      </c>
      <c r="X106">
        <f t="shared" ca="1" si="124"/>
        <v>277.2799808368697</v>
      </c>
      <c r="Y106">
        <f t="shared" ca="1" si="125"/>
        <v>241.60850876526695</v>
      </c>
      <c r="Z106">
        <f t="shared" ca="1" si="126"/>
        <v>223.50275922488899</v>
      </c>
      <c r="AA106">
        <f t="shared" ca="1" si="127"/>
        <v>307.29928585324114</v>
      </c>
      <c r="AB106">
        <f t="shared" ca="1" si="128"/>
        <v>298.49917787846573</v>
      </c>
      <c r="AC106">
        <f t="shared" ca="1" si="129"/>
        <v>182.39244774416181</v>
      </c>
      <c r="AD106">
        <f t="shared" ca="1" si="130"/>
        <v>329.70851356017374</v>
      </c>
      <c r="AE106">
        <f t="shared" ca="1" si="131"/>
        <v>228.66054837060338</v>
      </c>
      <c r="AF106">
        <f t="shared" ca="1" si="132"/>
        <v>256.89179512121422</v>
      </c>
      <c r="AG106">
        <f t="shared" ca="1" si="133"/>
        <v>315.93840608949876</v>
      </c>
      <c r="AH106">
        <f t="shared" ca="1" si="134"/>
        <v>280.98879914353745</v>
      </c>
      <c r="AI106">
        <f t="shared" ca="1" si="135"/>
        <v>288.78839960912228</v>
      </c>
      <c r="AJ106">
        <f t="shared" ca="1" si="136"/>
        <v>303.22083609197881</v>
      </c>
      <c r="AK106">
        <f t="shared" ca="1" si="137"/>
        <v>271.26435716680044</v>
      </c>
      <c r="AL106">
        <f t="shared" ca="1" si="138"/>
        <v>298.51627607577512</v>
      </c>
      <c r="AM106">
        <f t="shared" ca="1" si="139"/>
        <v>297.88023222591858</v>
      </c>
      <c r="AN106">
        <f t="shared" ca="1" si="140"/>
        <v>385.19485472924322</v>
      </c>
      <c r="AO106">
        <f t="shared" ca="1" si="141"/>
        <v>384.23760839910386</v>
      </c>
      <c r="AP106">
        <f t="shared" ca="1" si="142"/>
        <v>274.91480328307421</v>
      </c>
      <c r="AQ106">
        <f t="shared" ca="1" si="143"/>
        <v>345.09093784512447</v>
      </c>
      <c r="AR106">
        <f t="shared" ca="1" si="144"/>
        <v>304.3644265809379</v>
      </c>
      <c r="AS106">
        <f t="shared" ca="1" si="145"/>
        <v>314.31894968564228</v>
      </c>
      <c r="AT106">
        <f t="shared" ca="1" si="146"/>
        <v>273.96805147929473</v>
      </c>
      <c r="AU106">
        <f t="shared" ca="1" si="147"/>
        <v>327.58869922604168</v>
      </c>
      <c r="AV106">
        <f t="shared" ca="1" si="148"/>
        <v>207.70236836971154</v>
      </c>
      <c r="AW106">
        <f t="shared" ca="1" si="149"/>
        <v>282.99310633339871</v>
      </c>
      <c r="AX106">
        <f t="shared" ca="1" si="150"/>
        <v>318.72150438121804</v>
      </c>
      <c r="AY106">
        <f t="shared" ca="1" si="151"/>
        <v>338.507854164837</v>
      </c>
    </row>
    <row r="107" spans="1:51" x14ac:dyDescent="0.25">
      <c r="A107">
        <v>83</v>
      </c>
      <c r="B107">
        <f t="shared" ca="1" si="102"/>
        <v>265.55933309947847</v>
      </c>
      <c r="C107">
        <f t="shared" ca="1" si="103"/>
        <v>324.83618325104015</v>
      </c>
      <c r="D107">
        <f t="shared" ca="1" si="104"/>
        <v>259.92510301331032</v>
      </c>
      <c r="E107">
        <f t="shared" ca="1" si="105"/>
        <v>202.18506926043767</v>
      </c>
      <c r="F107">
        <f t="shared" ca="1" si="106"/>
        <v>268.13928513697795</v>
      </c>
      <c r="G107">
        <f t="shared" ca="1" si="107"/>
        <v>239.94761386692852</v>
      </c>
      <c r="H107">
        <f t="shared" ca="1" si="108"/>
        <v>205.09820931783145</v>
      </c>
      <c r="I107">
        <f t="shared" ca="1" si="109"/>
        <v>218.89824709710655</v>
      </c>
      <c r="J107">
        <f t="shared" ca="1" si="110"/>
        <v>282.19433209627891</v>
      </c>
      <c r="K107">
        <f t="shared" ca="1" si="111"/>
        <v>263.48610451844866</v>
      </c>
      <c r="L107">
        <f t="shared" ca="1" si="112"/>
        <v>440.11500775979482</v>
      </c>
      <c r="M107">
        <f t="shared" ca="1" si="113"/>
        <v>259.42284198325194</v>
      </c>
      <c r="N107">
        <f t="shared" ca="1" si="114"/>
        <v>208.88411776505245</v>
      </c>
      <c r="O107">
        <f t="shared" ca="1" si="115"/>
        <v>298.8030403300067</v>
      </c>
      <c r="P107">
        <f t="shared" ca="1" si="116"/>
        <v>243.3794337806433</v>
      </c>
      <c r="Q107">
        <f t="shared" ca="1" si="117"/>
        <v>259.24972266524202</v>
      </c>
      <c r="R107">
        <f t="shared" ca="1" si="118"/>
        <v>205.32214403324664</v>
      </c>
      <c r="S107">
        <f t="shared" ca="1" si="119"/>
        <v>276.50489811131644</v>
      </c>
      <c r="T107">
        <f t="shared" ca="1" si="120"/>
        <v>268.79009367119278</v>
      </c>
      <c r="U107">
        <f t="shared" ca="1" si="121"/>
        <v>315.23233854265703</v>
      </c>
      <c r="V107">
        <f t="shared" ca="1" si="122"/>
        <v>302.80750845195377</v>
      </c>
      <c r="W107">
        <f t="shared" ca="1" si="123"/>
        <v>238.93110661522056</v>
      </c>
      <c r="X107">
        <f t="shared" ca="1" si="124"/>
        <v>274.24649812206076</v>
      </c>
      <c r="Y107">
        <f t="shared" ca="1" si="125"/>
        <v>241.77439070119752</v>
      </c>
      <c r="Z107">
        <f t="shared" ca="1" si="126"/>
        <v>226.33894398430212</v>
      </c>
      <c r="AA107">
        <f t="shared" ca="1" si="127"/>
        <v>306.28669778982146</v>
      </c>
      <c r="AB107">
        <f t="shared" ca="1" si="128"/>
        <v>303.72683267904631</v>
      </c>
      <c r="AC107">
        <f t="shared" ca="1" si="129"/>
        <v>177.34500218446038</v>
      </c>
      <c r="AD107">
        <f t="shared" ca="1" si="130"/>
        <v>345.06775679143828</v>
      </c>
      <c r="AE107">
        <f t="shared" ca="1" si="131"/>
        <v>226.85668575193009</v>
      </c>
      <c r="AF107">
        <f t="shared" ca="1" si="132"/>
        <v>248.43278430064325</v>
      </c>
      <c r="AG107">
        <f t="shared" ca="1" si="133"/>
        <v>314.41144685568935</v>
      </c>
      <c r="AH107">
        <f t="shared" ca="1" si="134"/>
        <v>272.89758583896366</v>
      </c>
      <c r="AI107">
        <f t="shared" ca="1" si="135"/>
        <v>299.78950847624549</v>
      </c>
      <c r="AJ107">
        <f t="shared" ca="1" si="136"/>
        <v>298.96345675322794</v>
      </c>
      <c r="AK107">
        <f t="shared" ca="1" si="137"/>
        <v>278.99582183594799</v>
      </c>
      <c r="AL107">
        <f t="shared" ca="1" si="138"/>
        <v>300.21789447716429</v>
      </c>
      <c r="AM107">
        <f t="shared" ca="1" si="139"/>
        <v>297.65922834417705</v>
      </c>
      <c r="AN107">
        <f t="shared" ca="1" si="140"/>
        <v>387.82538208105069</v>
      </c>
      <c r="AO107">
        <f t="shared" ca="1" si="141"/>
        <v>382.22466432858954</v>
      </c>
      <c r="AP107">
        <f t="shared" ca="1" si="142"/>
        <v>279.68342923674345</v>
      </c>
      <c r="AQ107">
        <f t="shared" ca="1" si="143"/>
        <v>336.2737682882028</v>
      </c>
      <c r="AR107">
        <f t="shared" ca="1" si="144"/>
        <v>306.99476422997702</v>
      </c>
      <c r="AS107">
        <f t="shared" ca="1" si="145"/>
        <v>321.1253978345427</v>
      </c>
      <c r="AT107">
        <f t="shared" ca="1" si="146"/>
        <v>273.19999908131172</v>
      </c>
      <c r="AU107">
        <f t="shared" ca="1" si="147"/>
        <v>336.69607988461377</v>
      </c>
      <c r="AV107">
        <f t="shared" ca="1" si="148"/>
        <v>208.31587768313798</v>
      </c>
      <c r="AW107">
        <f t="shared" ca="1" si="149"/>
        <v>277.25005797550239</v>
      </c>
      <c r="AX107">
        <f t="shared" ca="1" si="150"/>
        <v>310.20227684091503</v>
      </c>
      <c r="AY107">
        <f t="shared" ca="1" si="151"/>
        <v>337.5227668917978</v>
      </c>
    </row>
    <row r="108" spans="1:51" x14ac:dyDescent="0.25">
      <c r="A108">
        <v>84</v>
      </c>
      <c r="B108">
        <f t="shared" ca="1" si="102"/>
        <v>269.89949821627488</v>
      </c>
      <c r="C108">
        <f t="shared" ca="1" si="103"/>
        <v>333.67399754766149</v>
      </c>
      <c r="D108">
        <f t="shared" ca="1" si="104"/>
        <v>263.04449907770152</v>
      </c>
      <c r="E108">
        <f t="shared" ca="1" si="105"/>
        <v>201.05701449566214</v>
      </c>
      <c r="F108">
        <f t="shared" ca="1" si="106"/>
        <v>259.71594003918568</v>
      </c>
      <c r="G108">
        <f t="shared" ca="1" si="107"/>
        <v>233.33750112781064</v>
      </c>
      <c r="H108">
        <f t="shared" ca="1" si="108"/>
        <v>199.2869630298371</v>
      </c>
      <c r="I108">
        <f t="shared" ca="1" si="109"/>
        <v>235.7005460161125</v>
      </c>
      <c r="J108">
        <f t="shared" ca="1" si="110"/>
        <v>287.91086692519275</v>
      </c>
      <c r="K108">
        <f t="shared" ca="1" si="111"/>
        <v>257.68226182722736</v>
      </c>
      <c r="L108">
        <f t="shared" ca="1" si="112"/>
        <v>447.72585643917807</v>
      </c>
      <c r="M108">
        <f t="shared" ca="1" si="113"/>
        <v>259.55937103683885</v>
      </c>
      <c r="N108">
        <f t="shared" ca="1" si="114"/>
        <v>214.43155756725582</v>
      </c>
      <c r="O108">
        <f t="shared" ca="1" si="115"/>
        <v>293.4199498212223</v>
      </c>
      <c r="P108">
        <f t="shared" ca="1" si="116"/>
        <v>237.9092602910535</v>
      </c>
      <c r="Q108">
        <f t="shared" ca="1" si="117"/>
        <v>259.37493345605344</v>
      </c>
      <c r="R108">
        <f t="shared" ca="1" si="118"/>
        <v>206.66259584627102</v>
      </c>
      <c r="S108">
        <f t="shared" ca="1" si="119"/>
        <v>273.88939357517739</v>
      </c>
      <c r="T108">
        <f t="shared" ca="1" si="120"/>
        <v>268.53606401633095</v>
      </c>
      <c r="U108">
        <f t="shared" ca="1" si="121"/>
        <v>315.24267247619798</v>
      </c>
      <c r="V108">
        <f t="shared" ca="1" si="122"/>
        <v>293.45433996656635</v>
      </c>
      <c r="W108">
        <f t="shared" ca="1" si="123"/>
        <v>238.07749542983052</v>
      </c>
      <c r="X108">
        <f t="shared" ca="1" si="124"/>
        <v>263.83420773761947</v>
      </c>
      <c r="Y108">
        <f t="shared" ca="1" si="125"/>
        <v>246.53028417293964</v>
      </c>
      <c r="Z108">
        <f t="shared" ca="1" si="126"/>
        <v>225.27386769790567</v>
      </c>
      <c r="AA108">
        <f t="shared" ca="1" si="127"/>
        <v>300.52595452012423</v>
      </c>
      <c r="AB108">
        <f t="shared" ca="1" si="128"/>
        <v>305.99846255306039</v>
      </c>
      <c r="AC108">
        <f t="shared" ca="1" si="129"/>
        <v>173.04157620122859</v>
      </c>
      <c r="AD108">
        <f t="shared" ca="1" si="130"/>
        <v>348.09370718365818</v>
      </c>
      <c r="AE108">
        <f t="shared" ca="1" si="131"/>
        <v>224.9048841834221</v>
      </c>
      <c r="AF108">
        <f t="shared" ca="1" si="132"/>
        <v>247.52111335910914</v>
      </c>
      <c r="AG108">
        <f t="shared" ca="1" si="133"/>
        <v>319.05343469670402</v>
      </c>
      <c r="AH108">
        <f t="shared" ca="1" si="134"/>
        <v>269.67664616241456</v>
      </c>
      <c r="AI108">
        <f t="shared" ca="1" si="135"/>
        <v>301.2260161349929</v>
      </c>
      <c r="AJ108">
        <f t="shared" ca="1" si="136"/>
        <v>299.68905765316487</v>
      </c>
      <c r="AK108">
        <f t="shared" ca="1" si="137"/>
        <v>284.81704782408536</v>
      </c>
      <c r="AL108">
        <f t="shared" ca="1" si="138"/>
        <v>295.7106815397396</v>
      </c>
      <c r="AM108">
        <f t="shared" ca="1" si="139"/>
        <v>307.37585334870397</v>
      </c>
      <c r="AN108">
        <f t="shared" ca="1" si="140"/>
        <v>390.17489795623084</v>
      </c>
      <c r="AO108">
        <f t="shared" ca="1" si="141"/>
        <v>389.62103364845484</v>
      </c>
      <c r="AP108">
        <f t="shared" ca="1" si="142"/>
        <v>279.00077053425463</v>
      </c>
      <c r="AQ108">
        <f t="shared" ca="1" si="143"/>
        <v>331.0455602755369</v>
      </c>
      <c r="AR108">
        <f t="shared" ca="1" si="144"/>
        <v>313.85200423933628</v>
      </c>
      <c r="AS108">
        <f t="shared" ca="1" si="145"/>
        <v>323.5528759993129</v>
      </c>
      <c r="AT108">
        <f t="shared" ca="1" si="146"/>
        <v>278.80715321304973</v>
      </c>
      <c r="AU108">
        <f t="shared" ca="1" si="147"/>
        <v>339.91320732906036</v>
      </c>
      <c r="AV108">
        <f t="shared" ca="1" si="148"/>
        <v>211.98109657547525</v>
      </c>
      <c r="AW108">
        <f t="shared" ca="1" si="149"/>
        <v>270.71786128247601</v>
      </c>
      <c r="AX108">
        <f t="shared" ca="1" si="150"/>
        <v>313.21233753014263</v>
      </c>
      <c r="AY108">
        <f t="shared" ca="1" si="151"/>
        <v>331.30840802175226</v>
      </c>
    </row>
    <row r="109" spans="1:51" x14ac:dyDescent="0.25">
      <c r="A109">
        <v>85</v>
      </c>
      <c r="B109">
        <f t="shared" ca="1" si="102"/>
        <v>265.45195870499379</v>
      </c>
      <c r="C109">
        <f t="shared" ca="1" si="103"/>
        <v>336.07914839037466</v>
      </c>
      <c r="D109">
        <f t="shared" ca="1" si="104"/>
        <v>264.33535748769856</v>
      </c>
      <c r="E109">
        <f t="shared" ca="1" si="105"/>
        <v>203.76765874796018</v>
      </c>
      <c r="F109">
        <f t="shared" ca="1" si="106"/>
        <v>261.80536771661673</v>
      </c>
      <c r="G109">
        <f t="shared" ca="1" si="107"/>
        <v>234.91237163564787</v>
      </c>
      <c r="H109">
        <f t="shared" ca="1" si="108"/>
        <v>202.8678446057524</v>
      </c>
      <c r="I109">
        <f t="shared" ca="1" si="109"/>
        <v>234.82147740569391</v>
      </c>
      <c r="J109">
        <f t="shared" ca="1" si="110"/>
        <v>294.24848514789096</v>
      </c>
      <c r="K109">
        <f t="shared" ca="1" si="111"/>
        <v>255.86280384066171</v>
      </c>
      <c r="L109">
        <f t="shared" ca="1" si="112"/>
        <v>453.58662106862869</v>
      </c>
      <c r="M109">
        <f t="shared" ca="1" si="113"/>
        <v>257.37688133384995</v>
      </c>
      <c r="N109">
        <f t="shared" ca="1" si="114"/>
        <v>210.35465394280334</v>
      </c>
      <c r="O109">
        <f t="shared" ca="1" si="115"/>
        <v>300.44646016139905</v>
      </c>
      <c r="P109">
        <f t="shared" ca="1" si="116"/>
        <v>234.60057572754715</v>
      </c>
      <c r="Q109">
        <f t="shared" ca="1" si="117"/>
        <v>252.72949669386526</v>
      </c>
      <c r="R109">
        <f t="shared" ca="1" si="118"/>
        <v>204.83273235674056</v>
      </c>
      <c r="S109">
        <f t="shared" ca="1" si="119"/>
        <v>265.09023307125705</v>
      </c>
      <c r="T109">
        <f t="shared" ca="1" si="120"/>
        <v>266.46190436639773</v>
      </c>
      <c r="U109">
        <f t="shared" ca="1" si="121"/>
        <v>315.81103548495264</v>
      </c>
      <c r="V109">
        <f t="shared" ca="1" si="122"/>
        <v>292.73155514804876</v>
      </c>
      <c r="W109">
        <f t="shared" ca="1" si="123"/>
        <v>232.57394447142528</v>
      </c>
      <c r="X109">
        <f t="shared" ca="1" si="124"/>
        <v>261.83344916831953</v>
      </c>
      <c r="Y109">
        <f t="shared" ca="1" si="125"/>
        <v>255.61322806897618</v>
      </c>
      <c r="Z109">
        <f t="shared" ca="1" si="126"/>
        <v>228.75571842682552</v>
      </c>
      <c r="AA109">
        <f t="shared" ca="1" si="127"/>
        <v>305.19234476280133</v>
      </c>
      <c r="AB109">
        <f t="shared" ca="1" si="128"/>
        <v>300.80405091360279</v>
      </c>
      <c r="AC109">
        <f t="shared" ca="1" si="129"/>
        <v>174.80726526376836</v>
      </c>
      <c r="AD109">
        <f t="shared" ca="1" si="130"/>
        <v>348.21986117488518</v>
      </c>
      <c r="AE109">
        <f t="shared" ca="1" si="131"/>
        <v>231.49761613209296</v>
      </c>
      <c r="AF109">
        <f t="shared" ca="1" si="132"/>
        <v>249.06794233270676</v>
      </c>
      <c r="AG109">
        <f t="shared" ca="1" si="133"/>
        <v>322.584585929068</v>
      </c>
      <c r="AH109">
        <f t="shared" ca="1" si="134"/>
        <v>271.25409666230166</v>
      </c>
      <c r="AI109">
        <f t="shared" ca="1" si="135"/>
        <v>306.98827736335471</v>
      </c>
      <c r="AJ109">
        <f t="shared" ca="1" si="136"/>
        <v>294.4558688685031</v>
      </c>
      <c r="AK109">
        <f t="shared" ca="1" si="137"/>
        <v>286.82835942232526</v>
      </c>
      <c r="AL109">
        <f t="shared" ca="1" si="138"/>
        <v>283.80452862231112</v>
      </c>
      <c r="AM109">
        <f t="shared" ca="1" si="139"/>
        <v>298.40307124354882</v>
      </c>
      <c r="AN109">
        <f t="shared" ca="1" si="140"/>
        <v>399.6474061436013</v>
      </c>
      <c r="AO109">
        <f t="shared" ca="1" si="141"/>
        <v>389.19412568295746</v>
      </c>
      <c r="AP109">
        <f t="shared" ca="1" si="142"/>
        <v>274.54562754716028</v>
      </c>
      <c r="AQ109">
        <f t="shared" ca="1" si="143"/>
        <v>325.84239729147413</v>
      </c>
      <c r="AR109">
        <f t="shared" ca="1" si="144"/>
        <v>311.41671290967906</v>
      </c>
      <c r="AS109">
        <f t="shared" ca="1" si="145"/>
        <v>318.75025429841554</v>
      </c>
      <c r="AT109">
        <f t="shared" ca="1" si="146"/>
        <v>278.09568744963781</v>
      </c>
      <c r="AU109">
        <f t="shared" ca="1" si="147"/>
        <v>341.11107581126424</v>
      </c>
      <c r="AV109">
        <f t="shared" ca="1" si="148"/>
        <v>206.54424376620833</v>
      </c>
      <c r="AW109">
        <f t="shared" ca="1" si="149"/>
        <v>269.67864013336776</v>
      </c>
      <c r="AX109">
        <f t="shared" ca="1" si="150"/>
        <v>311.68959350814646</v>
      </c>
      <c r="AY109">
        <f t="shared" ca="1" si="151"/>
        <v>331.50038347452545</v>
      </c>
    </row>
    <row r="110" spans="1:51" x14ac:dyDescent="0.25">
      <c r="A110">
        <v>86</v>
      </c>
      <c r="B110">
        <f t="shared" ca="1" si="102"/>
        <v>257.89173873595428</v>
      </c>
      <c r="C110">
        <f t="shared" ca="1" si="103"/>
        <v>331.82277691306177</v>
      </c>
      <c r="D110">
        <f t="shared" ca="1" si="104"/>
        <v>263.87849854755308</v>
      </c>
      <c r="E110">
        <f t="shared" ca="1" si="105"/>
        <v>208.97175999654127</v>
      </c>
      <c r="F110">
        <f t="shared" ca="1" si="106"/>
        <v>255.32470640073586</v>
      </c>
      <c r="G110">
        <f t="shared" ca="1" si="107"/>
        <v>231.45239729578535</v>
      </c>
      <c r="H110">
        <f t="shared" ca="1" si="108"/>
        <v>201.51876814005448</v>
      </c>
      <c r="I110">
        <f t="shared" ca="1" si="109"/>
        <v>224.43170228469589</v>
      </c>
      <c r="J110">
        <f t="shared" ca="1" si="110"/>
        <v>300.48589782604284</v>
      </c>
      <c r="K110">
        <f t="shared" ca="1" si="111"/>
        <v>258.96181204228822</v>
      </c>
      <c r="L110">
        <f t="shared" ca="1" si="112"/>
        <v>450.98288159848119</v>
      </c>
      <c r="M110">
        <f t="shared" ca="1" si="113"/>
        <v>260.63038750359431</v>
      </c>
      <c r="N110">
        <f t="shared" ca="1" si="114"/>
        <v>212.96403551949027</v>
      </c>
      <c r="O110">
        <f t="shared" ca="1" si="115"/>
        <v>299.44397609686496</v>
      </c>
      <c r="P110">
        <f t="shared" ca="1" si="116"/>
        <v>238.75334892018731</v>
      </c>
      <c r="Q110">
        <f t="shared" ca="1" si="117"/>
        <v>242.63127578287123</v>
      </c>
      <c r="R110">
        <f t="shared" ca="1" si="118"/>
        <v>197.86978323054743</v>
      </c>
      <c r="S110">
        <f t="shared" ca="1" si="119"/>
        <v>274.08337526542203</v>
      </c>
      <c r="T110">
        <f t="shared" ca="1" si="120"/>
        <v>253.89536323468403</v>
      </c>
      <c r="U110">
        <f t="shared" ca="1" si="121"/>
        <v>322.05613133523451</v>
      </c>
      <c r="V110">
        <f t="shared" ca="1" si="122"/>
        <v>296.70339618873999</v>
      </c>
      <c r="W110">
        <f t="shared" ca="1" si="123"/>
        <v>236.14846983416857</v>
      </c>
      <c r="X110">
        <f t="shared" ca="1" si="124"/>
        <v>255.28172037711749</v>
      </c>
      <c r="Y110">
        <f t="shared" ca="1" si="125"/>
        <v>254.16052419667881</v>
      </c>
      <c r="Z110">
        <f t="shared" ca="1" si="126"/>
        <v>233.05794329372836</v>
      </c>
      <c r="AA110">
        <f t="shared" ca="1" si="127"/>
        <v>301.85996507260722</v>
      </c>
      <c r="AB110">
        <f t="shared" ca="1" si="128"/>
        <v>310.73275725365858</v>
      </c>
      <c r="AC110">
        <f t="shared" ca="1" si="129"/>
        <v>175.29142023107309</v>
      </c>
      <c r="AD110">
        <f t="shared" ca="1" si="130"/>
        <v>357.81254783862619</v>
      </c>
      <c r="AE110">
        <f t="shared" ca="1" si="131"/>
        <v>234.90471192369532</v>
      </c>
      <c r="AF110">
        <f t="shared" ca="1" si="132"/>
        <v>250.16190173204961</v>
      </c>
      <c r="AG110">
        <f t="shared" ca="1" si="133"/>
        <v>317.84469035036068</v>
      </c>
      <c r="AH110">
        <f t="shared" ca="1" si="134"/>
        <v>270.87125684452258</v>
      </c>
      <c r="AI110">
        <f t="shared" ca="1" si="135"/>
        <v>310.15234975013357</v>
      </c>
      <c r="AJ110">
        <f t="shared" ca="1" si="136"/>
        <v>287.6974138049797</v>
      </c>
      <c r="AK110">
        <f t="shared" ca="1" si="137"/>
        <v>287.6786622642195</v>
      </c>
      <c r="AL110">
        <f t="shared" ca="1" si="138"/>
        <v>278.72102346201711</v>
      </c>
      <c r="AM110">
        <f t="shared" ca="1" si="139"/>
        <v>297.77018983061521</v>
      </c>
      <c r="AN110">
        <f t="shared" ca="1" si="140"/>
        <v>393.79369941521867</v>
      </c>
      <c r="AO110">
        <f t="shared" ca="1" si="141"/>
        <v>389.51130796149044</v>
      </c>
      <c r="AP110">
        <f t="shared" ca="1" si="142"/>
        <v>269.58790204687114</v>
      </c>
      <c r="AQ110">
        <f t="shared" ca="1" si="143"/>
        <v>320.55575185211393</v>
      </c>
      <c r="AR110">
        <f t="shared" ca="1" si="144"/>
        <v>312.37849986220454</v>
      </c>
      <c r="AS110">
        <f t="shared" ca="1" si="145"/>
        <v>326.60568474454493</v>
      </c>
      <c r="AT110">
        <f t="shared" ca="1" si="146"/>
        <v>279.05342891585428</v>
      </c>
      <c r="AU110">
        <f t="shared" ca="1" si="147"/>
        <v>343.31053384401588</v>
      </c>
      <c r="AV110">
        <f t="shared" ca="1" si="148"/>
        <v>209.65002400942038</v>
      </c>
      <c r="AW110">
        <f t="shared" ca="1" si="149"/>
        <v>272.27476003821829</v>
      </c>
      <c r="AX110">
        <f t="shared" ca="1" si="150"/>
        <v>311.25855864224405</v>
      </c>
      <c r="AY110">
        <f t="shared" ca="1" si="151"/>
        <v>330.81218206587016</v>
      </c>
    </row>
    <row r="111" spans="1:51" x14ac:dyDescent="0.25">
      <c r="A111">
        <v>87</v>
      </c>
      <c r="B111">
        <f t="shared" ca="1" si="102"/>
        <v>256.8155404902281</v>
      </c>
      <c r="C111">
        <f t="shared" ca="1" si="103"/>
        <v>326.35655703556876</v>
      </c>
      <c r="D111">
        <f t="shared" ca="1" si="104"/>
        <v>268.29997309220931</v>
      </c>
      <c r="E111">
        <f t="shared" ca="1" si="105"/>
        <v>212.29500249388528</v>
      </c>
      <c r="F111">
        <f t="shared" ca="1" si="106"/>
        <v>249.98046789540646</v>
      </c>
      <c r="G111">
        <f t="shared" ca="1" si="107"/>
        <v>243.12606417856259</v>
      </c>
      <c r="H111">
        <f t="shared" ca="1" si="108"/>
        <v>201.88123223623649</v>
      </c>
      <c r="I111">
        <f t="shared" ca="1" si="109"/>
        <v>226.99702547016727</v>
      </c>
      <c r="J111">
        <f t="shared" ca="1" si="110"/>
        <v>305.17310496097053</v>
      </c>
      <c r="K111">
        <f t="shared" ca="1" si="111"/>
        <v>256.31993619041907</v>
      </c>
      <c r="L111">
        <f t="shared" ca="1" si="112"/>
        <v>452.30605632091823</v>
      </c>
      <c r="M111">
        <f t="shared" ca="1" si="113"/>
        <v>250.82135261155548</v>
      </c>
      <c r="N111">
        <f t="shared" ca="1" si="114"/>
        <v>210.98527526086772</v>
      </c>
      <c r="O111">
        <f t="shared" ca="1" si="115"/>
        <v>307.63529332479749</v>
      </c>
      <c r="P111">
        <f t="shared" ca="1" si="116"/>
        <v>239.46337965417553</v>
      </c>
      <c r="Q111">
        <f t="shared" ca="1" si="117"/>
        <v>240.28792074499958</v>
      </c>
      <c r="R111">
        <f t="shared" ca="1" si="118"/>
        <v>200.87569212357508</v>
      </c>
      <c r="S111">
        <f t="shared" ca="1" si="119"/>
        <v>274.66067180373085</v>
      </c>
      <c r="T111">
        <f t="shared" ca="1" si="120"/>
        <v>252.72411560933099</v>
      </c>
      <c r="U111">
        <f t="shared" ca="1" si="121"/>
        <v>312.41152524759997</v>
      </c>
      <c r="V111">
        <f t="shared" ca="1" si="122"/>
        <v>296.75149329597275</v>
      </c>
      <c r="W111">
        <f t="shared" ca="1" si="123"/>
        <v>233.59063055607163</v>
      </c>
      <c r="X111">
        <f t="shared" ca="1" si="124"/>
        <v>258.21372385151886</v>
      </c>
      <c r="Y111">
        <f t="shared" ca="1" si="125"/>
        <v>248.34878811139211</v>
      </c>
      <c r="Z111">
        <f t="shared" ca="1" si="126"/>
        <v>232.36231547315074</v>
      </c>
      <c r="AA111">
        <f t="shared" ca="1" si="127"/>
        <v>297.39134286555196</v>
      </c>
      <c r="AB111">
        <f t="shared" ca="1" si="128"/>
        <v>315.39071172942431</v>
      </c>
      <c r="AC111">
        <f t="shared" ca="1" si="129"/>
        <v>178.42318587771686</v>
      </c>
      <c r="AD111">
        <f t="shared" ca="1" si="130"/>
        <v>347.84404527164111</v>
      </c>
      <c r="AE111">
        <f t="shared" ca="1" si="131"/>
        <v>235.44628628173274</v>
      </c>
      <c r="AF111">
        <f t="shared" ca="1" si="132"/>
        <v>251.47929568813561</v>
      </c>
      <c r="AG111">
        <f t="shared" ca="1" si="133"/>
        <v>318.84858095620524</v>
      </c>
      <c r="AH111">
        <f t="shared" ca="1" si="134"/>
        <v>270.90328195589927</v>
      </c>
      <c r="AI111">
        <f t="shared" ca="1" si="135"/>
        <v>313.22474989785457</v>
      </c>
      <c r="AJ111">
        <f t="shared" ca="1" si="136"/>
        <v>283.52784723932996</v>
      </c>
      <c r="AK111">
        <f t="shared" ca="1" si="137"/>
        <v>293.50402107398162</v>
      </c>
      <c r="AL111">
        <f t="shared" ca="1" si="138"/>
        <v>280.86373378241387</v>
      </c>
      <c r="AM111">
        <f t="shared" ca="1" si="139"/>
        <v>303.05851784990358</v>
      </c>
      <c r="AN111">
        <f t="shared" ca="1" si="140"/>
        <v>393.15132146880347</v>
      </c>
      <c r="AO111">
        <f t="shared" ca="1" si="141"/>
        <v>367.00712078889649</v>
      </c>
      <c r="AP111">
        <f t="shared" ca="1" si="142"/>
        <v>274.62093360547618</v>
      </c>
      <c r="AQ111">
        <f t="shared" ca="1" si="143"/>
        <v>315.62977581703126</v>
      </c>
      <c r="AR111">
        <f t="shared" ca="1" si="144"/>
        <v>310.98897505106737</v>
      </c>
      <c r="AS111">
        <f t="shared" ca="1" si="145"/>
        <v>319.48090178057043</v>
      </c>
      <c r="AT111">
        <f t="shared" ca="1" si="146"/>
        <v>279.2856786994297</v>
      </c>
      <c r="AU111">
        <f t="shared" ca="1" si="147"/>
        <v>342.64671185491665</v>
      </c>
      <c r="AV111">
        <f t="shared" ca="1" si="148"/>
        <v>217.38506765572203</v>
      </c>
      <c r="AW111">
        <f t="shared" ca="1" si="149"/>
        <v>277.93435128321198</v>
      </c>
      <c r="AX111">
        <f t="shared" ca="1" si="150"/>
        <v>312.6455414539123</v>
      </c>
      <c r="AY111">
        <f t="shared" ca="1" si="151"/>
        <v>331.31895263047193</v>
      </c>
    </row>
    <row r="112" spans="1:51" x14ac:dyDescent="0.25">
      <c r="A112">
        <v>88</v>
      </c>
      <c r="B112">
        <f t="shared" ca="1" si="102"/>
        <v>262.73839198661892</v>
      </c>
      <c r="C112">
        <f t="shared" ca="1" si="103"/>
        <v>327.77768170129048</v>
      </c>
      <c r="D112">
        <f t="shared" ca="1" si="104"/>
        <v>265.95921476340976</v>
      </c>
      <c r="E112">
        <f t="shared" ca="1" si="105"/>
        <v>212.03985718240747</v>
      </c>
      <c r="F112">
        <f t="shared" ca="1" si="106"/>
        <v>243.24145285325795</v>
      </c>
      <c r="G112">
        <f t="shared" ca="1" si="107"/>
        <v>251.1168927424003</v>
      </c>
      <c r="H112">
        <f t="shared" ca="1" si="108"/>
        <v>202.02343610159832</v>
      </c>
      <c r="I112">
        <f t="shared" ca="1" si="109"/>
        <v>220.9107928045116</v>
      </c>
      <c r="J112">
        <f t="shared" ca="1" si="110"/>
        <v>307.23460842174137</v>
      </c>
      <c r="K112">
        <f t="shared" ca="1" si="111"/>
        <v>255.21046181891489</v>
      </c>
      <c r="L112">
        <f t="shared" ca="1" si="112"/>
        <v>448.66002514781064</v>
      </c>
      <c r="M112">
        <f t="shared" ca="1" si="113"/>
        <v>249.38195418113906</v>
      </c>
      <c r="N112">
        <f t="shared" ca="1" si="114"/>
        <v>204.77497977084235</v>
      </c>
      <c r="O112">
        <f t="shared" ca="1" si="115"/>
        <v>303.54535395319476</v>
      </c>
      <c r="P112">
        <f t="shared" ca="1" si="116"/>
        <v>234.8594668593222</v>
      </c>
      <c r="Q112">
        <f t="shared" ca="1" si="117"/>
        <v>232.92780409227558</v>
      </c>
      <c r="R112">
        <f t="shared" ca="1" si="118"/>
        <v>198.61180712269908</v>
      </c>
      <c r="S112">
        <f t="shared" ca="1" si="119"/>
        <v>269.46672314264032</v>
      </c>
      <c r="T112">
        <f t="shared" ca="1" si="120"/>
        <v>252.80594800062434</v>
      </c>
      <c r="U112">
        <f t="shared" ca="1" si="121"/>
        <v>312.24503972705486</v>
      </c>
      <c r="V112">
        <f t="shared" ca="1" si="122"/>
        <v>292.6535352943306</v>
      </c>
      <c r="W112">
        <f t="shared" ca="1" si="123"/>
        <v>237.27449104875222</v>
      </c>
      <c r="X112">
        <f t="shared" ca="1" si="124"/>
        <v>261.03035206235722</v>
      </c>
      <c r="Y112">
        <f t="shared" ca="1" si="125"/>
        <v>249.36890197951658</v>
      </c>
      <c r="Z112">
        <f t="shared" ca="1" si="126"/>
        <v>229.20851689468117</v>
      </c>
      <c r="AA112">
        <f t="shared" ca="1" si="127"/>
        <v>298.62302628575685</v>
      </c>
      <c r="AB112">
        <f t="shared" ca="1" si="128"/>
        <v>323.7530039283439</v>
      </c>
      <c r="AC112">
        <f t="shared" ca="1" si="129"/>
        <v>178.43125616808831</v>
      </c>
      <c r="AD112">
        <f t="shared" ca="1" si="130"/>
        <v>351.79377609272501</v>
      </c>
      <c r="AE112">
        <f t="shared" ca="1" si="131"/>
        <v>236.40620939624446</v>
      </c>
      <c r="AF112">
        <f t="shared" ca="1" si="132"/>
        <v>247.61894702930348</v>
      </c>
      <c r="AG112">
        <f t="shared" ca="1" si="133"/>
        <v>310.55602052640342</v>
      </c>
      <c r="AH112">
        <f t="shared" ca="1" si="134"/>
        <v>275.1633943359401</v>
      </c>
      <c r="AI112">
        <f t="shared" ca="1" si="135"/>
        <v>308.84890507577643</v>
      </c>
      <c r="AJ112">
        <f t="shared" ca="1" si="136"/>
        <v>284.65711565908327</v>
      </c>
      <c r="AK112">
        <f t="shared" ca="1" si="137"/>
        <v>286.07134519574601</v>
      </c>
      <c r="AL112">
        <f t="shared" ca="1" si="138"/>
        <v>277.29525581913123</v>
      </c>
      <c r="AM112">
        <f t="shared" ca="1" si="139"/>
        <v>303.53154301058817</v>
      </c>
      <c r="AN112">
        <f t="shared" ca="1" si="140"/>
        <v>395.51975716677168</v>
      </c>
      <c r="AO112">
        <f t="shared" ca="1" si="141"/>
        <v>365.28746733153656</v>
      </c>
      <c r="AP112">
        <f t="shared" ca="1" si="142"/>
        <v>275.74704556793409</v>
      </c>
      <c r="AQ112">
        <f t="shared" ca="1" si="143"/>
        <v>316.45237545056432</v>
      </c>
      <c r="AR112">
        <f t="shared" ca="1" si="144"/>
        <v>311.67883198327939</v>
      </c>
      <c r="AS112">
        <f t="shared" ca="1" si="145"/>
        <v>313.7300730925727</v>
      </c>
      <c r="AT112">
        <f t="shared" ca="1" si="146"/>
        <v>277.15312201109805</v>
      </c>
      <c r="AU112">
        <f t="shared" ca="1" si="147"/>
        <v>361.34121979334731</v>
      </c>
      <c r="AV112">
        <f t="shared" ca="1" si="148"/>
        <v>216.82962209442053</v>
      </c>
      <c r="AW112">
        <f t="shared" ca="1" si="149"/>
        <v>279.00880577422748</v>
      </c>
      <c r="AX112">
        <f t="shared" ca="1" si="150"/>
        <v>315.02932643071722</v>
      </c>
      <c r="AY112">
        <f t="shared" ca="1" si="151"/>
        <v>324.08242446594898</v>
      </c>
    </row>
    <row r="113" spans="1:51" x14ac:dyDescent="0.25">
      <c r="A113">
        <v>89</v>
      </c>
      <c r="B113">
        <f t="shared" ca="1" si="102"/>
        <v>266.49667207028455</v>
      </c>
      <c r="C113">
        <f t="shared" ca="1" si="103"/>
        <v>328.83942219019474</v>
      </c>
      <c r="D113">
        <f t="shared" ca="1" si="104"/>
        <v>263.00181581646348</v>
      </c>
      <c r="E113">
        <f t="shared" ca="1" si="105"/>
        <v>215.1613079147611</v>
      </c>
      <c r="F113">
        <f t="shared" ca="1" si="106"/>
        <v>250.10552827468609</v>
      </c>
      <c r="G113">
        <f t="shared" ca="1" si="107"/>
        <v>257.01070587397345</v>
      </c>
      <c r="H113">
        <f t="shared" ca="1" si="108"/>
        <v>196.73492192615052</v>
      </c>
      <c r="I113">
        <f t="shared" ca="1" si="109"/>
        <v>224.44174668854225</v>
      </c>
      <c r="J113">
        <f t="shared" ca="1" si="110"/>
        <v>302.30515816846599</v>
      </c>
      <c r="K113">
        <f t="shared" ca="1" si="111"/>
        <v>260.50942640431759</v>
      </c>
      <c r="L113">
        <f t="shared" ca="1" si="112"/>
        <v>448.96320310497981</v>
      </c>
      <c r="M113">
        <f t="shared" ca="1" si="113"/>
        <v>242.45889658291006</v>
      </c>
      <c r="N113">
        <f t="shared" ca="1" si="114"/>
        <v>202.1268487412004</v>
      </c>
      <c r="O113">
        <f t="shared" ca="1" si="115"/>
        <v>290.22838169463375</v>
      </c>
      <c r="P113">
        <f t="shared" ca="1" si="116"/>
        <v>231.40489709702973</v>
      </c>
      <c r="Q113">
        <f t="shared" ca="1" si="117"/>
        <v>230.1918470847011</v>
      </c>
      <c r="R113">
        <f t="shared" ca="1" si="118"/>
        <v>191.81552464393297</v>
      </c>
      <c r="S113">
        <f t="shared" ca="1" si="119"/>
        <v>260.61444662674978</v>
      </c>
      <c r="T113">
        <f t="shared" ca="1" si="120"/>
        <v>257.79986330473861</v>
      </c>
      <c r="U113">
        <f t="shared" ca="1" si="121"/>
        <v>321.44691589015571</v>
      </c>
      <c r="V113">
        <f t="shared" ca="1" si="122"/>
        <v>290.25401389553087</v>
      </c>
      <c r="W113">
        <f t="shared" ca="1" si="123"/>
        <v>240.48445727221468</v>
      </c>
      <c r="X113">
        <f t="shared" ca="1" si="124"/>
        <v>262.30576615747185</v>
      </c>
      <c r="Y113">
        <f t="shared" ca="1" si="125"/>
        <v>249.05415066107327</v>
      </c>
      <c r="Z113">
        <f t="shared" ca="1" si="126"/>
        <v>234.96405603019261</v>
      </c>
      <c r="AA113">
        <f t="shared" ca="1" si="127"/>
        <v>311.46238005246204</v>
      </c>
      <c r="AB113">
        <f t="shared" ca="1" si="128"/>
        <v>323.4526096561234</v>
      </c>
      <c r="AC113">
        <f t="shared" ca="1" si="129"/>
        <v>176.96351421173506</v>
      </c>
      <c r="AD113">
        <f t="shared" ca="1" si="130"/>
        <v>342.58500561390036</v>
      </c>
      <c r="AE113">
        <f t="shared" ca="1" si="131"/>
        <v>238.01847274300101</v>
      </c>
      <c r="AF113">
        <f t="shared" ca="1" si="132"/>
        <v>241.66522284508329</v>
      </c>
      <c r="AG113">
        <f t="shared" ca="1" si="133"/>
        <v>308.75582343183822</v>
      </c>
      <c r="AH113">
        <f t="shared" ca="1" si="134"/>
        <v>272.2433523651149</v>
      </c>
      <c r="AI113">
        <f t="shared" ca="1" si="135"/>
        <v>307.71916652065823</v>
      </c>
      <c r="AJ113">
        <f t="shared" ca="1" si="136"/>
        <v>289.92641882618085</v>
      </c>
      <c r="AK113">
        <f t="shared" ca="1" si="137"/>
        <v>288.43744998382221</v>
      </c>
      <c r="AL113">
        <f t="shared" ca="1" si="138"/>
        <v>286.33743276790858</v>
      </c>
      <c r="AM113">
        <f t="shared" ca="1" si="139"/>
        <v>304.16127378665487</v>
      </c>
      <c r="AN113">
        <f t="shared" ca="1" si="140"/>
        <v>398.14519752200476</v>
      </c>
      <c r="AO113">
        <f t="shared" ca="1" si="141"/>
        <v>369.91696228067252</v>
      </c>
      <c r="AP113">
        <f t="shared" ca="1" si="142"/>
        <v>277.87150525334749</v>
      </c>
      <c r="AQ113">
        <f t="shared" ca="1" si="143"/>
        <v>317.63136569044792</v>
      </c>
      <c r="AR113">
        <f t="shared" ca="1" si="144"/>
        <v>314.44932139411492</v>
      </c>
      <c r="AS113">
        <f t="shared" ca="1" si="145"/>
        <v>322.15698694289631</v>
      </c>
      <c r="AT113">
        <f t="shared" ca="1" si="146"/>
        <v>275.16587466829827</v>
      </c>
      <c r="AU113">
        <f t="shared" ca="1" si="147"/>
        <v>351.60423358604083</v>
      </c>
      <c r="AV113">
        <f t="shared" ca="1" si="148"/>
        <v>214.57270351461077</v>
      </c>
      <c r="AW113">
        <f t="shared" ca="1" si="149"/>
        <v>272.56197152060611</v>
      </c>
      <c r="AX113">
        <f t="shared" ca="1" si="150"/>
        <v>310.21978693492412</v>
      </c>
      <c r="AY113">
        <f t="shared" ca="1" si="151"/>
        <v>326.57779119128736</v>
      </c>
    </row>
    <row r="114" spans="1:51" x14ac:dyDescent="0.25">
      <c r="A114">
        <v>90</v>
      </c>
      <c r="B114">
        <f t="shared" ca="1" si="102"/>
        <v>260.10874181651724</v>
      </c>
      <c r="C114">
        <f t="shared" ca="1" si="103"/>
        <v>331.20089489174489</v>
      </c>
      <c r="D114">
        <f t="shared" ca="1" si="104"/>
        <v>259.30428195596562</v>
      </c>
      <c r="E114">
        <f t="shared" ca="1" si="105"/>
        <v>211.92849891580408</v>
      </c>
      <c r="F114">
        <f t="shared" ca="1" si="106"/>
        <v>253.68314527411792</v>
      </c>
      <c r="G114">
        <f t="shared" ca="1" si="107"/>
        <v>262.31302683784526</v>
      </c>
      <c r="H114">
        <f t="shared" ca="1" si="108"/>
        <v>198.09647141815279</v>
      </c>
      <c r="I114">
        <f t="shared" ca="1" si="109"/>
        <v>230.96982786529273</v>
      </c>
      <c r="J114">
        <f t="shared" ca="1" si="110"/>
        <v>295.80381838124265</v>
      </c>
      <c r="K114">
        <f t="shared" ca="1" si="111"/>
        <v>258.36396133495003</v>
      </c>
      <c r="L114">
        <f t="shared" ca="1" si="112"/>
        <v>447.63391766690415</v>
      </c>
      <c r="M114">
        <f t="shared" ca="1" si="113"/>
        <v>240.05008510898918</v>
      </c>
      <c r="N114">
        <f t="shared" ca="1" si="114"/>
        <v>208.36562513154814</v>
      </c>
      <c r="O114">
        <f t="shared" ca="1" si="115"/>
        <v>290.51689434759646</v>
      </c>
      <c r="P114">
        <f t="shared" ca="1" si="116"/>
        <v>233.03680205211035</v>
      </c>
      <c r="Q114">
        <f t="shared" ca="1" si="117"/>
        <v>225.96199169534813</v>
      </c>
      <c r="R114">
        <f t="shared" ca="1" si="118"/>
        <v>194.45903282046899</v>
      </c>
      <c r="S114">
        <f t="shared" ca="1" si="119"/>
        <v>264.30089403343447</v>
      </c>
      <c r="T114">
        <f t="shared" ca="1" si="120"/>
        <v>259.94299593227157</v>
      </c>
      <c r="U114">
        <f t="shared" ca="1" si="121"/>
        <v>317.59854145311976</v>
      </c>
      <c r="V114">
        <f t="shared" ca="1" si="122"/>
        <v>299.75780178968404</v>
      </c>
      <c r="W114">
        <f t="shared" ca="1" si="123"/>
        <v>241.51051727990074</v>
      </c>
      <c r="X114">
        <f t="shared" ca="1" si="124"/>
        <v>260.8647495443164</v>
      </c>
      <c r="Y114">
        <f t="shared" ca="1" si="125"/>
        <v>252.89451073036977</v>
      </c>
      <c r="Z114">
        <f t="shared" ca="1" si="126"/>
        <v>237.8128892884591</v>
      </c>
      <c r="AA114">
        <f t="shared" ca="1" si="127"/>
        <v>305.40892368844783</v>
      </c>
      <c r="AB114">
        <f t="shared" ca="1" si="128"/>
        <v>322.21863618431689</v>
      </c>
      <c r="AC114">
        <f t="shared" ca="1" si="129"/>
        <v>175.52605007351653</v>
      </c>
      <c r="AD114">
        <f t="shared" ca="1" si="130"/>
        <v>337.23007614071298</v>
      </c>
      <c r="AE114">
        <f t="shared" ca="1" si="131"/>
        <v>236.89905247099736</v>
      </c>
      <c r="AF114">
        <f t="shared" ca="1" si="132"/>
        <v>240.77947204768094</v>
      </c>
      <c r="AG114">
        <f t="shared" ca="1" si="133"/>
        <v>314.41691383362183</v>
      </c>
      <c r="AH114">
        <f t="shared" ca="1" si="134"/>
        <v>274.44067756550817</v>
      </c>
      <c r="AI114">
        <f t="shared" ca="1" si="135"/>
        <v>309.16509051023365</v>
      </c>
      <c r="AJ114">
        <f t="shared" ca="1" si="136"/>
        <v>286.25413399357291</v>
      </c>
      <c r="AK114">
        <f t="shared" ca="1" si="137"/>
        <v>285.38008980702818</v>
      </c>
      <c r="AL114">
        <f t="shared" ca="1" si="138"/>
        <v>284.44909312037601</v>
      </c>
      <c r="AM114">
        <f t="shared" ca="1" si="139"/>
        <v>309.43533016625253</v>
      </c>
      <c r="AN114">
        <f t="shared" ca="1" si="140"/>
        <v>408.84044046238853</v>
      </c>
      <c r="AO114">
        <f t="shared" ca="1" si="141"/>
        <v>354.7446017147808</v>
      </c>
      <c r="AP114">
        <f t="shared" ca="1" si="142"/>
        <v>271.94692855542297</v>
      </c>
      <c r="AQ114">
        <f t="shared" ca="1" si="143"/>
        <v>314.08003737125381</v>
      </c>
      <c r="AR114">
        <f t="shared" ca="1" si="144"/>
        <v>315.39498257711841</v>
      </c>
      <c r="AS114">
        <f t="shared" ca="1" si="145"/>
        <v>330.18054954264096</v>
      </c>
      <c r="AT114">
        <f t="shared" ca="1" si="146"/>
        <v>278.39129258381115</v>
      </c>
      <c r="AU114">
        <f t="shared" ca="1" si="147"/>
        <v>346.32024148043513</v>
      </c>
      <c r="AV114">
        <f t="shared" ca="1" si="148"/>
        <v>213.0166025220901</v>
      </c>
      <c r="AW114">
        <f t="shared" ca="1" si="149"/>
        <v>273.86545773981311</v>
      </c>
      <c r="AX114">
        <f t="shared" ca="1" si="150"/>
        <v>307.41588237968233</v>
      </c>
      <c r="AY114">
        <f t="shared" ca="1" si="151"/>
        <v>322.74923000717519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3"/>
  <sheetViews>
    <sheetView zoomScale="85" zoomScaleNormal="85"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182.16</v>
      </c>
      <c r="B2">
        <v>184.26</v>
      </c>
      <c r="C2">
        <v>180.934</v>
      </c>
      <c r="D2">
        <v>183.63</v>
      </c>
      <c r="E2">
        <v>65603041</v>
      </c>
      <c r="F2">
        <v>182.88249999999999</v>
      </c>
      <c r="G2" s="7">
        <v>45307.208333333336</v>
      </c>
      <c r="H2">
        <v>767284</v>
      </c>
    </row>
    <row r="3" spans="1:9" x14ac:dyDescent="0.25">
      <c r="A3">
        <v>181.27</v>
      </c>
      <c r="B3">
        <v>182.93</v>
      </c>
      <c r="C3">
        <v>180.3</v>
      </c>
      <c r="D3">
        <v>182.68</v>
      </c>
      <c r="E3">
        <v>47317433</v>
      </c>
      <c r="F3">
        <v>181.92009999999999</v>
      </c>
      <c r="G3" s="7">
        <v>45308.208333333336</v>
      </c>
      <c r="H3">
        <v>594632</v>
      </c>
    </row>
    <row r="4" spans="1:9" x14ac:dyDescent="0.25">
      <c r="A4">
        <v>186.09</v>
      </c>
      <c r="B4">
        <v>189.14</v>
      </c>
      <c r="C4">
        <v>185.83</v>
      </c>
      <c r="D4">
        <v>188.63</v>
      </c>
      <c r="E4">
        <v>78005754</v>
      </c>
      <c r="F4">
        <v>187.9375</v>
      </c>
      <c r="G4" s="7">
        <v>45309.208333333336</v>
      </c>
      <c r="H4">
        <v>787235</v>
      </c>
    </row>
    <row r="5" spans="1:9" x14ac:dyDescent="0.25">
      <c r="A5">
        <v>189.33</v>
      </c>
      <c r="B5">
        <v>191.95</v>
      </c>
      <c r="C5">
        <v>188.82</v>
      </c>
      <c r="D5">
        <v>191.56</v>
      </c>
      <c r="E5">
        <v>68902985</v>
      </c>
      <c r="F5">
        <v>190.61510000000001</v>
      </c>
      <c r="G5" s="7">
        <v>45310.208333333336</v>
      </c>
      <c r="H5">
        <v>682664</v>
      </c>
    </row>
    <row r="6" spans="1:9" x14ac:dyDescent="0.25">
      <c r="A6">
        <v>192.3</v>
      </c>
      <c r="B6">
        <v>195.33</v>
      </c>
      <c r="C6">
        <v>192.26</v>
      </c>
      <c r="D6">
        <v>193.89</v>
      </c>
      <c r="E6">
        <v>60133852</v>
      </c>
      <c r="F6">
        <v>193.98910000000001</v>
      </c>
      <c r="G6" s="7">
        <v>45313.208333333336</v>
      </c>
      <c r="H6">
        <v>718108</v>
      </c>
    </row>
    <row r="7" spans="1:9" x14ac:dyDescent="0.25">
      <c r="A7">
        <v>195.02</v>
      </c>
      <c r="B7">
        <v>195.75</v>
      </c>
      <c r="C7">
        <v>193.82990000000001</v>
      </c>
      <c r="D7">
        <v>195.18</v>
      </c>
      <c r="E7">
        <v>42355590</v>
      </c>
      <c r="F7">
        <v>194.8203</v>
      </c>
      <c r="G7" s="7">
        <v>45314.208333333336</v>
      </c>
      <c r="H7">
        <v>533093</v>
      </c>
    </row>
    <row r="8" spans="1:9" x14ac:dyDescent="0.25">
      <c r="A8">
        <v>195.42</v>
      </c>
      <c r="B8">
        <v>196.38</v>
      </c>
      <c r="C8">
        <v>194.34</v>
      </c>
      <c r="D8">
        <v>194.5</v>
      </c>
      <c r="E8">
        <v>53631316</v>
      </c>
      <c r="F8">
        <v>195.2063</v>
      </c>
      <c r="G8" s="7">
        <v>45315.208333333336</v>
      </c>
      <c r="H8">
        <v>594714</v>
      </c>
    </row>
    <row r="9" spans="1:9" x14ac:dyDescent="0.25">
      <c r="A9">
        <v>195.22</v>
      </c>
      <c r="B9">
        <v>196.26750000000001</v>
      </c>
      <c r="C9">
        <v>193.11250000000001</v>
      </c>
      <c r="D9">
        <v>194.17</v>
      </c>
      <c r="E9">
        <v>54822126</v>
      </c>
      <c r="F9">
        <v>194.7337</v>
      </c>
      <c r="G9" s="7">
        <v>45316.208333333336</v>
      </c>
      <c r="H9">
        <v>644526</v>
      </c>
    </row>
    <row r="10" spans="1:9" x14ac:dyDescent="0.25">
      <c r="A10">
        <v>194.27</v>
      </c>
      <c r="B10">
        <v>194.76</v>
      </c>
      <c r="C10">
        <v>191.94</v>
      </c>
      <c r="D10">
        <v>192.42</v>
      </c>
      <c r="E10">
        <v>44594011</v>
      </c>
      <c r="F10">
        <v>193.1206</v>
      </c>
      <c r="G10" s="7">
        <v>45317.208333333336</v>
      </c>
      <c r="H10">
        <v>534166</v>
      </c>
    </row>
    <row r="11" spans="1:9" x14ac:dyDescent="0.25">
      <c r="A11">
        <v>192.01</v>
      </c>
      <c r="B11">
        <v>192.2</v>
      </c>
      <c r="C11">
        <v>189.58</v>
      </c>
      <c r="D11">
        <v>191.73</v>
      </c>
      <c r="E11">
        <v>47145622</v>
      </c>
      <c r="F11">
        <v>191.2954</v>
      </c>
      <c r="G11" s="7">
        <v>45320.208333333336</v>
      </c>
      <c r="H11">
        <v>599513</v>
      </c>
    </row>
    <row r="12" spans="1:9" x14ac:dyDescent="0.25">
      <c r="A12">
        <v>190.94</v>
      </c>
      <c r="B12">
        <v>191.8</v>
      </c>
      <c r="C12">
        <v>187.47</v>
      </c>
      <c r="D12">
        <v>188.04</v>
      </c>
      <c r="E12">
        <v>55859370</v>
      </c>
      <c r="F12">
        <v>188.79249999999999</v>
      </c>
      <c r="G12" s="7">
        <v>45321.208333333336</v>
      </c>
      <c r="H12">
        <v>690707</v>
      </c>
    </row>
    <row r="13" spans="1:9" x14ac:dyDescent="0.25">
      <c r="A13">
        <v>187.04</v>
      </c>
      <c r="B13">
        <v>187.095</v>
      </c>
      <c r="C13">
        <v>184.35</v>
      </c>
      <c r="D13">
        <v>184.4</v>
      </c>
      <c r="E13">
        <v>55467803</v>
      </c>
      <c r="F13">
        <v>185.35249999999999</v>
      </c>
      <c r="G13" s="7">
        <v>45322.208333333336</v>
      </c>
      <c r="H13">
        <v>679844</v>
      </c>
    </row>
    <row r="14" spans="1:9" x14ac:dyDescent="0.25">
      <c r="A14">
        <v>183.98500000000001</v>
      </c>
      <c r="B14">
        <v>186.95</v>
      </c>
      <c r="C14">
        <v>183.82</v>
      </c>
      <c r="D14">
        <v>186.86</v>
      </c>
      <c r="E14">
        <v>64885408</v>
      </c>
      <c r="F14">
        <v>185.56880000000001</v>
      </c>
      <c r="G14" s="7">
        <v>45323.208333333336</v>
      </c>
      <c r="H14">
        <v>820977</v>
      </c>
    </row>
    <row r="15" spans="1:9" x14ac:dyDescent="0.25">
      <c r="A15">
        <v>179.86</v>
      </c>
      <c r="B15">
        <v>187.33</v>
      </c>
      <c r="C15">
        <v>179.25</v>
      </c>
      <c r="D15">
        <v>185.85</v>
      </c>
      <c r="E15">
        <v>102551680</v>
      </c>
      <c r="F15">
        <v>184.74350000000001</v>
      </c>
      <c r="G15" s="7">
        <v>45324.208333333336</v>
      </c>
      <c r="H15">
        <v>1108466</v>
      </c>
    </row>
    <row r="16" spans="1:9" x14ac:dyDescent="0.25">
      <c r="A16">
        <v>188.15</v>
      </c>
      <c r="B16">
        <v>189.25</v>
      </c>
      <c r="C16">
        <v>185.84</v>
      </c>
      <c r="D16">
        <v>187.68</v>
      </c>
      <c r="E16">
        <v>69668820</v>
      </c>
      <c r="F16">
        <v>187.68260000000001</v>
      </c>
      <c r="G16" s="7">
        <v>45327.208333333336</v>
      </c>
      <c r="H16">
        <v>804749</v>
      </c>
    </row>
    <row r="17" spans="1:8" x14ac:dyDescent="0.25">
      <c r="A17">
        <v>186.86</v>
      </c>
      <c r="B17">
        <v>189.31</v>
      </c>
      <c r="C17">
        <v>186.76949999999999</v>
      </c>
      <c r="D17">
        <v>189.3</v>
      </c>
      <c r="E17">
        <v>43490759</v>
      </c>
      <c r="F17">
        <v>188.47880000000001</v>
      </c>
      <c r="G17" s="7">
        <v>45328.208333333336</v>
      </c>
      <c r="H17">
        <v>530825</v>
      </c>
    </row>
    <row r="18" spans="1:8" x14ac:dyDescent="0.25">
      <c r="A18">
        <v>190.64</v>
      </c>
      <c r="B18">
        <v>191.05</v>
      </c>
      <c r="C18">
        <v>188.61</v>
      </c>
      <c r="D18">
        <v>189.41</v>
      </c>
      <c r="E18">
        <v>53438955</v>
      </c>
      <c r="F18">
        <v>189.38030000000001</v>
      </c>
      <c r="G18" s="7">
        <v>45329.208333333336</v>
      </c>
      <c r="H18">
        <v>596088</v>
      </c>
    </row>
    <row r="19" spans="1:8" x14ac:dyDescent="0.25">
      <c r="A19">
        <v>189.38499999999999</v>
      </c>
      <c r="B19">
        <v>189.535</v>
      </c>
      <c r="C19">
        <v>187.35</v>
      </c>
      <c r="D19">
        <v>188.32</v>
      </c>
      <c r="E19">
        <v>40962046</v>
      </c>
      <c r="F19">
        <v>188.3032</v>
      </c>
      <c r="G19" s="7">
        <v>45330.208333333336</v>
      </c>
      <c r="H19">
        <v>521464</v>
      </c>
    </row>
    <row r="20" spans="1:8" x14ac:dyDescent="0.25">
      <c r="A20">
        <v>188.65</v>
      </c>
      <c r="B20">
        <v>189.99</v>
      </c>
      <c r="C20">
        <v>188</v>
      </c>
      <c r="D20">
        <v>188.85</v>
      </c>
      <c r="E20">
        <v>45155216</v>
      </c>
      <c r="F20">
        <v>189.00559999999999</v>
      </c>
      <c r="G20" s="7">
        <v>45331.208333333336</v>
      </c>
      <c r="H20">
        <v>544714</v>
      </c>
    </row>
    <row r="21" spans="1:8" x14ac:dyDescent="0.25">
      <c r="A21">
        <v>188.41499999999999</v>
      </c>
      <c r="B21">
        <v>188.67</v>
      </c>
      <c r="C21">
        <v>186.79</v>
      </c>
      <c r="D21">
        <v>187.15</v>
      </c>
      <c r="E21">
        <v>41781934</v>
      </c>
      <c r="F21">
        <v>187.59139999999999</v>
      </c>
      <c r="G21" s="7">
        <v>45334.208333333336</v>
      </c>
      <c r="H21">
        <v>585515</v>
      </c>
    </row>
    <row r="22" spans="1:8" x14ac:dyDescent="0.25">
      <c r="A22">
        <v>185.77</v>
      </c>
      <c r="B22">
        <v>186.21</v>
      </c>
      <c r="C22">
        <v>183.5128</v>
      </c>
      <c r="D22">
        <v>185.04</v>
      </c>
      <c r="E22">
        <v>56529529</v>
      </c>
      <c r="F22">
        <v>185.0421</v>
      </c>
      <c r="G22" s="7">
        <v>45335.208333333336</v>
      </c>
      <c r="H22">
        <v>644015</v>
      </c>
    </row>
    <row r="23" spans="1:8" x14ac:dyDescent="0.25">
      <c r="A23">
        <v>185.32</v>
      </c>
      <c r="B23">
        <v>185.53</v>
      </c>
      <c r="C23">
        <v>182.44</v>
      </c>
      <c r="D23">
        <v>184.15</v>
      </c>
      <c r="E23">
        <v>54630517</v>
      </c>
      <c r="F23">
        <v>183.6206</v>
      </c>
      <c r="G23" s="7">
        <v>45336.208333333336</v>
      </c>
      <c r="H23">
        <v>679073</v>
      </c>
    </row>
    <row r="24" spans="1:8" x14ac:dyDescent="0.25">
      <c r="A24">
        <v>183.55</v>
      </c>
      <c r="B24">
        <v>184.49</v>
      </c>
      <c r="C24">
        <v>181.35</v>
      </c>
      <c r="D24">
        <v>183.86</v>
      </c>
      <c r="E24">
        <v>65434496</v>
      </c>
      <c r="F24">
        <v>182.84870000000001</v>
      </c>
      <c r="G24" s="7">
        <v>45337.208333333336</v>
      </c>
      <c r="H24">
        <v>756083</v>
      </c>
    </row>
    <row r="25" spans="1:8" x14ac:dyDescent="0.25">
      <c r="A25">
        <v>183.42</v>
      </c>
      <c r="B25">
        <v>184.85</v>
      </c>
      <c r="C25">
        <v>181.66499999999999</v>
      </c>
      <c r="D25">
        <v>182.31</v>
      </c>
      <c r="E25">
        <v>49752465</v>
      </c>
      <c r="F25">
        <v>182.73169999999999</v>
      </c>
      <c r="G25" s="7">
        <v>45338.208333333336</v>
      </c>
      <c r="H25">
        <v>611770</v>
      </c>
    </row>
    <row r="26" spans="1:8" x14ac:dyDescent="0.25">
      <c r="A26">
        <v>181.79</v>
      </c>
      <c r="B26">
        <v>182.43</v>
      </c>
      <c r="C26">
        <v>180</v>
      </c>
      <c r="D26">
        <v>181.56</v>
      </c>
      <c r="E26">
        <v>53665553</v>
      </c>
      <c r="F26">
        <v>181.1</v>
      </c>
      <c r="G26" s="7">
        <v>45342.208333333336</v>
      </c>
      <c r="H26">
        <v>712338</v>
      </c>
    </row>
    <row r="27" spans="1:8" x14ac:dyDescent="0.25">
      <c r="A27">
        <v>181.94</v>
      </c>
      <c r="B27">
        <v>182.8888</v>
      </c>
      <c r="C27">
        <v>180.66</v>
      </c>
      <c r="D27">
        <v>182.32</v>
      </c>
      <c r="E27">
        <v>41529674</v>
      </c>
      <c r="F27">
        <v>181.99449999999999</v>
      </c>
      <c r="G27" s="7">
        <v>45343.208333333336</v>
      </c>
      <c r="H27">
        <v>522493</v>
      </c>
    </row>
    <row r="28" spans="1:8" x14ac:dyDescent="0.25">
      <c r="A28">
        <v>183.48</v>
      </c>
      <c r="B28">
        <v>184.95500000000001</v>
      </c>
      <c r="C28">
        <v>182.46</v>
      </c>
      <c r="D28">
        <v>184.37</v>
      </c>
      <c r="E28">
        <v>52292208</v>
      </c>
      <c r="F28">
        <v>183.8373</v>
      </c>
      <c r="G28" s="7">
        <v>45344.208333333336</v>
      </c>
      <c r="H28">
        <v>613893</v>
      </c>
    </row>
    <row r="29" spans="1:8" x14ac:dyDescent="0.25">
      <c r="A29">
        <v>185.01</v>
      </c>
      <c r="B29">
        <v>185.04</v>
      </c>
      <c r="C29">
        <v>182.23</v>
      </c>
      <c r="D29">
        <v>182.52</v>
      </c>
      <c r="E29">
        <v>45119677</v>
      </c>
      <c r="F29">
        <v>182.98769999999999</v>
      </c>
      <c r="G29" s="7">
        <v>45345.208333333336</v>
      </c>
      <c r="H29">
        <v>549251</v>
      </c>
    </row>
    <row r="30" spans="1:8" x14ac:dyDescent="0.25">
      <c r="A30">
        <v>182.24</v>
      </c>
      <c r="B30">
        <v>182.76</v>
      </c>
      <c r="C30">
        <v>180.65</v>
      </c>
      <c r="D30">
        <v>181.16</v>
      </c>
      <c r="E30">
        <v>40867421</v>
      </c>
      <c r="F30">
        <v>181.32130000000001</v>
      </c>
      <c r="G30" s="7">
        <v>45348.208333333336</v>
      </c>
      <c r="H30">
        <v>615639</v>
      </c>
    </row>
    <row r="31" spans="1:8" x14ac:dyDescent="0.25">
      <c r="A31">
        <v>181.1</v>
      </c>
      <c r="B31">
        <v>183.92250000000001</v>
      </c>
      <c r="C31">
        <v>179.56</v>
      </c>
      <c r="D31">
        <v>182.63</v>
      </c>
      <c r="E31">
        <v>54318851</v>
      </c>
      <c r="F31">
        <v>181.8192</v>
      </c>
      <c r="G31" s="7">
        <v>45349.208333333336</v>
      </c>
      <c r="H31">
        <v>669751</v>
      </c>
    </row>
    <row r="32" spans="1:8" x14ac:dyDescent="0.25">
      <c r="A32">
        <v>182.51</v>
      </c>
      <c r="B32">
        <v>183.12</v>
      </c>
      <c r="C32">
        <v>180.13</v>
      </c>
      <c r="D32">
        <v>181.42</v>
      </c>
      <c r="E32">
        <v>48953939</v>
      </c>
      <c r="F32">
        <v>181.19149999999999</v>
      </c>
      <c r="G32" s="7">
        <v>45350.208333333336</v>
      </c>
      <c r="H32">
        <v>596443</v>
      </c>
    </row>
    <row r="33" spans="1:8" x14ac:dyDescent="0.25">
      <c r="A33">
        <v>181.27</v>
      </c>
      <c r="B33">
        <v>182.57</v>
      </c>
      <c r="C33">
        <v>179.53</v>
      </c>
      <c r="D33">
        <v>180.75</v>
      </c>
      <c r="E33">
        <v>136682597</v>
      </c>
      <c r="F33">
        <v>180.6781</v>
      </c>
      <c r="G33" s="7">
        <v>45351.208333333336</v>
      </c>
      <c r="H33">
        <v>813073</v>
      </c>
    </row>
    <row r="34" spans="1:8" x14ac:dyDescent="0.25">
      <c r="A34">
        <v>179.55</v>
      </c>
      <c r="B34">
        <v>180.53</v>
      </c>
      <c r="C34">
        <v>177.38</v>
      </c>
      <c r="D34">
        <v>179.66</v>
      </c>
      <c r="E34">
        <v>73563082</v>
      </c>
      <c r="F34">
        <v>179.03299999999999</v>
      </c>
      <c r="G34" s="7">
        <v>45352.208333333336</v>
      </c>
      <c r="H34">
        <v>911079</v>
      </c>
    </row>
    <row r="35" spans="1:8" x14ac:dyDescent="0.25">
      <c r="A35">
        <v>176.15</v>
      </c>
      <c r="B35">
        <v>176.9</v>
      </c>
      <c r="C35">
        <v>173.79</v>
      </c>
      <c r="D35">
        <v>175.1</v>
      </c>
      <c r="E35">
        <v>81510101</v>
      </c>
      <c r="F35">
        <v>174.8938</v>
      </c>
      <c r="G35" s="7">
        <v>45355.208333333336</v>
      </c>
      <c r="H35">
        <v>1167167</v>
      </c>
    </row>
    <row r="36" spans="1:8" x14ac:dyDescent="0.25">
      <c r="A36">
        <v>170.76</v>
      </c>
      <c r="B36">
        <v>172.04</v>
      </c>
      <c r="C36">
        <v>169.62</v>
      </c>
      <c r="D36">
        <v>170.12</v>
      </c>
      <c r="E36">
        <v>95132355</v>
      </c>
      <c r="F36">
        <v>170.32339999999999</v>
      </c>
      <c r="G36" s="7">
        <v>45356.208333333336</v>
      </c>
      <c r="H36">
        <v>1108821</v>
      </c>
    </row>
    <row r="37" spans="1:8" x14ac:dyDescent="0.25">
      <c r="A37">
        <v>171.06</v>
      </c>
      <c r="B37">
        <v>171.24</v>
      </c>
      <c r="C37">
        <v>168.68</v>
      </c>
      <c r="D37">
        <v>169.12</v>
      </c>
      <c r="E37">
        <v>68587707</v>
      </c>
      <c r="F37">
        <v>169.55070000000001</v>
      </c>
      <c r="G37" s="7">
        <v>45357.208333333336</v>
      </c>
      <c r="H37">
        <v>896300</v>
      </c>
    </row>
    <row r="38" spans="1:8" x14ac:dyDescent="0.25">
      <c r="A38">
        <v>169.15</v>
      </c>
      <c r="B38">
        <v>170.73</v>
      </c>
      <c r="C38">
        <v>168.49</v>
      </c>
      <c r="D38">
        <v>169</v>
      </c>
      <c r="E38">
        <v>71765061</v>
      </c>
      <c r="F38">
        <v>169.36189999999999</v>
      </c>
      <c r="G38" s="7">
        <v>45358.208333333336</v>
      </c>
      <c r="H38">
        <v>825406</v>
      </c>
    </row>
    <row r="39" spans="1:8" x14ac:dyDescent="0.25">
      <c r="A39">
        <v>169</v>
      </c>
      <c r="B39">
        <v>173.7</v>
      </c>
      <c r="C39">
        <v>168.94</v>
      </c>
      <c r="D39">
        <v>170.73</v>
      </c>
      <c r="E39">
        <v>76267041</v>
      </c>
      <c r="F39">
        <v>171.53219999999999</v>
      </c>
      <c r="G39" s="7">
        <v>45359.208333333336</v>
      </c>
      <c r="H39">
        <v>925213</v>
      </c>
    </row>
    <row r="40" spans="1:8" x14ac:dyDescent="0.25">
      <c r="A40">
        <v>172.94</v>
      </c>
      <c r="B40">
        <v>174.38</v>
      </c>
      <c r="C40">
        <v>172.05</v>
      </c>
      <c r="D40">
        <v>172.75</v>
      </c>
      <c r="E40">
        <v>60139473</v>
      </c>
      <c r="F40">
        <v>172.9273</v>
      </c>
      <c r="G40" s="7">
        <v>45362.166666666664</v>
      </c>
      <c r="H40">
        <v>793618</v>
      </c>
    </row>
    <row r="41" spans="1:8" x14ac:dyDescent="0.25">
      <c r="A41">
        <v>173.15</v>
      </c>
      <c r="B41">
        <v>174.03</v>
      </c>
      <c r="C41">
        <v>171.01</v>
      </c>
      <c r="D41">
        <v>173.23</v>
      </c>
      <c r="E41">
        <v>59825372</v>
      </c>
      <c r="F41">
        <v>172.87270000000001</v>
      </c>
      <c r="G41" s="7">
        <v>45363.166666666664</v>
      </c>
      <c r="H41">
        <v>735067</v>
      </c>
    </row>
    <row r="42" spans="1:8" x14ac:dyDescent="0.25">
      <c r="A42">
        <v>172.77</v>
      </c>
      <c r="B42">
        <v>173.185</v>
      </c>
      <c r="C42">
        <v>170.76</v>
      </c>
      <c r="D42">
        <v>171.13</v>
      </c>
      <c r="E42">
        <v>52488692</v>
      </c>
      <c r="F42">
        <v>171.34569999999999</v>
      </c>
      <c r="G42" s="7">
        <v>45364.166666666664</v>
      </c>
      <c r="H42">
        <v>647120</v>
      </c>
    </row>
    <row r="43" spans="1:8" x14ac:dyDescent="0.25">
      <c r="A43">
        <v>172.91</v>
      </c>
      <c r="B43">
        <v>174.30779999999999</v>
      </c>
      <c r="C43">
        <v>172.05</v>
      </c>
      <c r="D43">
        <v>173</v>
      </c>
      <c r="E43">
        <v>72913507</v>
      </c>
      <c r="F43">
        <v>173.0899</v>
      </c>
      <c r="G43" s="7">
        <v>45365.166666666664</v>
      </c>
      <c r="H43">
        <v>806014</v>
      </c>
    </row>
    <row r="44" spans="1:8" x14ac:dyDescent="0.25">
      <c r="A44">
        <v>171.17</v>
      </c>
      <c r="B44">
        <v>172.62</v>
      </c>
      <c r="C44">
        <v>170.285</v>
      </c>
      <c r="D44">
        <v>172.62</v>
      </c>
      <c r="E44">
        <v>121752699</v>
      </c>
      <c r="F44">
        <v>171.80019999999999</v>
      </c>
      <c r="G44" s="7">
        <v>45366.166666666664</v>
      </c>
      <c r="H44">
        <v>771387</v>
      </c>
    </row>
    <row r="45" spans="1:8" x14ac:dyDescent="0.25">
      <c r="A45">
        <v>175.57</v>
      </c>
      <c r="B45">
        <v>177.71</v>
      </c>
      <c r="C45">
        <v>173.52</v>
      </c>
      <c r="D45">
        <v>173.72</v>
      </c>
      <c r="E45">
        <v>75604184</v>
      </c>
      <c r="F45">
        <v>175.45869999999999</v>
      </c>
      <c r="G45" s="7">
        <v>45369.166666666664</v>
      </c>
      <c r="H45">
        <v>866388</v>
      </c>
    </row>
    <row r="46" spans="1:8" x14ac:dyDescent="0.25">
      <c r="A46">
        <v>174.34</v>
      </c>
      <c r="B46">
        <v>176.60499999999999</v>
      </c>
      <c r="C46">
        <v>173.03</v>
      </c>
      <c r="D46">
        <v>176.08</v>
      </c>
      <c r="E46">
        <v>55215244</v>
      </c>
      <c r="F46">
        <v>175.47790000000001</v>
      </c>
      <c r="G46" s="7">
        <v>45370.166666666664</v>
      </c>
      <c r="H46">
        <v>636058</v>
      </c>
    </row>
    <row r="47" spans="1:8" x14ac:dyDescent="0.25">
      <c r="A47">
        <v>175.72</v>
      </c>
      <c r="B47">
        <v>178.67</v>
      </c>
      <c r="C47">
        <v>175.09</v>
      </c>
      <c r="D47">
        <v>178.67</v>
      </c>
      <c r="E47">
        <v>53423102</v>
      </c>
      <c r="F47">
        <v>177.22389999999999</v>
      </c>
      <c r="G47" s="7">
        <v>45371.166666666664</v>
      </c>
      <c r="H47">
        <v>641653</v>
      </c>
    </row>
    <row r="48" spans="1:8" x14ac:dyDescent="0.25">
      <c r="A48">
        <v>177.05</v>
      </c>
      <c r="B48">
        <v>177.49</v>
      </c>
      <c r="C48">
        <v>170.84</v>
      </c>
      <c r="D48">
        <v>171.37</v>
      </c>
      <c r="E48">
        <v>106181270</v>
      </c>
      <c r="F48">
        <v>172.72309999999999</v>
      </c>
      <c r="G48" s="7">
        <v>45372.166666666664</v>
      </c>
      <c r="H48">
        <v>1224985</v>
      </c>
    </row>
    <row r="49" spans="1:8" x14ac:dyDescent="0.25">
      <c r="A49">
        <v>171.76</v>
      </c>
      <c r="B49">
        <v>173.05</v>
      </c>
      <c r="C49">
        <v>170.06</v>
      </c>
      <c r="D49">
        <v>172.28</v>
      </c>
      <c r="E49">
        <v>71160138</v>
      </c>
      <c r="F49">
        <v>172.0462</v>
      </c>
      <c r="G49" s="7">
        <v>45373.166666666664</v>
      </c>
      <c r="H49">
        <v>736379</v>
      </c>
    </row>
    <row r="50" spans="1:8" x14ac:dyDescent="0.25">
      <c r="A50">
        <v>170.565</v>
      </c>
      <c r="B50">
        <v>171.94</v>
      </c>
      <c r="C50">
        <v>169.45</v>
      </c>
      <c r="D50">
        <v>170.85</v>
      </c>
      <c r="E50">
        <v>54288328</v>
      </c>
      <c r="F50">
        <v>170.7132</v>
      </c>
      <c r="G50" s="7">
        <v>45376.166666666664</v>
      </c>
      <c r="H50">
        <v>727686</v>
      </c>
    </row>
    <row r="51" spans="1:8" x14ac:dyDescent="0.25">
      <c r="A51">
        <v>170</v>
      </c>
      <c r="B51">
        <v>171.42</v>
      </c>
      <c r="C51">
        <v>169.58</v>
      </c>
      <c r="D51">
        <v>169.71</v>
      </c>
      <c r="E51">
        <v>57388449</v>
      </c>
      <c r="F51">
        <v>170.32300000000001</v>
      </c>
      <c r="G51" s="7">
        <v>45377.166666666664</v>
      </c>
      <c r="H51">
        <v>684303</v>
      </c>
    </row>
    <row r="52" spans="1:8" x14ac:dyDescent="0.25">
      <c r="A52">
        <v>170.41</v>
      </c>
      <c r="B52">
        <v>173.6</v>
      </c>
      <c r="C52">
        <v>170.11</v>
      </c>
      <c r="D52">
        <v>173.31</v>
      </c>
      <c r="E52">
        <v>60273265</v>
      </c>
      <c r="F52">
        <v>172.58789999999999</v>
      </c>
      <c r="G52" s="7">
        <v>45378.166666666664</v>
      </c>
      <c r="H52">
        <v>670630</v>
      </c>
    </row>
    <row r="53" spans="1:8" x14ac:dyDescent="0.25">
      <c r="A53">
        <v>171.75</v>
      </c>
      <c r="B53">
        <v>172.23</v>
      </c>
      <c r="C53">
        <v>170.51</v>
      </c>
      <c r="D53">
        <v>171.48</v>
      </c>
      <c r="E53">
        <v>65672690</v>
      </c>
      <c r="F53">
        <v>171.39429999999999</v>
      </c>
      <c r="G53" s="7">
        <v>45379.166666666664</v>
      </c>
      <c r="H53">
        <v>648027</v>
      </c>
    </row>
    <row r="54" spans="1:8" x14ac:dyDescent="0.25">
      <c r="A54">
        <v>171.19</v>
      </c>
      <c r="B54">
        <v>171.25</v>
      </c>
      <c r="C54">
        <v>169.47499999999999</v>
      </c>
      <c r="D54">
        <v>170.03</v>
      </c>
      <c r="E54">
        <v>46240500</v>
      </c>
      <c r="F54">
        <v>170.06960000000001</v>
      </c>
      <c r="G54" s="7">
        <v>45383.166666666664</v>
      </c>
      <c r="H54">
        <v>676830</v>
      </c>
    </row>
    <row r="55" spans="1:8" x14ac:dyDescent="0.25">
      <c r="A55">
        <v>169.08</v>
      </c>
      <c r="B55">
        <v>169.34</v>
      </c>
      <c r="C55">
        <v>168.2302</v>
      </c>
      <c r="D55">
        <v>168.84</v>
      </c>
      <c r="E55">
        <v>49329481</v>
      </c>
      <c r="F55">
        <v>168.89680000000001</v>
      </c>
      <c r="G55" s="7">
        <v>45384.166666666664</v>
      </c>
      <c r="H55">
        <v>608917</v>
      </c>
    </row>
    <row r="56" spans="1:8" x14ac:dyDescent="0.25">
      <c r="A56">
        <v>168.79</v>
      </c>
      <c r="B56">
        <v>170.68</v>
      </c>
      <c r="C56">
        <v>168.58</v>
      </c>
      <c r="D56">
        <v>169.65</v>
      </c>
      <c r="E56">
        <v>47691715</v>
      </c>
      <c r="F56">
        <v>169.8623</v>
      </c>
      <c r="G56" s="7">
        <v>45385.166666666664</v>
      </c>
      <c r="H56">
        <v>571286</v>
      </c>
    </row>
    <row r="57" spans="1:8" x14ac:dyDescent="0.25">
      <c r="A57">
        <v>170.29</v>
      </c>
      <c r="B57">
        <v>171.92</v>
      </c>
      <c r="C57">
        <v>168.82</v>
      </c>
      <c r="D57">
        <v>168.82</v>
      </c>
      <c r="E57">
        <v>53704386</v>
      </c>
      <c r="F57">
        <v>170.1026</v>
      </c>
      <c r="G57" s="7">
        <v>45386.166666666664</v>
      </c>
      <c r="H57">
        <v>630785</v>
      </c>
    </row>
    <row r="58" spans="1:8" x14ac:dyDescent="0.25">
      <c r="A58">
        <v>169.59</v>
      </c>
      <c r="B58">
        <v>170.39</v>
      </c>
      <c r="C58">
        <v>168.95</v>
      </c>
      <c r="D58">
        <v>169.58</v>
      </c>
      <c r="E58">
        <v>42104826</v>
      </c>
      <c r="F58">
        <v>169.64150000000001</v>
      </c>
      <c r="G58" s="7">
        <v>45387.166666666664</v>
      </c>
      <c r="H58">
        <v>540854</v>
      </c>
    </row>
    <row r="59" spans="1:8" x14ac:dyDescent="0.25">
      <c r="A59">
        <v>169.03</v>
      </c>
      <c r="B59">
        <v>169.2</v>
      </c>
      <c r="C59">
        <v>168.24</v>
      </c>
      <c r="D59">
        <v>168.45</v>
      </c>
      <c r="E59">
        <v>37425513</v>
      </c>
      <c r="F59">
        <v>168.66370000000001</v>
      </c>
      <c r="G59" s="7">
        <v>45390.166666666664</v>
      </c>
      <c r="H59">
        <v>549987</v>
      </c>
    </row>
    <row r="60" spans="1:8" x14ac:dyDescent="0.25">
      <c r="A60">
        <v>168.7</v>
      </c>
      <c r="B60">
        <v>170.08</v>
      </c>
      <c r="C60">
        <v>168.35</v>
      </c>
      <c r="D60">
        <v>169.67</v>
      </c>
      <c r="E60">
        <v>42451209</v>
      </c>
      <c r="F60">
        <v>169.1566</v>
      </c>
      <c r="G60" s="7">
        <v>45391.166666666664</v>
      </c>
      <c r="H60">
        <v>541699</v>
      </c>
    </row>
    <row r="61" spans="1:8" x14ac:dyDescent="0.25">
      <c r="A61">
        <v>168.8</v>
      </c>
      <c r="B61">
        <v>169.09</v>
      </c>
      <c r="C61">
        <v>167.11</v>
      </c>
      <c r="D61">
        <v>167.78</v>
      </c>
      <c r="E61">
        <v>49709336</v>
      </c>
      <c r="F61">
        <v>167.9913</v>
      </c>
      <c r="G61" s="7">
        <v>45392.166666666664</v>
      </c>
      <c r="H61">
        <v>647589</v>
      </c>
    </row>
    <row r="62" spans="1:8" x14ac:dyDescent="0.25">
      <c r="A62">
        <v>168.34</v>
      </c>
      <c r="B62">
        <v>175.46</v>
      </c>
      <c r="C62">
        <v>168.16</v>
      </c>
      <c r="D62">
        <v>175.04</v>
      </c>
      <c r="E62">
        <v>91070275</v>
      </c>
      <c r="F62">
        <v>172.69589999999999</v>
      </c>
      <c r="G62" s="7">
        <v>45393.166666666664</v>
      </c>
      <c r="H62">
        <v>828410</v>
      </c>
    </row>
    <row r="63" spans="1:8" x14ac:dyDescent="0.25">
      <c r="A63">
        <v>174.26</v>
      </c>
      <c r="B63">
        <v>178.36</v>
      </c>
      <c r="C63">
        <v>174.21</v>
      </c>
      <c r="D63">
        <v>176.55</v>
      </c>
      <c r="E63">
        <v>101670886</v>
      </c>
      <c r="F63">
        <v>176.3417</v>
      </c>
      <c r="G63" s="7">
        <v>45394.166666666664</v>
      </c>
      <c r="H63">
        <v>960232</v>
      </c>
    </row>
    <row r="64" spans="1:8" x14ac:dyDescent="0.25">
      <c r="A64">
        <v>175.36</v>
      </c>
      <c r="B64">
        <v>176.63</v>
      </c>
      <c r="C64">
        <v>172.5</v>
      </c>
      <c r="D64">
        <v>172.69</v>
      </c>
      <c r="E64">
        <v>73531773</v>
      </c>
      <c r="F64">
        <v>174.13329999999999</v>
      </c>
      <c r="G64" s="7">
        <v>45397.166666666664</v>
      </c>
      <c r="H64">
        <v>846772</v>
      </c>
    </row>
    <row r="65" spans="1:8" x14ac:dyDescent="0.25">
      <c r="A65">
        <v>171.75</v>
      </c>
      <c r="B65">
        <v>173.76</v>
      </c>
      <c r="C65">
        <v>168.27</v>
      </c>
      <c r="D65">
        <v>169.38</v>
      </c>
      <c r="E65">
        <v>73711235</v>
      </c>
      <c r="F65">
        <v>170.05019999999999</v>
      </c>
      <c r="G65" s="7">
        <v>45398.166666666664</v>
      </c>
      <c r="H65">
        <v>834299</v>
      </c>
    </row>
    <row r="66" spans="1:8" x14ac:dyDescent="0.25">
      <c r="A66">
        <v>169.61</v>
      </c>
      <c r="B66">
        <v>170.65</v>
      </c>
      <c r="C66">
        <v>168</v>
      </c>
      <c r="D66">
        <v>168</v>
      </c>
      <c r="E66">
        <v>50901210</v>
      </c>
      <c r="F66">
        <v>168.982</v>
      </c>
      <c r="G66" s="7">
        <v>45399.166666666664</v>
      </c>
      <c r="H66">
        <v>599005</v>
      </c>
    </row>
    <row r="67" spans="1:8" x14ac:dyDescent="0.25">
      <c r="A67">
        <v>168.03</v>
      </c>
      <c r="B67">
        <v>168.64</v>
      </c>
      <c r="C67">
        <v>166.55</v>
      </c>
      <c r="D67">
        <v>167.04</v>
      </c>
      <c r="E67">
        <v>43122903</v>
      </c>
      <c r="F67">
        <v>167.3948</v>
      </c>
      <c r="G67" s="7">
        <v>45400.166666666664</v>
      </c>
      <c r="H67">
        <v>553241</v>
      </c>
    </row>
    <row r="68" spans="1:8" x14ac:dyDescent="0.25">
      <c r="A68">
        <v>166.21</v>
      </c>
      <c r="B68">
        <v>166.4</v>
      </c>
      <c r="C68">
        <v>164.07499999999999</v>
      </c>
      <c r="D68">
        <v>165</v>
      </c>
      <c r="E68">
        <v>68149377</v>
      </c>
      <c r="F68">
        <v>165.1473</v>
      </c>
      <c r="G68" s="7">
        <v>45401.166666666664</v>
      </c>
      <c r="H68">
        <v>754775</v>
      </c>
    </row>
    <row r="69" spans="1:8" x14ac:dyDescent="0.25">
      <c r="A69">
        <v>165.51499999999999</v>
      </c>
      <c r="B69">
        <v>167.26</v>
      </c>
      <c r="C69">
        <v>164.77</v>
      </c>
      <c r="D69">
        <v>165.84</v>
      </c>
      <c r="E69">
        <v>48116443</v>
      </c>
      <c r="F69">
        <v>165.9649</v>
      </c>
      <c r="G69" s="7">
        <v>45404.166666666664</v>
      </c>
      <c r="H69">
        <v>610370</v>
      </c>
    </row>
    <row r="70" spans="1:8" x14ac:dyDescent="0.25">
      <c r="A70">
        <v>165.35</v>
      </c>
      <c r="B70">
        <v>167.05</v>
      </c>
      <c r="C70">
        <v>164.92</v>
      </c>
      <c r="D70">
        <v>166.9</v>
      </c>
      <c r="E70">
        <v>49537761</v>
      </c>
      <c r="F70">
        <v>166.5257</v>
      </c>
      <c r="G70" s="7">
        <v>45405.166666666664</v>
      </c>
      <c r="H70">
        <v>554942</v>
      </c>
    </row>
    <row r="71" spans="1:8" x14ac:dyDescent="0.25">
      <c r="A71">
        <v>166.54</v>
      </c>
      <c r="B71">
        <v>169.3</v>
      </c>
      <c r="C71">
        <v>166.21</v>
      </c>
      <c r="D71">
        <v>169.02</v>
      </c>
      <c r="E71">
        <v>48251835</v>
      </c>
      <c r="F71">
        <v>168.44040000000001</v>
      </c>
      <c r="G71" s="7">
        <v>45406.166666666664</v>
      </c>
      <c r="H71">
        <v>584990</v>
      </c>
    </row>
    <row r="72" spans="1:8" x14ac:dyDescent="0.25">
      <c r="A72">
        <v>169.52500000000001</v>
      </c>
      <c r="B72">
        <v>170.61</v>
      </c>
      <c r="C72">
        <v>168.15110000000001</v>
      </c>
      <c r="D72">
        <v>169.89</v>
      </c>
      <c r="E72">
        <v>50558329</v>
      </c>
      <c r="F72">
        <v>169.4461</v>
      </c>
      <c r="G72" s="7">
        <v>45407.166666666664</v>
      </c>
      <c r="H72">
        <v>608882</v>
      </c>
    </row>
    <row r="73" spans="1:8" x14ac:dyDescent="0.25">
      <c r="A73">
        <v>169.88</v>
      </c>
      <c r="B73">
        <v>171.34</v>
      </c>
      <c r="C73">
        <v>169.18</v>
      </c>
      <c r="D73">
        <v>169.3</v>
      </c>
      <c r="E73">
        <v>44838354</v>
      </c>
      <c r="F73">
        <v>169.99359999999999</v>
      </c>
      <c r="G73" s="7">
        <v>45408.166666666664</v>
      </c>
      <c r="H73">
        <v>563912</v>
      </c>
    </row>
    <row r="74" spans="1:8" x14ac:dyDescent="0.25">
      <c r="A74">
        <v>173.37</v>
      </c>
      <c r="B74">
        <v>176.03</v>
      </c>
      <c r="C74">
        <v>173.1</v>
      </c>
      <c r="D74">
        <v>173.5</v>
      </c>
      <c r="E74">
        <v>68169419</v>
      </c>
      <c r="F74">
        <v>174.3663</v>
      </c>
      <c r="G74" s="7">
        <v>45411.166666666664</v>
      </c>
      <c r="H74">
        <v>808216</v>
      </c>
    </row>
    <row r="75" spans="1:8" x14ac:dyDescent="0.25">
      <c r="A75">
        <v>173.33</v>
      </c>
      <c r="B75">
        <v>174.99</v>
      </c>
      <c r="C75">
        <v>170</v>
      </c>
      <c r="D75">
        <v>170.33</v>
      </c>
      <c r="E75">
        <v>65934776</v>
      </c>
      <c r="F75">
        <v>172.14420000000001</v>
      </c>
      <c r="G75" s="7">
        <v>45412.166666666664</v>
      </c>
      <c r="H75">
        <v>647477</v>
      </c>
    </row>
    <row r="76" spans="1:8" x14ac:dyDescent="0.25">
      <c r="A76">
        <v>169.58</v>
      </c>
      <c r="B76">
        <v>172.70500000000001</v>
      </c>
      <c r="C76">
        <v>169.11</v>
      </c>
      <c r="D76">
        <v>169.3</v>
      </c>
      <c r="E76">
        <v>50383147</v>
      </c>
      <c r="F76">
        <v>170.7269</v>
      </c>
      <c r="G76" s="7">
        <v>45413.166666666664</v>
      </c>
      <c r="H76">
        <v>648630</v>
      </c>
    </row>
    <row r="77" spans="1:8" x14ac:dyDescent="0.25">
      <c r="A77">
        <v>172.51</v>
      </c>
      <c r="B77">
        <v>173.41499999999999</v>
      </c>
      <c r="C77">
        <v>170.89</v>
      </c>
      <c r="D77">
        <v>173.03</v>
      </c>
      <c r="E77">
        <v>94214915</v>
      </c>
      <c r="F77">
        <v>174.524</v>
      </c>
      <c r="G77" s="7">
        <v>45414.166666666664</v>
      </c>
      <c r="H77">
        <v>944120</v>
      </c>
    </row>
    <row r="78" spans="1:8" x14ac:dyDescent="0.25">
      <c r="A78">
        <v>186.64500000000001</v>
      </c>
      <c r="B78">
        <v>187</v>
      </c>
      <c r="C78">
        <v>182.66</v>
      </c>
      <c r="D78">
        <v>183.38</v>
      </c>
      <c r="E78">
        <v>163224109</v>
      </c>
      <c r="F78">
        <v>184.3674</v>
      </c>
      <c r="G78" s="7">
        <v>45415.166666666664</v>
      </c>
      <c r="H78">
        <v>1468505</v>
      </c>
    </row>
    <row r="79" spans="1:8" x14ac:dyDescent="0.25">
      <c r="A79">
        <v>182.35400000000001</v>
      </c>
      <c r="B79">
        <v>184.2</v>
      </c>
      <c r="C79">
        <v>180.42</v>
      </c>
      <c r="D79">
        <v>181.71</v>
      </c>
      <c r="E79">
        <v>78569667</v>
      </c>
      <c r="F79">
        <v>181.86789999999999</v>
      </c>
      <c r="G79" s="7">
        <v>45418.166666666664</v>
      </c>
      <c r="H79">
        <v>898764</v>
      </c>
    </row>
    <row r="80" spans="1:8" x14ac:dyDescent="0.25">
      <c r="A80">
        <v>183.45</v>
      </c>
      <c r="B80">
        <v>184.9</v>
      </c>
      <c r="C80">
        <v>181.32</v>
      </c>
      <c r="D80">
        <v>182.4</v>
      </c>
      <c r="E80">
        <v>77305771</v>
      </c>
      <c r="F80">
        <v>182.77420000000001</v>
      </c>
      <c r="G80" s="7">
        <v>45419.166666666664</v>
      </c>
      <c r="H80">
        <v>747519</v>
      </c>
    </row>
    <row r="81" spans="1:8" x14ac:dyDescent="0.25">
      <c r="A81">
        <v>182.85</v>
      </c>
      <c r="B81">
        <v>183.07</v>
      </c>
      <c r="C81">
        <v>181.45</v>
      </c>
      <c r="D81">
        <v>182.74</v>
      </c>
      <c r="E81">
        <v>45057087</v>
      </c>
      <c r="F81">
        <v>182.48220000000001</v>
      </c>
      <c r="G81" s="7">
        <v>45420.166666666664</v>
      </c>
      <c r="H81">
        <v>518609</v>
      </c>
    </row>
    <row r="82" spans="1:8" x14ac:dyDescent="0.25">
      <c r="A82">
        <v>182.56</v>
      </c>
      <c r="B82">
        <v>184.66</v>
      </c>
      <c r="C82">
        <v>182.11</v>
      </c>
      <c r="D82">
        <v>184.57</v>
      </c>
      <c r="E82">
        <v>48982972</v>
      </c>
      <c r="F82">
        <v>184.00470000000001</v>
      </c>
      <c r="G82" s="7">
        <v>45421.166666666664</v>
      </c>
      <c r="H82">
        <v>551005</v>
      </c>
    </row>
    <row r="83" spans="1:8" x14ac:dyDescent="0.25">
      <c r="A83">
        <v>184.9</v>
      </c>
      <c r="B83">
        <v>185.09</v>
      </c>
      <c r="C83">
        <v>182.13</v>
      </c>
      <c r="D83">
        <v>183.05</v>
      </c>
      <c r="E83">
        <v>50759496</v>
      </c>
      <c r="F83">
        <v>183.09729999999999</v>
      </c>
      <c r="G83" s="7">
        <v>45422.166666666664</v>
      </c>
      <c r="H83">
        <v>558780</v>
      </c>
    </row>
    <row r="84" spans="1:8" x14ac:dyDescent="0.25">
      <c r="A84">
        <v>185.435</v>
      </c>
      <c r="B84">
        <v>187.1</v>
      </c>
      <c r="C84">
        <v>184.62</v>
      </c>
      <c r="D84">
        <v>186.28</v>
      </c>
      <c r="E84">
        <v>72044809</v>
      </c>
      <c r="F84">
        <v>186.20400000000001</v>
      </c>
      <c r="G84" s="7">
        <v>45425.166666666664</v>
      </c>
      <c r="H84">
        <v>726520</v>
      </c>
    </row>
    <row r="85" spans="1:8" x14ac:dyDescent="0.25">
      <c r="A85">
        <v>187.51</v>
      </c>
      <c r="B85">
        <v>188.3</v>
      </c>
      <c r="C85">
        <v>186.29</v>
      </c>
      <c r="D85">
        <v>187.43</v>
      </c>
      <c r="E85">
        <v>52393619</v>
      </c>
      <c r="F85">
        <v>187.19239999999999</v>
      </c>
      <c r="G85" s="7">
        <v>45426.166666666664</v>
      </c>
      <c r="H85">
        <v>559493</v>
      </c>
    </row>
    <row r="86" spans="1:8" x14ac:dyDescent="0.25">
      <c r="A86">
        <v>187.91</v>
      </c>
      <c r="B86">
        <v>190.65</v>
      </c>
      <c r="C86">
        <v>187.37</v>
      </c>
      <c r="D86">
        <v>189.72</v>
      </c>
      <c r="E86">
        <v>70399988</v>
      </c>
      <c r="F86">
        <v>189.65389999999999</v>
      </c>
      <c r="G86" s="7">
        <v>45427.166666666664</v>
      </c>
      <c r="H86">
        <v>727615</v>
      </c>
    </row>
    <row r="87" spans="1:8" x14ac:dyDescent="0.25">
      <c r="A87">
        <v>190.47</v>
      </c>
      <c r="B87">
        <v>191.095</v>
      </c>
      <c r="C87">
        <v>189.6601</v>
      </c>
      <c r="D87">
        <v>189.84</v>
      </c>
      <c r="E87">
        <v>52845230</v>
      </c>
      <c r="F87">
        <v>190.1061</v>
      </c>
      <c r="G87" s="7">
        <v>45428.166666666664</v>
      </c>
      <c r="H87">
        <v>566951</v>
      </c>
    </row>
    <row r="88" spans="1:8" x14ac:dyDescent="0.25">
      <c r="A88">
        <v>189.51</v>
      </c>
      <c r="B88">
        <v>190.81</v>
      </c>
      <c r="C88">
        <v>189.18</v>
      </c>
      <c r="D88">
        <v>189.87</v>
      </c>
      <c r="E88">
        <v>41282925</v>
      </c>
      <c r="F88">
        <v>189.92310000000001</v>
      </c>
      <c r="G88" s="7">
        <v>45429.166666666664</v>
      </c>
      <c r="H88">
        <v>478193</v>
      </c>
    </row>
    <row r="89" spans="1:8" x14ac:dyDescent="0.25">
      <c r="A89">
        <v>189.32499999999999</v>
      </c>
      <c r="B89">
        <v>191.91990000000001</v>
      </c>
      <c r="C89">
        <v>189.01</v>
      </c>
      <c r="D89">
        <v>191.04</v>
      </c>
      <c r="E89">
        <v>44361275</v>
      </c>
      <c r="F89">
        <v>191.08260000000001</v>
      </c>
      <c r="G89" s="7">
        <v>45432.166666666664</v>
      </c>
      <c r="H89">
        <v>566908</v>
      </c>
    </row>
    <row r="90" spans="1:8" x14ac:dyDescent="0.25">
      <c r="A90">
        <v>191.09</v>
      </c>
      <c r="B90">
        <v>192.73</v>
      </c>
      <c r="C90">
        <v>190.92009999999999</v>
      </c>
      <c r="D90">
        <v>192.35</v>
      </c>
      <c r="E90">
        <v>42309401</v>
      </c>
      <c r="F90">
        <v>192.2542</v>
      </c>
      <c r="G90" s="7">
        <v>45433.166666666664</v>
      </c>
      <c r="H90">
        <v>502788</v>
      </c>
    </row>
    <row r="91" spans="1:8" x14ac:dyDescent="0.25">
      <c r="A91">
        <v>192.26499999999999</v>
      </c>
      <c r="B91">
        <v>192.82310000000001</v>
      </c>
      <c r="C91">
        <v>190.27</v>
      </c>
      <c r="D91">
        <v>190.9</v>
      </c>
      <c r="E91">
        <v>34648547</v>
      </c>
      <c r="F91">
        <v>191.43010000000001</v>
      </c>
      <c r="G91" s="7">
        <v>45434.166666666664</v>
      </c>
      <c r="H91">
        <v>452377</v>
      </c>
    </row>
    <row r="92" spans="1:8" x14ac:dyDescent="0.25">
      <c r="A92">
        <v>190.98</v>
      </c>
      <c r="B92">
        <v>191</v>
      </c>
      <c r="C92">
        <v>186.625</v>
      </c>
      <c r="D92">
        <v>186.88</v>
      </c>
      <c r="E92">
        <v>51005924</v>
      </c>
      <c r="F92">
        <v>188.19319999999999</v>
      </c>
      <c r="G92" s="7">
        <v>45435.166666666664</v>
      </c>
      <c r="H92">
        <v>574010</v>
      </c>
    </row>
    <row r="93" spans="1:8" x14ac:dyDescent="0.25">
      <c r="A93">
        <v>188.82</v>
      </c>
      <c r="B93">
        <v>190.58</v>
      </c>
      <c r="C93">
        <v>188.04040000000001</v>
      </c>
      <c r="D93">
        <v>189.98</v>
      </c>
      <c r="E93">
        <v>36326975</v>
      </c>
      <c r="F93">
        <v>189.7193</v>
      </c>
      <c r="G93" s="7">
        <v>45436.166666666664</v>
      </c>
      <c r="H93">
        <v>492870</v>
      </c>
    </row>
    <row r="94" spans="1:8" x14ac:dyDescent="0.25">
      <c r="A94">
        <v>191.51</v>
      </c>
      <c r="B94">
        <v>193</v>
      </c>
      <c r="C94">
        <v>189.1</v>
      </c>
      <c r="D94">
        <v>189.99</v>
      </c>
      <c r="E94">
        <v>52280051</v>
      </c>
      <c r="F94">
        <v>190.8169</v>
      </c>
      <c r="G94" s="7">
        <v>45440.166666666664</v>
      </c>
      <c r="H94">
        <v>702191</v>
      </c>
    </row>
    <row r="95" spans="1:8" x14ac:dyDescent="0.25">
      <c r="A95">
        <v>189.61</v>
      </c>
      <c r="B95">
        <v>192.24700000000001</v>
      </c>
      <c r="C95">
        <v>189.51</v>
      </c>
      <c r="D95">
        <v>190.29</v>
      </c>
      <c r="E95">
        <v>53068016</v>
      </c>
      <c r="F95">
        <v>191.11330000000001</v>
      </c>
      <c r="G95" s="7">
        <v>45441.166666666664</v>
      </c>
      <c r="H95">
        <v>603502</v>
      </c>
    </row>
    <row r="96" spans="1:8" x14ac:dyDescent="0.25">
      <c r="A96">
        <v>190.76</v>
      </c>
      <c r="B96">
        <v>192.18</v>
      </c>
      <c r="C96">
        <v>190.63</v>
      </c>
      <c r="D96">
        <v>191.29</v>
      </c>
      <c r="E96">
        <v>49947941</v>
      </c>
      <c r="F96">
        <v>191.4032</v>
      </c>
      <c r="G96" s="7">
        <v>45442.166666666664</v>
      </c>
      <c r="H96">
        <v>568984</v>
      </c>
    </row>
    <row r="97" spans="1:8" x14ac:dyDescent="0.25">
      <c r="A97">
        <v>191.44</v>
      </c>
      <c r="B97">
        <v>192.57</v>
      </c>
      <c r="C97">
        <v>189.91</v>
      </c>
      <c r="D97">
        <v>192.25</v>
      </c>
      <c r="E97">
        <v>75158277</v>
      </c>
      <c r="F97">
        <v>191.61869999999999</v>
      </c>
      <c r="G97" s="7">
        <v>45443.166666666664</v>
      </c>
      <c r="H97">
        <v>618230</v>
      </c>
    </row>
    <row r="98" spans="1:8" x14ac:dyDescent="0.25">
      <c r="A98">
        <v>192.9</v>
      </c>
      <c r="B98">
        <v>194.99</v>
      </c>
      <c r="C98">
        <v>192.52</v>
      </c>
      <c r="D98">
        <v>194.03</v>
      </c>
      <c r="E98">
        <v>50080539</v>
      </c>
      <c r="F98">
        <v>193.78909999999999</v>
      </c>
      <c r="G98" s="7">
        <v>45446.166666666664</v>
      </c>
      <c r="H98">
        <v>700957</v>
      </c>
    </row>
    <row r="99" spans="1:8" x14ac:dyDescent="0.25">
      <c r="A99">
        <v>194.63499999999999</v>
      </c>
      <c r="B99">
        <v>195.32</v>
      </c>
      <c r="C99">
        <v>193.0342</v>
      </c>
      <c r="D99">
        <v>194.35</v>
      </c>
      <c r="E99">
        <v>47471445</v>
      </c>
      <c r="F99">
        <v>194.3014</v>
      </c>
      <c r="G99" s="7">
        <v>45447.166666666664</v>
      </c>
      <c r="H99">
        <v>575318</v>
      </c>
    </row>
    <row r="100" spans="1:8" x14ac:dyDescent="0.25">
      <c r="A100">
        <v>195.4</v>
      </c>
      <c r="B100">
        <v>196.9</v>
      </c>
      <c r="C100">
        <v>194.87</v>
      </c>
      <c r="D100">
        <v>195.87</v>
      </c>
      <c r="E100">
        <v>54156785</v>
      </c>
      <c r="F100">
        <v>195.8699</v>
      </c>
      <c r="G100" s="7">
        <v>45448.166666666664</v>
      </c>
      <c r="H100">
        <v>648283</v>
      </c>
    </row>
    <row r="101" spans="1:8" x14ac:dyDescent="0.25">
      <c r="A101">
        <v>195.685</v>
      </c>
      <c r="B101">
        <v>196.5</v>
      </c>
      <c r="C101">
        <v>194.17</v>
      </c>
      <c r="D101">
        <v>194.48</v>
      </c>
      <c r="E101">
        <v>41181753</v>
      </c>
      <c r="F101">
        <v>195.31489999999999</v>
      </c>
      <c r="G101" s="7">
        <v>45449.166666666664</v>
      </c>
      <c r="H101">
        <v>550123</v>
      </c>
    </row>
    <row r="102" spans="1:8" x14ac:dyDescent="0.25">
      <c r="A102">
        <v>194.65</v>
      </c>
      <c r="B102">
        <v>196.94</v>
      </c>
      <c r="C102">
        <v>194.14</v>
      </c>
      <c r="D102">
        <v>196.89</v>
      </c>
      <c r="E102">
        <v>53103912</v>
      </c>
      <c r="F102">
        <v>195.9042</v>
      </c>
      <c r="G102" s="7">
        <v>45450.166666666664</v>
      </c>
      <c r="H102">
        <v>505960</v>
      </c>
    </row>
    <row r="103" spans="1:8" x14ac:dyDescent="0.25">
      <c r="A103">
        <v>196.9</v>
      </c>
      <c r="B103">
        <v>197.3</v>
      </c>
      <c r="C103">
        <v>192.15</v>
      </c>
      <c r="D103">
        <v>193.12</v>
      </c>
      <c r="E103">
        <v>97262077</v>
      </c>
      <c r="F103">
        <v>194.4151</v>
      </c>
      <c r="G103" s="7">
        <v>45453.166666666664</v>
      </c>
      <c r="H103">
        <v>1115274</v>
      </c>
    </row>
    <row r="104" spans="1:8" x14ac:dyDescent="0.25">
      <c r="A104">
        <v>193.65</v>
      </c>
      <c r="B104">
        <v>207.16</v>
      </c>
      <c r="C104">
        <v>193.63</v>
      </c>
      <c r="D104">
        <v>207.15</v>
      </c>
      <c r="E104">
        <v>172373296</v>
      </c>
      <c r="F104">
        <v>203.21019999999999</v>
      </c>
      <c r="G104" s="7">
        <v>45454.166666666664</v>
      </c>
      <c r="H104">
        <v>1601778</v>
      </c>
    </row>
    <row r="105" spans="1:8" x14ac:dyDescent="0.25">
      <c r="A105">
        <v>207.37</v>
      </c>
      <c r="B105">
        <v>220.2</v>
      </c>
      <c r="C105">
        <v>206.9</v>
      </c>
      <c r="D105">
        <v>213.07</v>
      </c>
      <c r="E105">
        <v>198134293</v>
      </c>
      <c r="F105">
        <v>215.26179999999999</v>
      </c>
      <c r="G105" s="7">
        <v>45455.166666666664</v>
      </c>
      <c r="H105">
        <v>1861010</v>
      </c>
    </row>
    <row r="106" spans="1:8" x14ac:dyDescent="0.25">
      <c r="A106">
        <v>214.74</v>
      </c>
      <c r="B106">
        <v>216.75</v>
      </c>
      <c r="C106">
        <v>211.6</v>
      </c>
      <c r="D106">
        <v>214.24</v>
      </c>
      <c r="E106">
        <v>97862729</v>
      </c>
      <c r="F106">
        <v>214.01580000000001</v>
      </c>
      <c r="G106" s="7">
        <v>45456.166666666664</v>
      </c>
      <c r="H106">
        <v>1032970</v>
      </c>
    </row>
    <row r="107" spans="1:8" x14ac:dyDescent="0.25">
      <c r="A107">
        <v>213.85</v>
      </c>
      <c r="B107">
        <v>215.17</v>
      </c>
      <c r="C107">
        <v>211.3</v>
      </c>
      <c r="D107">
        <v>212.49</v>
      </c>
      <c r="E107">
        <v>70122748</v>
      </c>
      <c r="F107">
        <v>212.75970000000001</v>
      </c>
      <c r="G107" s="7">
        <v>45457.166666666664</v>
      </c>
      <c r="H107">
        <v>793746</v>
      </c>
    </row>
    <row r="108" spans="1:8" x14ac:dyDescent="0.25">
      <c r="A108">
        <v>213.37</v>
      </c>
      <c r="B108">
        <v>218.95</v>
      </c>
      <c r="C108">
        <v>212.72</v>
      </c>
      <c r="D108">
        <v>216.67</v>
      </c>
      <c r="E108">
        <v>93728300</v>
      </c>
      <c r="F108">
        <v>216.41069999999999</v>
      </c>
      <c r="G108" s="7">
        <v>45460.166666666664</v>
      </c>
      <c r="H108">
        <v>1034963</v>
      </c>
    </row>
    <row r="109" spans="1:8" x14ac:dyDescent="0.25">
      <c r="A109">
        <v>217.59</v>
      </c>
      <c r="B109">
        <v>218.63</v>
      </c>
      <c r="C109">
        <v>213</v>
      </c>
      <c r="D109">
        <v>214.29</v>
      </c>
      <c r="E109">
        <v>79943254</v>
      </c>
      <c r="F109">
        <v>214.73419999999999</v>
      </c>
      <c r="G109" s="7">
        <v>45461.166666666664</v>
      </c>
      <c r="H109">
        <v>919960</v>
      </c>
    </row>
    <row r="110" spans="1:8" x14ac:dyDescent="0.25">
      <c r="A110">
        <v>213.93</v>
      </c>
      <c r="B110">
        <v>214.24</v>
      </c>
      <c r="C110">
        <v>208.85</v>
      </c>
      <c r="D110">
        <v>209.68</v>
      </c>
      <c r="E110">
        <v>86172451</v>
      </c>
      <c r="F110">
        <v>210.62260000000001</v>
      </c>
      <c r="G110" s="7">
        <v>45463.166666666664</v>
      </c>
      <c r="H110">
        <v>1005362</v>
      </c>
    </row>
    <row r="111" spans="1:8" x14ac:dyDescent="0.25">
      <c r="A111">
        <v>210.39</v>
      </c>
      <c r="B111">
        <v>211.89</v>
      </c>
      <c r="C111">
        <v>207.11</v>
      </c>
      <c r="D111">
        <v>207.49</v>
      </c>
      <c r="E111">
        <v>246421353</v>
      </c>
      <c r="F111">
        <v>208.4264</v>
      </c>
      <c r="G111" s="7">
        <v>45464.166666666664</v>
      </c>
      <c r="H111">
        <v>881938</v>
      </c>
    </row>
    <row r="112" spans="1:8" x14ac:dyDescent="0.25">
      <c r="A112">
        <v>207.72</v>
      </c>
      <c r="B112">
        <v>212.7</v>
      </c>
      <c r="C112">
        <v>206.59</v>
      </c>
      <c r="D112">
        <v>208.14</v>
      </c>
      <c r="E112">
        <v>80727006</v>
      </c>
      <c r="F112">
        <v>209.3296</v>
      </c>
      <c r="G112" s="7">
        <v>45467.166666666664</v>
      </c>
      <c r="H112">
        <v>916152</v>
      </c>
    </row>
    <row r="113" spans="1:8" x14ac:dyDescent="0.25">
      <c r="A113">
        <v>209.15</v>
      </c>
      <c r="B113">
        <v>211.38</v>
      </c>
      <c r="C113">
        <v>208.61</v>
      </c>
      <c r="D113">
        <v>209.07</v>
      </c>
      <c r="E113">
        <v>56713868</v>
      </c>
      <c r="F113">
        <v>209.6848</v>
      </c>
      <c r="G113" s="7">
        <v>45468.166666666664</v>
      </c>
      <c r="H113">
        <v>621196</v>
      </c>
    </row>
    <row r="114" spans="1:8" x14ac:dyDescent="0.25">
      <c r="A114">
        <v>211.5</v>
      </c>
      <c r="B114">
        <v>214.86</v>
      </c>
      <c r="C114">
        <v>210.64</v>
      </c>
      <c r="D114">
        <v>213.25</v>
      </c>
      <c r="E114">
        <v>66213186</v>
      </c>
      <c r="F114">
        <v>213.1448</v>
      </c>
      <c r="G114" s="7">
        <v>45469.166666666664</v>
      </c>
      <c r="H114">
        <v>769103</v>
      </c>
    </row>
    <row r="115" spans="1:8" x14ac:dyDescent="0.25">
      <c r="A115">
        <v>214.69</v>
      </c>
      <c r="B115">
        <v>215.73949999999999</v>
      </c>
      <c r="C115">
        <v>212.35</v>
      </c>
      <c r="D115">
        <v>214.1</v>
      </c>
      <c r="E115">
        <v>49772707</v>
      </c>
      <c r="F115">
        <v>213.91380000000001</v>
      </c>
      <c r="G115" s="7">
        <v>45470.166666666664</v>
      </c>
      <c r="H115">
        <v>644397</v>
      </c>
    </row>
    <row r="116" spans="1:8" x14ac:dyDescent="0.25">
      <c r="A116">
        <v>215.77</v>
      </c>
      <c r="B116">
        <v>216.07</v>
      </c>
      <c r="C116">
        <v>210.3</v>
      </c>
      <c r="D116">
        <v>210.62</v>
      </c>
      <c r="E116">
        <v>82542718</v>
      </c>
      <c r="F116">
        <v>212.55850000000001</v>
      </c>
      <c r="G116" s="7">
        <v>45471.166666666664</v>
      </c>
      <c r="H116">
        <v>729912</v>
      </c>
    </row>
    <row r="117" spans="1:8" x14ac:dyDescent="0.25">
      <c r="A117">
        <v>212.09</v>
      </c>
      <c r="B117">
        <v>217.51</v>
      </c>
      <c r="C117">
        <v>211.92</v>
      </c>
      <c r="D117">
        <v>216.75</v>
      </c>
      <c r="E117">
        <v>60402929</v>
      </c>
      <c r="F117">
        <v>215.50659999999999</v>
      </c>
      <c r="G117" s="7">
        <v>45474.166666666664</v>
      </c>
      <c r="H117">
        <v>784845</v>
      </c>
    </row>
    <row r="118" spans="1:8" x14ac:dyDescent="0.25">
      <c r="A118">
        <v>216.15</v>
      </c>
      <c r="B118">
        <v>220.38</v>
      </c>
      <c r="C118">
        <v>215.1</v>
      </c>
      <c r="D118">
        <v>220.27</v>
      </c>
      <c r="E118">
        <v>58046178</v>
      </c>
      <c r="F118">
        <v>219.20050000000001</v>
      </c>
      <c r="G118" s="7">
        <v>45475.166666666664</v>
      </c>
      <c r="H118">
        <v>689998</v>
      </c>
    </row>
    <row r="119" spans="1:8" x14ac:dyDescent="0.25">
      <c r="A119">
        <v>220</v>
      </c>
      <c r="B119">
        <v>221.55</v>
      </c>
      <c r="C119">
        <v>219.03</v>
      </c>
      <c r="D119">
        <v>221.55</v>
      </c>
      <c r="E119">
        <v>37369801</v>
      </c>
      <c r="F119">
        <v>220.65880000000001</v>
      </c>
      <c r="G119" s="7">
        <v>45476.166666666664</v>
      </c>
      <c r="H119">
        <v>566784</v>
      </c>
    </row>
    <row r="120" spans="1:8" x14ac:dyDescent="0.25">
      <c r="A120">
        <v>221.65</v>
      </c>
      <c r="B120">
        <v>226.45</v>
      </c>
      <c r="C120">
        <v>221.65</v>
      </c>
      <c r="D120">
        <v>226.34</v>
      </c>
      <c r="E120">
        <v>60412408</v>
      </c>
      <c r="F120">
        <v>224.9683</v>
      </c>
      <c r="G120" s="7">
        <v>45478.166666666664</v>
      </c>
      <c r="H120">
        <v>767414</v>
      </c>
    </row>
    <row r="121" spans="1:8" x14ac:dyDescent="0.25">
      <c r="A121">
        <v>227.09</v>
      </c>
      <c r="B121">
        <v>227.85</v>
      </c>
      <c r="C121">
        <v>223.25</v>
      </c>
      <c r="D121">
        <v>227.82</v>
      </c>
      <c r="E121">
        <v>59085861</v>
      </c>
      <c r="F121">
        <v>226.36349999999999</v>
      </c>
      <c r="G121" s="7">
        <v>45481.166666666664</v>
      </c>
      <c r="H121">
        <v>790096</v>
      </c>
    </row>
    <row r="122" spans="1:8" x14ac:dyDescent="0.25">
      <c r="A122">
        <v>227.93</v>
      </c>
      <c r="B122">
        <v>229.4</v>
      </c>
      <c r="C122">
        <v>226.37209999999999</v>
      </c>
      <c r="D122">
        <v>228.68</v>
      </c>
      <c r="E122">
        <v>48169822</v>
      </c>
      <c r="F122">
        <v>228.2165</v>
      </c>
      <c r="G122" s="7">
        <v>45482.166666666664</v>
      </c>
      <c r="H122">
        <v>651068</v>
      </c>
    </row>
    <row r="123" spans="1:8" x14ac:dyDescent="0.25">
      <c r="A123">
        <v>229.3</v>
      </c>
      <c r="B123">
        <v>233.08</v>
      </c>
      <c r="C123">
        <v>229.25</v>
      </c>
      <c r="D123">
        <v>232.98</v>
      </c>
      <c r="E123">
        <v>62627687</v>
      </c>
      <c r="F123">
        <v>231.66139999999999</v>
      </c>
      <c r="G123" s="7">
        <v>45483.166666666664</v>
      </c>
      <c r="H123">
        <v>782526</v>
      </c>
    </row>
    <row r="124" spans="1:8" x14ac:dyDescent="0.25">
      <c r="A124">
        <v>231.39</v>
      </c>
      <c r="B124">
        <v>232.39</v>
      </c>
      <c r="C124">
        <v>225.77</v>
      </c>
      <c r="D124">
        <v>227.57</v>
      </c>
      <c r="E124">
        <v>64710617</v>
      </c>
      <c r="F124">
        <v>228.46129999999999</v>
      </c>
      <c r="G124" s="7">
        <v>45484.166666666664</v>
      </c>
      <c r="H124">
        <v>889309</v>
      </c>
    </row>
    <row r="125" spans="1:8" x14ac:dyDescent="0.25">
      <c r="A125">
        <v>228.92</v>
      </c>
      <c r="B125">
        <v>232.64</v>
      </c>
      <c r="C125">
        <v>228.68</v>
      </c>
      <c r="D125">
        <v>230.54</v>
      </c>
      <c r="E125">
        <v>53046527</v>
      </c>
      <c r="F125">
        <v>230.95769999999999</v>
      </c>
      <c r="G125" s="7">
        <v>45485.166666666664</v>
      </c>
      <c r="H125">
        <v>706283</v>
      </c>
    </row>
    <row r="126" spans="1:8" x14ac:dyDescent="0.25">
      <c r="A126">
        <v>236.48</v>
      </c>
      <c r="B126">
        <v>237.23</v>
      </c>
      <c r="C126">
        <v>233.09</v>
      </c>
      <c r="D126">
        <v>234.4</v>
      </c>
      <c r="E126">
        <v>62631252</v>
      </c>
      <c r="F126">
        <v>234.90270000000001</v>
      </c>
      <c r="G126" s="7">
        <v>45488.166666666664</v>
      </c>
      <c r="H126">
        <v>822676</v>
      </c>
    </row>
    <row r="127" spans="1:8" x14ac:dyDescent="0.25">
      <c r="A127">
        <v>235</v>
      </c>
      <c r="B127">
        <v>236.27</v>
      </c>
      <c r="C127">
        <v>232.33</v>
      </c>
      <c r="D127">
        <v>234.82</v>
      </c>
      <c r="E127">
        <v>43234278</v>
      </c>
      <c r="F127">
        <v>234.3218</v>
      </c>
      <c r="G127" s="7">
        <v>45489.166666666664</v>
      </c>
      <c r="H127">
        <v>623963</v>
      </c>
    </row>
    <row r="128" spans="1:8" x14ac:dyDescent="0.25">
      <c r="A128">
        <v>229.45</v>
      </c>
      <c r="B128">
        <v>231.4599</v>
      </c>
      <c r="C128">
        <v>226.64</v>
      </c>
      <c r="D128">
        <v>228.88</v>
      </c>
      <c r="E128">
        <v>57345884</v>
      </c>
      <c r="F128">
        <v>228.8407</v>
      </c>
      <c r="G128" s="7">
        <v>45490.166666666664</v>
      </c>
      <c r="H128">
        <v>811104</v>
      </c>
    </row>
    <row r="129" spans="1:8" x14ac:dyDescent="0.25">
      <c r="A129">
        <v>230.28</v>
      </c>
      <c r="B129">
        <v>230.44</v>
      </c>
      <c r="C129">
        <v>222.27</v>
      </c>
      <c r="D129">
        <v>224.18</v>
      </c>
      <c r="E129">
        <v>66034585</v>
      </c>
      <c r="F129">
        <v>225.15539999999999</v>
      </c>
      <c r="G129" s="7">
        <v>45491.166666666664</v>
      </c>
      <c r="H129">
        <v>844626</v>
      </c>
    </row>
    <row r="130" spans="1:8" x14ac:dyDescent="0.25">
      <c r="A130">
        <v>224.82</v>
      </c>
      <c r="B130">
        <v>226.8</v>
      </c>
      <c r="C130">
        <v>223.27500000000001</v>
      </c>
      <c r="D130">
        <v>224.31</v>
      </c>
      <c r="E130">
        <v>49151453</v>
      </c>
      <c r="F130">
        <v>224.7259</v>
      </c>
      <c r="G130" s="7">
        <v>45492.166666666664</v>
      </c>
      <c r="H130">
        <v>612830</v>
      </c>
    </row>
    <row r="131" spans="1:8" x14ac:dyDescent="0.25">
      <c r="A131">
        <v>227.01</v>
      </c>
      <c r="B131">
        <v>227.78</v>
      </c>
      <c r="C131">
        <v>223.09</v>
      </c>
      <c r="D131">
        <v>223.96</v>
      </c>
      <c r="E131">
        <v>48201835</v>
      </c>
      <c r="F131">
        <v>224.94730000000001</v>
      </c>
      <c r="G131" s="7">
        <v>45495.166666666664</v>
      </c>
      <c r="H131">
        <v>704897</v>
      </c>
    </row>
    <row r="132" spans="1:8" x14ac:dyDescent="0.25">
      <c r="A132">
        <v>224.36500000000001</v>
      </c>
      <c r="B132">
        <v>226.94</v>
      </c>
      <c r="C132">
        <v>222.68</v>
      </c>
      <c r="D132">
        <v>225.01</v>
      </c>
      <c r="E132">
        <v>39960260</v>
      </c>
      <c r="F132">
        <v>225.0215</v>
      </c>
      <c r="G132" s="7">
        <v>45496.166666666664</v>
      </c>
      <c r="H132">
        <v>551688</v>
      </c>
    </row>
    <row r="133" spans="1:8" x14ac:dyDescent="0.25">
      <c r="A133">
        <v>224</v>
      </c>
      <c r="B133">
        <v>224.8</v>
      </c>
      <c r="C133">
        <v>217.13</v>
      </c>
      <c r="D133">
        <v>218.54</v>
      </c>
      <c r="E133">
        <v>61777576</v>
      </c>
      <c r="F133">
        <v>219.06890000000001</v>
      </c>
      <c r="G133" s="7">
        <v>45497.166666666664</v>
      </c>
      <c r="H133">
        <v>816144</v>
      </c>
    </row>
    <row r="134" spans="1:8" x14ac:dyDescent="0.25">
      <c r="A134">
        <v>218.93</v>
      </c>
      <c r="B134">
        <v>220.85</v>
      </c>
      <c r="C134">
        <v>214.62</v>
      </c>
      <c r="D134">
        <v>217.49</v>
      </c>
      <c r="E134">
        <v>51391199</v>
      </c>
      <c r="F134">
        <v>218.10839999999999</v>
      </c>
      <c r="G134" s="7">
        <v>45498.166666666664</v>
      </c>
      <c r="H134">
        <v>737642</v>
      </c>
    </row>
    <row r="135" spans="1:8" x14ac:dyDescent="0.25">
      <c r="A135">
        <v>218.7</v>
      </c>
      <c r="B135">
        <v>219.49</v>
      </c>
      <c r="C135">
        <v>216.01</v>
      </c>
      <c r="D135">
        <v>217.96</v>
      </c>
      <c r="E135">
        <v>41601345</v>
      </c>
      <c r="F135">
        <v>217.90180000000001</v>
      </c>
      <c r="G135" s="7">
        <v>45499.166666666664</v>
      </c>
      <c r="H135">
        <v>608589</v>
      </c>
    </row>
    <row r="136" spans="1:8" x14ac:dyDescent="0.25">
      <c r="A136">
        <v>216.96</v>
      </c>
      <c r="B136">
        <v>219.3</v>
      </c>
      <c r="C136">
        <v>215.75</v>
      </c>
      <c r="D136">
        <v>218.24</v>
      </c>
      <c r="E136">
        <v>36311778</v>
      </c>
      <c r="F136">
        <v>218.13589999999999</v>
      </c>
      <c r="G136" s="7">
        <v>45502.166666666664</v>
      </c>
      <c r="H136">
        <v>604724</v>
      </c>
    </row>
    <row r="137" spans="1:8" x14ac:dyDescent="0.25">
      <c r="A137">
        <v>219.19</v>
      </c>
      <c r="B137">
        <v>220.32499999999999</v>
      </c>
      <c r="C137">
        <v>216.12</v>
      </c>
      <c r="D137">
        <v>218.8</v>
      </c>
      <c r="E137">
        <v>41643840</v>
      </c>
      <c r="F137">
        <v>218.40719999999999</v>
      </c>
      <c r="G137" s="7">
        <v>45503.166666666664</v>
      </c>
      <c r="H137">
        <v>584355</v>
      </c>
    </row>
    <row r="138" spans="1:8" x14ac:dyDescent="0.25">
      <c r="A138">
        <v>221.44</v>
      </c>
      <c r="B138">
        <v>223.82</v>
      </c>
      <c r="C138">
        <v>220.63</v>
      </c>
      <c r="D138">
        <v>222.08</v>
      </c>
      <c r="E138">
        <v>50036262</v>
      </c>
      <c r="F138">
        <v>222.3356</v>
      </c>
      <c r="G138" s="7">
        <v>45504.166666666664</v>
      </c>
      <c r="H138">
        <v>668901</v>
      </c>
    </row>
    <row r="139" spans="1:8" x14ac:dyDescent="0.25">
      <c r="A139">
        <v>224.37</v>
      </c>
      <c r="B139">
        <v>224.48</v>
      </c>
      <c r="C139">
        <v>217.02</v>
      </c>
      <c r="D139">
        <v>218.36</v>
      </c>
      <c r="E139">
        <v>62500996</v>
      </c>
      <c r="F139">
        <v>219.453</v>
      </c>
      <c r="G139" s="7">
        <v>45505.166666666664</v>
      </c>
      <c r="H139">
        <v>876129</v>
      </c>
    </row>
    <row r="140" spans="1:8" x14ac:dyDescent="0.25">
      <c r="A140">
        <v>219.15</v>
      </c>
      <c r="B140">
        <v>225.6</v>
      </c>
      <c r="C140">
        <v>217.71</v>
      </c>
      <c r="D140">
        <v>219.86</v>
      </c>
      <c r="E140">
        <v>105568560</v>
      </c>
      <c r="F140">
        <v>221.8938</v>
      </c>
      <c r="G140" s="7">
        <v>45506.166666666664</v>
      </c>
      <c r="H140">
        <v>1132553</v>
      </c>
    </row>
    <row r="141" spans="1:8" x14ac:dyDescent="0.25">
      <c r="A141">
        <v>199.09</v>
      </c>
      <c r="B141">
        <v>213.5</v>
      </c>
      <c r="C141">
        <v>196</v>
      </c>
      <c r="D141">
        <v>209.27</v>
      </c>
      <c r="E141">
        <v>119548589</v>
      </c>
      <c r="F141">
        <v>207.80170000000001</v>
      </c>
      <c r="G141" s="7">
        <v>45509.166666666664</v>
      </c>
      <c r="H141">
        <v>1661550</v>
      </c>
    </row>
    <row r="142" spans="1:8" x14ac:dyDescent="0.25">
      <c r="A142">
        <v>205.3</v>
      </c>
      <c r="B142">
        <v>209.99</v>
      </c>
      <c r="C142">
        <v>201.07</v>
      </c>
      <c r="D142">
        <v>207.23</v>
      </c>
      <c r="E142">
        <v>69660488</v>
      </c>
      <c r="F142">
        <v>206.73990000000001</v>
      </c>
      <c r="G142" s="7">
        <v>45510.166666666664</v>
      </c>
      <c r="H142">
        <v>921953</v>
      </c>
    </row>
    <row r="143" spans="1:8" x14ac:dyDescent="0.25">
      <c r="A143">
        <v>206.9</v>
      </c>
      <c r="B143">
        <v>213.64</v>
      </c>
      <c r="C143">
        <v>206.39</v>
      </c>
      <c r="D143">
        <v>209.82</v>
      </c>
      <c r="E143">
        <v>63516417</v>
      </c>
      <c r="F143">
        <v>210.6883</v>
      </c>
      <c r="G143" s="7">
        <v>45511.166666666664</v>
      </c>
      <c r="H143">
        <v>741724</v>
      </c>
    </row>
    <row r="144" spans="1:8" x14ac:dyDescent="0.25">
      <c r="A144">
        <v>213.11</v>
      </c>
      <c r="B144">
        <v>214.2</v>
      </c>
      <c r="C144">
        <v>208.83</v>
      </c>
      <c r="D144">
        <v>213.31</v>
      </c>
      <c r="E144">
        <v>47161149</v>
      </c>
      <c r="F144">
        <v>212.62049999999999</v>
      </c>
      <c r="G144" s="7">
        <v>45512.166666666664</v>
      </c>
      <c r="H144">
        <v>628773</v>
      </c>
    </row>
    <row r="145" spans="1:8" x14ac:dyDescent="0.25">
      <c r="A145">
        <v>212.1</v>
      </c>
      <c r="B145">
        <v>216.78</v>
      </c>
      <c r="C145">
        <v>211.97</v>
      </c>
      <c r="D145">
        <v>216.24</v>
      </c>
      <c r="E145">
        <v>42201646</v>
      </c>
      <c r="F145">
        <v>215.19990000000001</v>
      </c>
      <c r="G145" s="7">
        <v>45513.166666666664</v>
      </c>
      <c r="H145">
        <v>589469</v>
      </c>
    </row>
    <row r="146" spans="1:8" x14ac:dyDescent="0.25">
      <c r="A146">
        <v>216.07</v>
      </c>
      <c r="B146">
        <v>219.50989999999999</v>
      </c>
      <c r="C146">
        <v>215.6</v>
      </c>
      <c r="D146">
        <v>217.53</v>
      </c>
      <c r="E146">
        <v>38028092</v>
      </c>
      <c r="F146">
        <v>217.54650000000001</v>
      </c>
      <c r="G146" s="7">
        <v>45516.166666666664</v>
      </c>
      <c r="H146">
        <v>602530</v>
      </c>
    </row>
    <row r="147" spans="1:8" x14ac:dyDescent="0.25">
      <c r="A147">
        <v>219.01</v>
      </c>
      <c r="B147">
        <v>221.89</v>
      </c>
      <c r="C147">
        <v>219.01</v>
      </c>
      <c r="D147">
        <v>221.27</v>
      </c>
      <c r="E147">
        <v>44155331</v>
      </c>
      <c r="F147">
        <v>220.8758</v>
      </c>
      <c r="G147" s="7">
        <v>45517.166666666664</v>
      </c>
      <c r="H147">
        <v>553265</v>
      </c>
    </row>
    <row r="148" spans="1:8" x14ac:dyDescent="0.25">
      <c r="A148">
        <v>220.57</v>
      </c>
      <c r="B148">
        <v>223.03</v>
      </c>
      <c r="C148">
        <v>219.7</v>
      </c>
      <c r="D148">
        <v>221.72</v>
      </c>
      <c r="E148">
        <v>41960574</v>
      </c>
      <c r="F148">
        <v>221.51079999999999</v>
      </c>
      <c r="G148" s="7">
        <v>45518.166666666664</v>
      </c>
      <c r="H148">
        <v>568519</v>
      </c>
    </row>
    <row r="149" spans="1:8" x14ac:dyDescent="0.25">
      <c r="A149">
        <v>224.6</v>
      </c>
      <c r="B149">
        <v>225.35</v>
      </c>
      <c r="C149">
        <v>222.76</v>
      </c>
      <c r="D149">
        <v>224.72</v>
      </c>
      <c r="E149">
        <v>46414013</v>
      </c>
      <c r="F149">
        <v>224.55029999999999</v>
      </c>
      <c r="G149" s="7">
        <v>45519.166666666664</v>
      </c>
      <c r="H149">
        <v>590575</v>
      </c>
    </row>
    <row r="150" spans="1:8" x14ac:dyDescent="0.25">
      <c r="A150">
        <v>223.92</v>
      </c>
      <c r="B150">
        <v>226.8271</v>
      </c>
      <c r="C150">
        <v>223.65010000000001</v>
      </c>
      <c r="D150">
        <v>226.05</v>
      </c>
      <c r="E150">
        <v>44340240</v>
      </c>
      <c r="F150">
        <v>225.4306</v>
      </c>
      <c r="G150" s="7">
        <v>45520.166666666664</v>
      </c>
      <c r="H150">
        <v>562638</v>
      </c>
    </row>
    <row r="151" spans="1:8" x14ac:dyDescent="0.25">
      <c r="A151">
        <v>225.72</v>
      </c>
      <c r="B151">
        <v>225.99</v>
      </c>
      <c r="C151">
        <v>223.04</v>
      </c>
      <c r="D151">
        <v>225.89</v>
      </c>
      <c r="E151">
        <v>40687813</v>
      </c>
      <c r="F151">
        <v>224.8579</v>
      </c>
      <c r="G151" s="7">
        <v>45523.166666666664</v>
      </c>
      <c r="H151">
        <v>606363</v>
      </c>
    </row>
    <row r="152" spans="1:8" x14ac:dyDescent="0.25">
      <c r="A152">
        <v>225.77</v>
      </c>
      <c r="B152">
        <v>227.17</v>
      </c>
      <c r="C152">
        <v>225.45</v>
      </c>
      <c r="D152">
        <v>226.51</v>
      </c>
      <c r="E152">
        <v>30299033</v>
      </c>
      <c r="F152">
        <v>226.5299</v>
      </c>
      <c r="G152" s="7">
        <v>45524.166666666664</v>
      </c>
      <c r="H152">
        <v>498797</v>
      </c>
    </row>
    <row r="153" spans="1:8" x14ac:dyDescent="0.25">
      <c r="A153">
        <v>226.52</v>
      </c>
      <c r="B153">
        <v>227.98</v>
      </c>
      <c r="C153">
        <v>225.05</v>
      </c>
      <c r="D153">
        <v>226.4</v>
      </c>
      <c r="E153">
        <v>34765480</v>
      </c>
      <c r="F153">
        <v>226.4461</v>
      </c>
      <c r="G153" s="7">
        <v>45525.166666666664</v>
      </c>
      <c r="H153">
        <v>506656</v>
      </c>
    </row>
    <row r="154" spans="1:8" x14ac:dyDescent="0.25">
      <c r="A154">
        <v>227.79</v>
      </c>
      <c r="B154">
        <v>228.34</v>
      </c>
      <c r="C154">
        <v>223.9</v>
      </c>
      <c r="D154">
        <v>224.53</v>
      </c>
      <c r="E154">
        <v>43695321</v>
      </c>
      <c r="F154">
        <v>225.47790000000001</v>
      </c>
      <c r="G154" s="7">
        <v>45526.166666666664</v>
      </c>
      <c r="H154">
        <v>586190</v>
      </c>
    </row>
    <row r="155" spans="1:8" x14ac:dyDescent="0.25">
      <c r="A155">
        <v>225.65889999999999</v>
      </c>
      <c r="B155">
        <v>228.22</v>
      </c>
      <c r="C155">
        <v>224.33</v>
      </c>
      <c r="D155">
        <v>226.84</v>
      </c>
      <c r="E155">
        <v>38677250</v>
      </c>
      <c r="F155">
        <v>226.58070000000001</v>
      </c>
      <c r="G155" s="7">
        <v>45527.166666666664</v>
      </c>
      <c r="H155">
        <v>555154</v>
      </c>
    </row>
    <row r="156" spans="1:8" x14ac:dyDescent="0.25">
      <c r="A156">
        <v>226.76</v>
      </c>
      <c r="B156">
        <v>227.28</v>
      </c>
      <c r="C156">
        <v>223.8905</v>
      </c>
      <c r="D156">
        <v>227.18</v>
      </c>
      <c r="E156">
        <v>30602208</v>
      </c>
      <c r="F156">
        <v>226.0635</v>
      </c>
      <c r="G156" s="7">
        <v>45530.166666666664</v>
      </c>
      <c r="H156">
        <v>565404</v>
      </c>
    </row>
    <row r="157" spans="1:8" x14ac:dyDescent="0.25">
      <c r="A157">
        <v>225.995</v>
      </c>
      <c r="B157">
        <v>228.85</v>
      </c>
      <c r="C157">
        <v>224.89</v>
      </c>
      <c r="D157">
        <v>228.03</v>
      </c>
      <c r="E157">
        <v>35934559</v>
      </c>
      <c r="F157">
        <v>227.7927</v>
      </c>
      <c r="G157" s="7">
        <v>45531.166666666664</v>
      </c>
      <c r="H157">
        <v>491852</v>
      </c>
    </row>
    <row r="158" spans="1:8" x14ac:dyDescent="0.25">
      <c r="A158">
        <v>227.92</v>
      </c>
      <c r="B158">
        <v>229.86</v>
      </c>
      <c r="C158">
        <v>225.68</v>
      </c>
      <c r="D158">
        <v>226.49</v>
      </c>
      <c r="E158">
        <v>38052167</v>
      </c>
      <c r="F158">
        <v>227.41800000000001</v>
      </c>
      <c r="G158" s="7">
        <v>45532.166666666664</v>
      </c>
      <c r="H158">
        <v>563160</v>
      </c>
    </row>
    <row r="159" spans="1:8" x14ac:dyDescent="0.25">
      <c r="A159">
        <v>230.1</v>
      </c>
      <c r="B159">
        <v>232.92</v>
      </c>
      <c r="C159">
        <v>228.88</v>
      </c>
      <c r="D159">
        <v>229.79</v>
      </c>
      <c r="E159">
        <v>51906297</v>
      </c>
      <c r="F159">
        <v>230.99340000000001</v>
      </c>
      <c r="G159" s="7">
        <v>45533.166666666664</v>
      </c>
      <c r="H159">
        <v>723145</v>
      </c>
    </row>
    <row r="160" spans="1:8" x14ac:dyDescent="0.25">
      <c r="A160">
        <v>230.19</v>
      </c>
      <c r="B160">
        <v>230.4</v>
      </c>
      <c r="C160">
        <v>227.48</v>
      </c>
      <c r="D160">
        <v>229</v>
      </c>
      <c r="E160">
        <v>52990770</v>
      </c>
      <c r="F160">
        <v>228.91470000000001</v>
      </c>
      <c r="G160" s="7">
        <v>45534.166666666664</v>
      </c>
      <c r="H160">
        <v>594158</v>
      </c>
    </row>
    <row r="161" spans="1:8" x14ac:dyDescent="0.25">
      <c r="A161">
        <v>228.55</v>
      </c>
      <c r="B161">
        <v>229</v>
      </c>
      <c r="C161">
        <v>221.17</v>
      </c>
      <c r="D161">
        <v>222.77</v>
      </c>
      <c r="E161">
        <v>50190574</v>
      </c>
      <c r="F161">
        <v>223.79689999999999</v>
      </c>
      <c r="G161" s="7">
        <v>45538.166666666664</v>
      </c>
      <c r="H161">
        <v>813604</v>
      </c>
    </row>
    <row r="162" spans="1:8" x14ac:dyDescent="0.25">
      <c r="A162">
        <v>221.66</v>
      </c>
      <c r="B162">
        <v>221.78</v>
      </c>
      <c r="C162">
        <v>217.48</v>
      </c>
      <c r="D162">
        <v>220.85</v>
      </c>
      <c r="E162">
        <v>43840196</v>
      </c>
      <c r="F162">
        <v>219.96619999999999</v>
      </c>
      <c r="G162" s="7">
        <v>45539.166666666664</v>
      </c>
      <c r="H162">
        <v>679980</v>
      </c>
    </row>
    <row r="163" spans="1:8" x14ac:dyDescent="0.25">
      <c r="A163">
        <v>221.625</v>
      </c>
      <c r="B163">
        <v>225.48</v>
      </c>
      <c r="C163">
        <v>221.52</v>
      </c>
      <c r="D163">
        <v>222.38</v>
      </c>
      <c r="E163">
        <v>36615398</v>
      </c>
      <c r="F163">
        <v>223.0951</v>
      </c>
      <c r="G163" s="7">
        <v>45540.166666666664</v>
      </c>
      <c r="H163">
        <v>588073</v>
      </c>
    </row>
    <row r="164" spans="1:8" x14ac:dyDescent="0.25">
      <c r="A164">
        <v>223.95</v>
      </c>
      <c r="B164">
        <v>225.24</v>
      </c>
      <c r="C164">
        <v>219.77</v>
      </c>
      <c r="D164">
        <v>220.82</v>
      </c>
      <c r="E164">
        <v>48423011</v>
      </c>
      <c r="F164">
        <v>221.63720000000001</v>
      </c>
      <c r="G164" s="7">
        <v>45541.166666666664</v>
      </c>
      <c r="H164">
        <v>663965</v>
      </c>
    </row>
    <row r="165" spans="1:8" x14ac:dyDescent="0.25">
      <c r="A165">
        <v>220.82</v>
      </c>
      <c r="B165">
        <v>221.27</v>
      </c>
      <c r="C165">
        <v>216.71</v>
      </c>
      <c r="D165">
        <v>220.91</v>
      </c>
      <c r="E165">
        <v>67179965</v>
      </c>
      <c r="F165">
        <v>219.3818</v>
      </c>
      <c r="G165" s="7">
        <v>45544.166666666664</v>
      </c>
      <c r="H165">
        <v>945464</v>
      </c>
    </row>
    <row r="166" spans="1:8" x14ac:dyDescent="0.25">
      <c r="A166">
        <v>218.92</v>
      </c>
      <c r="B166">
        <v>221.48</v>
      </c>
      <c r="C166">
        <v>216.73</v>
      </c>
      <c r="D166">
        <v>220.11</v>
      </c>
      <c r="E166">
        <v>51591033</v>
      </c>
      <c r="F166">
        <v>219.58109999999999</v>
      </c>
      <c r="G166" s="7">
        <v>45545.166666666664</v>
      </c>
      <c r="H166">
        <v>684935</v>
      </c>
    </row>
    <row r="167" spans="1:8" x14ac:dyDescent="0.25">
      <c r="A167">
        <v>221.45500000000001</v>
      </c>
      <c r="B167">
        <v>223.09</v>
      </c>
      <c r="C167">
        <v>217.89</v>
      </c>
      <c r="D167">
        <v>222.66</v>
      </c>
      <c r="E167">
        <v>44587072</v>
      </c>
      <c r="F167">
        <v>221.23599999999999</v>
      </c>
      <c r="G167" s="7">
        <v>45546.166666666664</v>
      </c>
      <c r="H167">
        <v>609494</v>
      </c>
    </row>
    <row r="168" spans="1:8" x14ac:dyDescent="0.25">
      <c r="A168">
        <v>222.5</v>
      </c>
      <c r="B168">
        <v>223.55</v>
      </c>
      <c r="C168">
        <v>219.82</v>
      </c>
      <c r="D168">
        <v>222.77</v>
      </c>
      <c r="E168">
        <v>37498225</v>
      </c>
      <c r="F168">
        <v>222.3956</v>
      </c>
      <c r="G168" s="7">
        <v>45547.166666666664</v>
      </c>
      <c r="H168">
        <v>556917</v>
      </c>
    </row>
    <row r="169" spans="1:8" x14ac:dyDescent="0.25">
      <c r="A169">
        <v>223.58</v>
      </c>
      <c r="B169">
        <v>224.04</v>
      </c>
      <c r="C169">
        <v>221.91</v>
      </c>
      <c r="D169">
        <v>222.5</v>
      </c>
      <c r="E169">
        <v>36766619</v>
      </c>
      <c r="F169">
        <v>222.92150000000001</v>
      </c>
      <c r="G169" s="7">
        <v>45548.166666666664</v>
      </c>
      <c r="H169">
        <v>541883</v>
      </c>
    </row>
    <row r="170" spans="1:8" x14ac:dyDescent="0.25">
      <c r="A170">
        <v>216.54</v>
      </c>
      <c r="B170">
        <v>217.22</v>
      </c>
      <c r="C170">
        <v>213.92</v>
      </c>
      <c r="D170">
        <v>216.32</v>
      </c>
      <c r="E170">
        <v>59357427</v>
      </c>
      <c r="F170">
        <v>215.9366</v>
      </c>
      <c r="G170" s="7">
        <v>45551.166666666664</v>
      </c>
      <c r="H170">
        <v>870760</v>
      </c>
    </row>
    <row r="171" spans="1:8" x14ac:dyDescent="0.25">
      <c r="A171">
        <v>215.75</v>
      </c>
      <c r="B171">
        <v>216.9</v>
      </c>
      <c r="C171">
        <v>214.5</v>
      </c>
      <c r="D171">
        <v>216.79</v>
      </c>
      <c r="E171">
        <v>45519339</v>
      </c>
      <c r="F171">
        <v>216.19399999999999</v>
      </c>
      <c r="G171" s="7">
        <v>45552.166666666664</v>
      </c>
      <c r="H171">
        <v>651444</v>
      </c>
    </row>
    <row r="172" spans="1:8" x14ac:dyDescent="0.25">
      <c r="A172">
        <v>217.55</v>
      </c>
      <c r="B172">
        <v>222.71</v>
      </c>
      <c r="C172">
        <v>217.54</v>
      </c>
      <c r="D172">
        <v>220.69</v>
      </c>
      <c r="E172">
        <v>59894928</v>
      </c>
      <c r="F172">
        <v>220.44759999999999</v>
      </c>
      <c r="G172" s="7">
        <v>45553.166666666664</v>
      </c>
      <c r="H172">
        <v>833014</v>
      </c>
    </row>
    <row r="173" spans="1:8" x14ac:dyDescent="0.25">
      <c r="A173">
        <v>224.99</v>
      </c>
      <c r="B173">
        <v>229.82</v>
      </c>
      <c r="C173">
        <v>224.63</v>
      </c>
      <c r="D173">
        <v>228.87</v>
      </c>
      <c r="E173">
        <v>66781315</v>
      </c>
      <c r="F173">
        <v>228.39779999999999</v>
      </c>
      <c r="G173" s="7">
        <v>45554.166666666664</v>
      </c>
      <c r="H173">
        <v>808546</v>
      </c>
    </row>
    <row r="174" spans="1:8" x14ac:dyDescent="0.25">
      <c r="A174">
        <v>229.97</v>
      </c>
      <c r="B174">
        <v>233.09</v>
      </c>
      <c r="C174">
        <v>227.62</v>
      </c>
      <c r="D174">
        <v>228.2</v>
      </c>
      <c r="E174">
        <v>318679888</v>
      </c>
      <c r="F174">
        <v>228.9222</v>
      </c>
      <c r="G174" s="7">
        <v>45555.166666666664</v>
      </c>
      <c r="H174">
        <v>971914</v>
      </c>
    </row>
    <row r="175" spans="1:8" x14ac:dyDescent="0.25">
      <c r="A175">
        <v>227.34</v>
      </c>
      <c r="B175">
        <v>229.45</v>
      </c>
      <c r="C175">
        <v>225.81</v>
      </c>
      <c r="D175">
        <v>226.47</v>
      </c>
      <c r="E175">
        <v>54146023</v>
      </c>
      <c r="F175">
        <v>227.02449999999999</v>
      </c>
      <c r="G175" s="7">
        <v>45558.166666666664</v>
      </c>
      <c r="H175">
        <v>693312</v>
      </c>
    </row>
    <row r="176" spans="1:8" x14ac:dyDescent="0.25">
      <c r="A176">
        <v>228.64500000000001</v>
      </c>
      <c r="B176">
        <v>229.35</v>
      </c>
      <c r="C176">
        <v>225.73</v>
      </c>
      <c r="D176">
        <v>227.37</v>
      </c>
      <c r="E176">
        <v>43556068</v>
      </c>
      <c r="F176">
        <v>227.2501</v>
      </c>
      <c r="G176" s="7">
        <v>45559.166666666664</v>
      </c>
      <c r="H176">
        <v>519573</v>
      </c>
    </row>
    <row r="177" spans="1:8" x14ac:dyDescent="0.25">
      <c r="A177">
        <v>224.93</v>
      </c>
      <c r="B177">
        <v>227.29</v>
      </c>
      <c r="C177">
        <v>224.02</v>
      </c>
      <c r="D177">
        <v>226.37</v>
      </c>
      <c r="E177">
        <v>42308715</v>
      </c>
      <c r="F177">
        <v>225.86240000000001</v>
      </c>
      <c r="G177" s="7">
        <v>45560.166666666664</v>
      </c>
      <c r="H177">
        <v>564630</v>
      </c>
    </row>
    <row r="178" spans="1:8" x14ac:dyDescent="0.25">
      <c r="A178">
        <v>227.3</v>
      </c>
      <c r="B178">
        <v>228.5</v>
      </c>
      <c r="C178">
        <v>225.41</v>
      </c>
      <c r="D178">
        <v>227.52</v>
      </c>
      <c r="E178">
        <v>36636707</v>
      </c>
      <c r="F178">
        <v>227.2807</v>
      </c>
      <c r="G178" s="7">
        <v>45561.166666666664</v>
      </c>
      <c r="H178">
        <v>433165</v>
      </c>
    </row>
    <row r="179" spans="1:8" x14ac:dyDescent="0.25">
      <c r="A179">
        <v>228.46</v>
      </c>
      <c r="B179">
        <v>229.52</v>
      </c>
      <c r="C179">
        <v>227.3</v>
      </c>
      <c r="D179">
        <v>227.79</v>
      </c>
      <c r="E179">
        <v>34025967</v>
      </c>
      <c r="F179">
        <v>228.12780000000001</v>
      </c>
      <c r="G179" s="7">
        <v>45562.166666666664</v>
      </c>
      <c r="H179">
        <v>504108</v>
      </c>
    </row>
    <row r="180" spans="1:8" x14ac:dyDescent="0.25">
      <c r="A180">
        <v>230.04</v>
      </c>
      <c r="B180">
        <v>233</v>
      </c>
      <c r="C180">
        <v>229.65</v>
      </c>
      <c r="D180">
        <v>233</v>
      </c>
      <c r="E180">
        <v>54793391</v>
      </c>
      <c r="F180">
        <v>232.00559999999999</v>
      </c>
      <c r="G180" s="7">
        <v>45565.166666666664</v>
      </c>
      <c r="H180">
        <v>710084</v>
      </c>
    </row>
    <row r="181" spans="1:8" x14ac:dyDescent="0.25">
      <c r="A181">
        <v>229.52</v>
      </c>
      <c r="B181">
        <v>229.65</v>
      </c>
      <c r="C181">
        <v>223.74</v>
      </c>
      <c r="D181">
        <v>226.21</v>
      </c>
      <c r="E181">
        <v>63285048</v>
      </c>
      <c r="F181">
        <v>225.97550000000001</v>
      </c>
      <c r="G181" s="7">
        <v>45566.166666666664</v>
      </c>
      <c r="H181">
        <v>832120</v>
      </c>
    </row>
    <row r="182" spans="1:8" x14ac:dyDescent="0.25">
      <c r="A182">
        <v>225.89</v>
      </c>
      <c r="B182">
        <v>227.37</v>
      </c>
      <c r="C182">
        <v>223.02</v>
      </c>
      <c r="D182">
        <v>226.78</v>
      </c>
      <c r="E182">
        <v>32880605</v>
      </c>
      <c r="F182">
        <v>226.05170000000001</v>
      </c>
      <c r="G182" s="7">
        <v>45567.166666666664</v>
      </c>
      <c r="H182">
        <v>504717</v>
      </c>
    </row>
    <row r="183" spans="1:8" x14ac:dyDescent="0.25">
      <c r="A183">
        <v>225.14</v>
      </c>
      <c r="B183">
        <v>226.80500000000001</v>
      </c>
      <c r="C183">
        <v>223.32</v>
      </c>
      <c r="D183">
        <v>225.67</v>
      </c>
      <c r="E183">
        <v>34044158</v>
      </c>
      <c r="F183">
        <v>225.0086</v>
      </c>
      <c r="G183" s="7">
        <v>45568.166666666664</v>
      </c>
      <c r="H183">
        <v>516347</v>
      </c>
    </row>
    <row r="184" spans="1:8" x14ac:dyDescent="0.25">
      <c r="A184">
        <v>227.9</v>
      </c>
      <c r="B184">
        <v>228</v>
      </c>
      <c r="C184">
        <v>224.13</v>
      </c>
      <c r="D184">
        <v>226.8</v>
      </c>
      <c r="E184">
        <v>37345098</v>
      </c>
      <c r="F184">
        <v>225.8887</v>
      </c>
      <c r="G184" s="7">
        <v>45569.166666666664</v>
      </c>
      <c r="H184">
        <v>558162</v>
      </c>
    </row>
    <row r="185" spans="1:8" x14ac:dyDescent="0.25">
      <c r="A185">
        <v>224.5</v>
      </c>
      <c r="B185">
        <v>225.69</v>
      </c>
      <c r="C185">
        <v>221.33</v>
      </c>
      <c r="D185">
        <v>221.69</v>
      </c>
      <c r="E185">
        <v>39505354</v>
      </c>
      <c r="F185">
        <v>223.23419999999999</v>
      </c>
      <c r="G185" s="7">
        <v>45572.166666666664</v>
      </c>
      <c r="H185">
        <v>607240</v>
      </c>
    </row>
    <row r="186" spans="1:8" x14ac:dyDescent="0.25">
      <c r="A186">
        <v>224.3</v>
      </c>
      <c r="B186">
        <v>225.98</v>
      </c>
      <c r="C186">
        <v>223.25</v>
      </c>
      <c r="D186">
        <v>225.77</v>
      </c>
      <c r="E186">
        <v>31855693</v>
      </c>
      <c r="F186">
        <v>225.0548</v>
      </c>
      <c r="G186" s="7">
        <v>45573.166666666664</v>
      </c>
      <c r="H186">
        <v>495518</v>
      </c>
    </row>
    <row r="187" spans="1:8" x14ac:dyDescent="0.25">
      <c r="A187">
        <v>225.23</v>
      </c>
      <c r="B187">
        <v>229.75</v>
      </c>
      <c r="C187">
        <v>224.83</v>
      </c>
      <c r="D187">
        <v>229.54</v>
      </c>
      <c r="E187">
        <v>33591091</v>
      </c>
      <c r="F187">
        <v>228.34010000000001</v>
      </c>
      <c r="G187" s="7">
        <v>45574.166666666664</v>
      </c>
      <c r="H187">
        <v>519279</v>
      </c>
    </row>
    <row r="188" spans="1:8" x14ac:dyDescent="0.25">
      <c r="A188">
        <v>227.78</v>
      </c>
      <c r="B188">
        <v>229.5</v>
      </c>
      <c r="C188">
        <v>227.17</v>
      </c>
      <c r="D188">
        <v>229.04</v>
      </c>
      <c r="E188">
        <v>28183544</v>
      </c>
      <c r="F188">
        <v>228.5592</v>
      </c>
      <c r="G188" s="7">
        <v>45575.166666666664</v>
      </c>
      <c r="H188">
        <v>446857</v>
      </c>
    </row>
    <row r="189" spans="1:8" x14ac:dyDescent="0.25">
      <c r="A189">
        <v>229.3</v>
      </c>
      <c r="B189">
        <v>229.41</v>
      </c>
      <c r="C189">
        <v>227.34</v>
      </c>
      <c r="D189">
        <v>227.55</v>
      </c>
      <c r="E189">
        <v>31759188</v>
      </c>
      <c r="F189">
        <v>228.01759999999999</v>
      </c>
      <c r="G189" s="7">
        <v>45576.166666666664</v>
      </c>
      <c r="H189">
        <v>485460</v>
      </c>
    </row>
    <row r="190" spans="1:8" x14ac:dyDescent="0.25">
      <c r="A190">
        <v>228.7</v>
      </c>
      <c r="B190">
        <v>231.73</v>
      </c>
      <c r="C190">
        <v>228.6</v>
      </c>
      <c r="D190">
        <v>231.3</v>
      </c>
      <c r="E190">
        <v>39882085</v>
      </c>
      <c r="F190">
        <v>230.77719999999999</v>
      </c>
      <c r="G190" s="7">
        <v>45579.166666666664</v>
      </c>
      <c r="H190">
        <v>580529</v>
      </c>
    </row>
    <row r="191" spans="1:8" x14ac:dyDescent="0.25">
      <c r="A191">
        <v>233.61</v>
      </c>
      <c r="B191">
        <v>237.49</v>
      </c>
      <c r="C191">
        <v>232.37</v>
      </c>
      <c r="D191">
        <v>233.85</v>
      </c>
      <c r="E191">
        <v>64751367</v>
      </c>
      <c r="F191">
        <v>234.79499999999999</v>
      </c>
      <c r="G191" s="7">
        <v>45580.166666666664</v>
      </c>
      <c r="H191">
        <v>827530</v>
      </c>
    </row>
    <row r="192" spans="1:8" x14ac:dyDescent="0.25">
      <c r="A192">
        <v>231.6</v>
      </c>
      <c r="B192">
        <v>232.12</v>
      </c>
      <c r="C192">
        <v>229.84</v>
      </c>
      <c r="D192">
        <v>231.78</v>
      </c>
      <c r="E192">
        <v>34082240</v>
      </c>
      <c r="F192">
        <v>231.10820000000001</v>
      </c>
      <c r="G192" s="7">
        <v>45581.166666666664</v>
      </c>
      <c r="H192">
        <v>551097</v>
      </c>
    </row>
    <row r="193" spans="1:8" x14ac:dyDescent="0.25">
      <c r="A193">
        <v>233.43</v>
      </c>
      <c r="B193">
        <v>233.85</v>
      </c>
      <c r="C193">
        <v>230.52</v>
      </c>
      <c r="D193">
        <v>232.15</v>
      </c>
      <c r="E193">
        <v>32993810</v>
      </c>
      <c r="F193">
        <v>232.07859999999999</v>
      </c>
      <c r="G193" s="7">
        <v>45582.166666666664</v>
      </c>
      <c r="H193">
        <v>487630</v>
      </c>
    </row>
    <row r="194" spans="1:8" x14ac:dyDescent="0.25">
      <c r="A194">
        <v>236.18</v>
      </c>
      <c r="B194">
        <v>236.18</v>
      </c>
      <c r="C194">
        <v>234.01</v>
      </c>
      <c r="D194">
        <v>235</v>
      </c>
      <c r="E194">
        <v>46431472</v>
      </c>
      <c r="F194">
        <v>235.2088</v>
      </c>
      <c r="G194" s="7">
        <v>45583.166666666664</v>
      </c>
      <c r="H194">
        <v>562502</v>
      </c>
    </row>
    <row r="195" spans="1:8" x14ac:dyDescent="0.25">
      <c r="A195">
        <v>234.45</v>
      </c>
      <c r="B195">
        <v>236.85</v>
      </c>
      <c r="C195">
        <v>234.45</v>
      </c>
      <c r="D195">
        <v>236.48</v>
      </c>
      <c r="E195">
        <v>36254470</v>
      </c>
      <c r="F195">
        <v>235.9588</v>
      </c>
      <c r="G195" s="7">
        <v>45586.166666666664</v>
      </c>
      <c r="H195">
        <v>538692</v>
      </c>
    </row>
    <row r="196" spans="1:8" x14ac:dyDescent="0.25">
      <c r="A196">
        <v>233.88499999999999</v>
      </c>
      <c r="B196">
        <v>236.22</v>
      </c>
      <c r="C196">
        <v>232.6</v>
      </c>
      <c r="D196">
        <v>235.86</v>
      </c>
      <c r="E196">
        <v>38846578</v>
      </c>
      <c r="F196">
        <v>234.9316</v>
      </c>
      <c r="G196" s="7">
        <v>45587.166666666664</v>
      </c>
      <c r="H196">
        <v>489180</v>
      </c>
    </row>
    <row r="197" spans="1:8" x14ac:dyDescent="0.25">
      <c r="A197">
        <v>234.08</v>
      </c>
      <c r="B197">
        <v>235.14400000000001</v>
      </c>
      <c r="C197">
        <v>227.76</v>
      </c>
      <c r="D197">
        <v>230.76</v>
      </c>
      <c r="E197">
        <v>52286979</v>
      </c>
      <c r="F197">
        <v>231.1276</v>
      </c>
      <c r="G197" s="7">
        <v>45588.166666666664</v>
      </c>
      <c r="H197">
        <v>722059</v>
      </c>
    </row>
    <row r="198" spans="1:8" x14ac:dyDescent="0.25">
      <c r="A198">
        <v>229.98</v>
      </c>
      <c r="B198">
        <v>230.82</v>
      </c>
      <c r="C198">
        <v>228.41</v>
      </c>
      <c r="D198">
        <v>230.57</v>
      </c>
      <c r="E198">
        <v>31109503</v>
      </c>
      <c r="F198">
        <v>230.1026</v>
      </c>
      <c r="G198" s="7">
        <v>45589.166666666664</v>
      </c>
      <c r="H198">
        <v>490815</v>
      </c>
    </row>
    <row r="199" spans="1:8" x14ac:dyDescent="0.25">
      <c r="A199">
        <v>229.74</v>
      </c>
      <c r="B199">
        <v>233.22</v>
      </c>
      <c r="C199">
        <v>229.57</v>
      </c>
      <c r="D199">
        <v>231.41</v>
      </c>
      <c r="E199">
        <v>38802304</v>
      </c>
      <c r="F199">
        <v>231.66409999999999</v>
      </c>
      <c r="G199" s="7">
        <v>45590.166666666664</v>
      </c>
      <c r="H199">
        <v>551681</v>
      </c>
    </row>
    <row r="200" spans="1:8" x14ac:dyDescent="0.25">
      <c r="A200">
        <v>233.32</v>
      </c>
      <c r="B200">
        <v>234.73</v>
      </c>
      <c r="C200">
        <v>232.55</v>
      </c>
      <c r="D200">
        <v>233.4</v>
      </c>
      <c r="E200">
        <v>36087134</v>
      </c>
      <c r="F200">
        <v>233.55690000000001</v>
      </c>
      <c r="G200" s="7">
        <v>45593.166666666664</v>
      </c>
      <c r="H200">
        <v>557146</v>
      </c>
    </row>
    <row r="201" spans="1:8" x14ac:dyDescent="0.25">
      <c r="A201">
        <v>233.1</v>
      </c>
      <c r="B201">
        <v>234.32499999999999</v>
      </c>
      <c r="C201">
        <v>232.32</v>
      </c>
      <c r="D201">
        <v>233.67</v>
      </c>
      <c r="E201">
        <v>35417247</v>
      </c>
      <c r="F201">
        <v>233.59479999999999</v>
      </c>
      <c r="G201" s="7">
        <v>45594.166666666664</v>
      </c>
      <c r="H201">
        <v>484094</v>
      </c>
    </row>
    <row r="202" spans="1:8" x14ac:dyDescent="0.25">
      <c r="A202">
        <v>232.61</v>
      </c>
      <c r="B202">
        <v>233.47</v>
      </c>
      <c r="C202">
        <v>229.55</v>
      </c>
      <c r="D202">
        <v>230.1</v>
      </c>
      <c r="E202">
        <v>47070907</v>
      </c>
      <c r="F202">
        <v>230.88050000000001</v>
      </c>
      <c r="G202" s="7">
        <v>45595.166666666664</v>
      </c>
      <c r="H202">
        <v>593652</v>
      </c>
    </row>
    <row r="203" spans="1:8" x14ac:dyDescent="0.25">
      <c r="A203">
        <v>229.34</v>
      </c>
      <c r="B203">
        <v>229.83</v>
      </c>
      <c r="C203">
        <v>225.37</v>
      </c>
      <c r="D203">
        <v>225.91</v>
      </c>
      <c r="E203">
        <v>64370086</v>
      </c>
      <c r="F203">
        <v>226.64529999999999</v>
      </c>
      <c r="G203" s="7">
        <v>45596.166666666664</v>
      </c>
      <c r="H203">
        <v>767895</v>
      </c>
    </row>
    <row r="204" spans="1:8" x14ac:dyDescent="0.25">
      <c r="A204">
        <v>220.965</v>
      </c>
      <c r="B204">
        <v>225.35</v>
      </c>
      <c r="C204">
        <v>220.27</v>
      </c>
      <c r="D204">
        <v>222.91</v>
      </c>
      <c r="E204">
        <v>65276741</v>
      </c>
      <c r="F204">
        <v>222.8124</v>
      </c>
      <c r="G204" s="7">
        <v>45597.166666666664</v>
      </c>
      <c r="H204">
        <v>859117</v>
      </c>
    </row>
    <row r="205" spans="1:8" x14ac:dyDescent="0.25">
      <c r="A205">
        <v>220.99</v>
      </c>
      <c r="B205">
        <v>222.79</v>
      </c>
      <c r="C205">
        <v>219.71</v>
      </c>
      <c r="D205">
        <v>222.01</v>
      </c>
      <c r="E205">
        <v>44944468</v>
      </c>
      <c r="F205">
        <v>221.7645</v>
      </c>
      <c r="G205" s="7">
        <v>45600.208333333336</v>
      </c>
      <c r="H205">
        <v>647168</v>
      </c>
    </row>
    <row r="206" spans="1:8" x14ac:dyDescent="0.25">
      <c r="A206">
        <v>221.79499999999999</v>
      </c>
      <c r="B206">
        <v>223.95</v>
      </c>
      <c r="C206">
        <v>221.14</v>
      </c>
      <c r="D206">
        <v>223.45</v>
      </c>
      <c r="E206">
        <v>28111338</v>
      </c>
      <c r="F206">
        <v>223.10480000000001</v>
      </c>
      <c r="G206" s="7">
        <v>45601.208333333336</v>
      </c>
      <c r="H206">
        <v>502059</v>
      </c>
    </row>
    <row r="207" spans="1:8" x14ac:dyDescent="0.25">
      <c r="A207">
        <v>222.61</v>
      </c>
      <c r="B207">
        <v>226.065</v>
      </c>
      <c r="C207">
        <v>221.19</v>
      </c>
      <c r="D207">
        <v>222.72</v>
      </c>
      <c r="E207">
        <v>54561121</v>
      </c>
      <c r="F207">
        <v>223.8013</v>
      </c>
      <c r="G207" s="7">
        <v>45602.208333333336</v>
      </c>
      <c r="H207">
        <v>796635</v>
      </c>
    </row>
    <row r="208" spans="1:8" x14ac:dyDescent="0.25">
      <c r="A208">
        <v>224.625</v>
      </c>
      <c r="B208">
        <v>227.875</v>
      </c>
      <c r="C208">
        <v>224.57</v>
      </c>
      <c r="D208">
        <v>227.48</v>
      </c>
      <c r="E208">
        <v>42137691</v>
      </c>
      <c r="F208">
        <v>226.791</v>
      </c>
      <c r="G208" s="7">
        <v>45603.208333333336</v>
      </c>
      <c r="H208">
        <v>623242</v>
      </c>
    </row>
    <row r="209" spans="1:8" x14ac:dyDescent="0.25">
      <c r="A209">
        <v>227.17</v>
      </c>
      <c r="B209">
        <v>228.66</v>
      </c>
      <c r="C209">
        <v>226.405</v>
      </c>
      <c r="D209">
        <v>226.96</v>
      </c>
      <c r="E209">
        <v>38328824</v>
      </c>
      <c r="F209">
        <v>227.2124</v>
      </c>
      <c r="G209" s="7">
        <v>45604.208333333336</v>
      </c>
      <c r="H209">
        <v>541125</v>
      </c>
    </row>
    <row r="210" spans="1:8" x14ac:dyDescent="0.25">
      <c r="A210">
        <v>225</v>
      </c>
      <c r="B210">
        <v>225.7</v>
      </c>
      <c r="C210">
        <v>221.5</v>
      </c>
      <c r="D210">
        <v>224.23</v>
      </c>
      <c r="E210">
        <v>42005602</v>
      </c>
      <c r="F210">
        <v>223.4599</v>
      </c>
      <c r="G210" s="7">
        <v>45607.208333333336</v>
      </c>
      <c r="H210">
        <v>555127</v>
      </c>
    </row>
    <row r="211" spans="1:8" x14ac:dyDescent="0.25">
      <c r="A211">
        <v>224.55</v>
      </c>
      <c r="B211">
        <v>225.59</v>
      </c>
      <c r="C211">
        <v>223.35499999999999</v>
      </c>
      <c r="D211">
        <v>224.23</v>
      </c>
      <c r="E211">
        <v>40398299</v>
      </c>
      <c r="F211">
        <v>224.3724</v>
      </c>
      <c r="G211" s="7">
        <v>45608.208333333336</v>
      </c>
      <c r="H211">
        <v>462612</v>
      </c>
    </row>
    <row r="212" spans="1:8" x14ac:dyDescent="0.25">
      <c r="A212">
        <v>224.01</v>
      </c>
      <c r="B212">
        <v>226.65</v>
      </c>
      <c r="C212">
        <v>222.76</v>
      </c>
      <c r="D212">
        <v>225.12</v>
      </c>
      <c r="E212">
        <v>48566217</v>
      </c>
      <c r="F212">
        <v>224.92259999999999</v>
      </c>
      <c r="G212" s="7">
        <v>45609.208333333336</v>
      </c>
      <c r="H212">
        <v>467219</v>
      </c>
    </row>
    <row r="213" spans="1:8" x14ac:dyDescent="0.25">
      <c r="A213">
        <v>225.02</v>
      </c>
      <c r="B213">
        <v>228.87</v>
      </c>
      <c r="C213">
        <v>225</v>
      </c>
      <c r="D213">
        <v>228.22</v>
      </c>
      <c r="E213">
        <v>44923941</v>
      </c>
      <c r="F213">
        <v>227.44720000000001</v>
      </c>
      <c r="G213" s="7">
        <v>45610.208333333336</v>
      </c>
      <c r="H213">
        <v>492068</v>
      </c>
    </row>
    <row r="214" spans="1:8" x14ac:dyDescent="0.25">
      <c r="A214">
        <v>226.4</v>
      </c>
      <c r="B214">
        <v>226.92</v>
      </c>
      <c r="C214">
        <v>224.27</v>
      </c>
      <c r="D214">
        <v>225</v>
      </c>
      <c r="E214">
        <v>47923696</v>
      </c>
      <c r="F214">
        <v>225.0925</v>
      </c>
      <c r="G214" s="7">
        <v>45611.208333333336</v>
      </c>
      <c r="H214">
        <v>451319</v>
      </c>
    </row>
    <row r="215" spans="1:8" x14ac:dyDescent="0.25">
      <c r="A215">
        <v>225.25</v>
      </c>
      <c r="B215">
        <v>229.74</v>
      </c>
      <c r="C215">
        <v>225.17</v>
      </c>
      <c r="D215">
        <v>228.02</v>
      </c>
      <c r="E215">
        <v>44686020</v>
      </c>
      <c r="F215">
        <v>228.083</v>
      </c>
      <c r="G215" s="7">
        <v>45614.208333333336</v>
      </c>
      <c r="H215">
        <v>437779</v>
      </c>
    </row>
    <row r="216" spans="1:8" x14ac:dyDescent="0.25">
      <c r="A216">
        <v>226.98</v>
      </c>
      <c r="B216">
        <v>230.16</v>
      </c>
      <c r="C216">
        <v>226.66</v>
      </c>
      <c r="D216">
        <v>228.28</v>
      </c>
      <c r="E216">
        <v>36211774</v>
      </c>
      <c r="F216">
        <v>228.66480000000001</v>
      </c>
      <c r="G216" s="7">
        <v>45615.208333333336</v>
      </c>
      <c r="H216">
        <v>365242</v>
      </c>
    </row>
    <row r="217" spans="1:8" x14ac:dyDescent="0.25">
      <c r="A217">
        <v>228.06</v>
      </c>
      <c r="B217">
        <v>229.93</v>
      </c>
      <c r="C217">
        <v>225.89</v>
      </c>
      <c r="D217">
        <v>229</v>
      </c>
      <c r="E217">
        <v>35169566</v>
      </c>
      <c r="F217">
        <v>228.08</v>
      </c>
      <c r="G217" s="7">
        <v>45616.208333333336</v>
      </c>
      <c r="H217">
        <v>358455</v>
      </c>
    </row>
    <row r="218" spans="1:8" x14ac:dyDescent="0.25">
      <c r="A218">
        <v>228.88</v>
      </c>
      <c r="B218">
        <v>230.155</v>
      </c>
      <c r="C218">
        <v>225.71029999999999</v>
      </c>
      <c r="D218">
        <v>228.52</v>
      </c>
      <c r="E218">
        <v>42108327</v>
      </c>
      <c r="F218">
        <v>228.46889999999999</v>
      </c>
      <c r="G218" s="7">
        <v>45617.208333333336</v>
      </c>
      <c r="H218">
        <v>431685</v>
      </c>
    </row>
    <row r="219" spans="1:8" x14ac:dyDescent="0.25">
      <c r="A219">
        <v>228.06</v>
      </c>
      <c r="B219">
        <v>230.7199</v>
      </c>
      <c r="C219">
        <v>228.06</v>
      </c>
      <c r="D219">
        <v>229.87</v>
      </c>
      <c r="E219">
        <v>38168252</v>
      </c>
      <c r="F219">
        <v>229.68770000000001</v>
      </c>
      <c r="G219" s="7">
        <v>45618.208333333336</v>
      </c>
      <c r="H219">
        <v>380624</v>
      </c>
    </row>
    <row r="220" spans="1:8" x14ac:dyDescent="0.25">
      <c r="A220">
        <v>231.46</v>
      </c>
      <c r="B220">
        <v>233.245</v>
      </c>
      <c r="C220">
        <v>229.74</v>
      </c>
      <c r="D220">
        <v>232.87</v>
      </c>
      <c r="E220">
        <v>90152832</v>
      </c>
      <c r="F220">
        <v>232.3502</v>
      </c>
      <c r="G220" s="7">
        <v>45621.208333333336</v>
      </c>
      <c r="H220">
        <v>510698</v>
      </c>
    </row>
    <row r="221" spans="1:8" x14ac:dyDescent="0.25">
      <c r="A221">
        <v>233.33</v>
      </c>
      <c r="B221">
        <v>235.57</v>
      </c>
      <c r="C221">
        <v>233.33</v>
      </c>
      <c r="D221">
        <v>235.06</v>
      </c>
      <c r="E221">
        <v>45986189</v>
      </c>
      <c r="F221">
        <v>234.75020000000001</v>
      </c>
      <c r="G221" s="7">
        <v>45622.208333333336</v>
      </c>
      <c r="H221">
        <v>450015</v>
      </c>
    </row>
    <row r="222" spans="1:8" x14ac:dyDescent="0.25">
      <c r="A222">
        <v>234.465</v>
      </c>
      <c r="B222">
        <v>235.69</v>
      </c>
      <c r="C222">
        <v>233.81010000000001</v>
      </c>
      <c r="D222">
        <v>234.93</v>
      </c>
      <c r="E222">
        <v>33498439</v>
      </c>
      <c r="F222">
        <v>234.79679999999999</v>
      </c>
      <c r="G222" s="7">
        <v>45623.208333333336</v>
      </c>
      <c r="H222">
        <v>339860</v>
      </c>
    </row>
    <row r="223" spans="1:8" x14ac:dyDescent="0.25">
      <c r="A223">
        <v>234.80500000000001</v>
      </c>
      <c r="B223">
        <v>237.81</v>
      </c>
      <c r="C223">
        <v>233.97</v>
      </c>
      <c r="D223">
        <v>237.33</v>
      </c>
      <c r="E223">
        <v>28481377</v>
      </c>
      <c r="F223">
        <v>236.6232</v>
      </c>
      <c r="G223" s="7">
        <v>45625.208333333336</v>
      </c>
      <c r="H223">
        <v>268955</v>
      </c>
    </row>
    <row r="224" spans="1:8" x14ac:dyDescent="0.25">
      <c r="A224">
        <v>237.27</v>
      </c>
      <c r="B224">
        <v>240.79</v>
      </c>
      <c r="C224">
        <v>237.16</v>
      </c>
      <c r="D224">
        <v>239.59</v>
      </c>
      <c r="E224">
        <v>48137103</v>
      </c>
      <c r="F224">
        <v>239.4992</v>
      </c>
      <c r="G224" s="7">
        <v>45628.208333333336</v>
      </c>
      <c r="H224">
        <v>469685</v>
      </c>
    </row>
    <row r="225" spans="1:8" x14ac:dyDescent="0.25">
      <c r="A225">
        <v>239.81</v>
      </c>
      <c r="B225">
        <v>242.76</v>
      </c>
      <c r="C225">
        <v>238.9</v>
      </c>
      <c r="D225">
        <v>242.65</v>
      </c>
      <c r="E225">
        <v>38861017</v>
      </c>
      <c r="F225">
        <v>241.64400000000001</v>
      </c>
      <c r="G225" s="7">
        <v>45629.208333333336</v>
      </c>
      <c r="H225">
        <v>419384</v>
      </c>
    </row>
    <row r="226" spans="1:8" x14ac:dyDescent="0.25">
      <c r="A226">
        <v>242.87</v>
      </c>
      <c r="B226">
        <v>244.11</v>
      </c>
      <c r="C226">
        <v>241.25</v>
      </c>
      <c r="D226">
        <v>243.01</v>
      </c>
      <c r="E226">
        <v>44383935</v>
      </c>
      <c r="F226">
        <v>242.91800000000001</v>
      </c>
      <c r="G226" s="7">
        <v>45630.208333333336</v>
      </c>
      <c r="H226">
        <v>406663</v>
      </c>
    </row>
    <row r="227" spans="1:8" x14ac:dyDescent="0.25">
      <c r="A227">
        <v>243.99</v>
      </c>
      <c r="B227">
        <v>244.54</v>
      </c>
      <c r="C227">
        <v>242.13</v>
      </c>
      <c r="D227">
        <v>243.04</v>
      </c>
      <c r="E227">
        <v>40033878</v>
      </c>
      <c r="F227">
        <v>243.0077</v>
      </c>
      <c r="G227" s="7">
        <v>45631.208333333336</v>
      </c>
      <c r="H227">
        <v>401262</v>
      </c>
    </row>
    <row r="228" spans="1:8" x14ac:dyDescent="0.25">
      <c r="A228">
        <v>242.905</v>
      </c>
      <c r="B228">
        <v>244.63</v>
      </c>
      <c r="C228">
        <v>242.08</v>
      </c>
      <c r="D228">
        <v>242.84</v>
      </c>
      <c r="E228">
        <v>36870619</v>
      </c>
      <c r="F228">
        <v>243.18700000000001</v>
      </c>
      <c r="G228" s="7">
        <v>45632.208333333336</v>
      </c>
      <c r="H228">
        <v>366549</v>
      </c>
    </row>
    <row r="229" spans="1:8" x14ac:dyDescent="0.25">
      <c r="A229">
        <v>241.83</v>
      </c>
      <c r="B229">
        <v>247.24</v>
      </c>
      <c r="C229">
        <v>241.75</v>
      </c>
      <c r="D229">
        <v>246.75</v>
      </c>
      <c r="E229">
        <v>44649232</v>
      </c>
      <c r="F229">
        <v>246.0624</v>
      </c>
      <c r="G229" s="7">
        <v>45635.208333333336</v>
      </c>
      <c r="H229">
        <v>500769</v>
      </c>
    </row>
    <row r="230" spans="1:8" x14ac:dyDescent="0.25">
      <c r="A230">
        <v>246.89</v>
      </c>
      <c r="B230">
        <v>248.21</v>
      </c>
      <c r="C230">
        <v>245.34</v>
      </c>
      <c r="D230">
        <v>247.77</v>
      </c>
      <c r="E230">
        <v>36914806</v>
      </c>
      <c r="F230">
        <v>247.27780000000001</v>
      </c>
      <c r="G230" s="7">
        <v>45636.208333333336</v>
      </c>
      <c r="H230">
        <v>423350</v>
      </c>
    </row>
    <row r="231" spans="1:8" x14ac:dyDescent="0.25">
      <c r="A231">
        <v>247.96</v>
      </c>
      <c r="B231">
        <v>250.8</v>
      </c>
      <c r="C231">
        <v>246.26009999999999</v>
      </c>
      <c r="D231">
        <v>246.49</v>
      </c>
      <c r="E231">
        <v>45205814</v>
      </c>
      <c r="F231">
        <v>248.06899999999999</v>
      </c>
      <c r="G231" s="7">
        <v>45637.208333333336</v>
      </c>
      <c r="H231">
        <v>455625</v>
      </c>
    </row>
    <row r="232" spans="1:8" x14ac:dyDescent="0.25">
      <c r="A232">
        <v>246.89</v>
      </c>
      <c r="B232">
        <v>248.74</v>
      </c>
      <c r="C232">
        <v>245.68</v>
      </c>
      <c r="D232">
        <v>247.96</v>
      </c>
      <c r="E232">
        <v>32777532</v>
      </c>
      <c r="F232">
        <v>247.7433</v>
      </c>
      <c r="G232" s="7">
        <v>45638.208333333336</v>
      </c>
      <c r="H232">
        <v>353012</v>
      </c>
    </row>
    <row r="233" spans="1:8" x14ac:dyDescent="0.25">
      <c r="A233">
        <v>247.815</v>
      </c>
      <c r="B233">
        <v>249.2902</v>
      </c>
      <c r="C233">
        <v>246.24</v>
      </c>
      <c r="D233">
        <v>248.13</v>
      </c>
      <c r="E233">
        <v>33155290</v>
      </c>
      <c r="F233">
        <v>247.75829999999999</v>
      </c>
      <c r="G233" s="7">
        <v>45639.208333333336</v>
      </c>
      <c r="H233">
        <v>349810</v>
      </c>
    </row>
    <row r="234" spans="1:8" x14ac:dyDescent="0.25">
      <c r="A234">
        <v>247.99</v>
      </c>
      <c r="B234">
        <v>251.38</v>
      </c>
      <c r="C234">
        <v>247.65</v>
      </c>
      <c r="D234">
        <v>251.04</v>
      </c>
      <c r="E234">
        <v>51694753</v>
      </c>
      <c r="F234">
        <v>250.4623</v>
      </c>
      <c r="G234" s="7">
        <v>45642.208333333336</v>
      </c>
      <c r="H234">
        <v>448224</v>
      </c>
    </row>
    <row r="235" spans="1:8" x14ac:dyDescent="0.25">
      <c r="A235">
        <v>250.08</v>
      </c>
      <c r="B235">
        <v>253.83</v>
      </c>
      <c r="C235">
        <v>249.78</v>
      </c>
      <c r="D235">
        <v>253.48</v>
      </c>
      <c r="E235">
        <v>51356360</v>
      </c>
      <c r="F235">
        <v>252.982</v>
      </c>
      <c r="G235" s="7">
        <v>45643.208333333336</v>
      </c>
      <c r="H235">
        <v>487662</v>
      </c>
    </row>
    <row r="236" spans="1:8" x14ac:dyDescent="0.25">
      <c r="A236">
        <v>252.16</v>
      </c>
      <c r="B236">
        <v>254.28</v>
      </c>
      <c r="C236">
        <v>247.74</v>
      </c>
      <c r="D236">
        <v>248.05</v>
      </c>
      <c r="E236">
        <v>56774101</v>
      </c>
      <c r="F236">
        <v>250.53139999999999</v>
      </c>
      <c r="G236" s="7">
        <v>45644.208333333336</v>
      </c>
      <c r="H236">
        <v>564347</v>
      </c>
    </row>
    <row r="237" spans="1:8" x14ac:dyDescent="0.25">
      <c r="A237">
        <v>247.5</v>
      </c>
      <c r="B237">
        <v>252</v>
      </c>
      <c r="C237">
        <v>247.0949</v>
      </c>
      <c r="D237">
        <v>249.79</v>
      </c>
      <c r="E237">
        <v>60882264</v>
      </c>
      <c r="F237">
        <v>249.83940000000001</v>
      </c>
      <c r="G237" s="7">
        <v>45645.208333333336</v>
      </c>
      <c r="H237">
        <v>532896</v>
      </c>
    </row>
    <row r="238" spans="1:8" x14ac:dyDescent="0.25">
      <c r="A238">
        <v>248.04</v>
      </c>
      <c r="B238">
        <v>255</v>
      </c>
      <c r="C238">
        <v>245.69</v>
      </c>
      <c r="D238">
        <v>254.49</v>
      </c>
      <c r="E238">
        <v>147495267</v>
      </c>
      <c r="F238">
        <v>253.19159999999999</v>
      </c>
      <c r="G238" s="7">
        <v>45646.208333333336</v>
      </c>
      <c r="H238">
        <v>551019</v>
      </c>
    </row>
    <row r="239" spans="1:8" x14ac:dyDescent="0.25">
      <c r="A239">
        <v>254.77</v>
      </c>
      <c r="B239">
        <v>255.65</v>
      </c>
      <c r="C239">
        <v>253.45</v>
      </c>
      <c r="D239">
        <v>255.27</v>
      </c>
      <c r="E239">
        <v>40858774</v>
      </c>
      <c r="F239">
        <v>254.76990000000001</v>
      </c>
      <c r="G239" s="7">
        <v>45649.208333333336</v>
      </c>
      <c r="H239">
        <v>422563</v>
      </c>
    </row>
    <row r="240" spans="1:8" x14ac:dyDescent="0.25">
      <c r="A240">
        <v>255.49</v>
      </c>
      <c r="B240">
        <v>258.20999999999998</v>
      </c>
      <c r="C240">
        <v>255.29</v>
      </c>
      <c r="D240">
        <v>258.2</v>
      </c>
      <c r="E240">
        <v>23234705</v>
      </c>
      <c r="F240">
        <v>257.46339999999998</v>
      </c>
      <c r="G240" s="7">
        <v>45650.208333333336</v>
      </c>
      <c r="H240">
        <v>245932</v>
      </c>
    </row>
    <row r="241" spans="1:8" x14ac:dyDescent="0.25">
      <c r="A241">
        <v>258.19</v>
      </c>
      <c r="B241">
        <v>260.10000000000002</v>
      </c>
      <c r="C241">
        <v>257.63</v>
      </c>
      <c r="D241">
        <v>259.02</v>
      </c>
      <c r="E241">
        <v>27262983</v>
      </c>
      <c r="F241">
        <v>258.93150000000003</v>
      </c>
      <c r="G241" s="7">
        <v>45652.208333333336</v>
      </c>
      <c r="H241">
        <v>362325</v>
      </c>
    </row>
    <row r="242" spans="1:8" x14ac:dyDescent="0.25">
      <c r="A242">
        <v>257.83</v>
      </c>
      <c r="B242">
        <v>258.7</v>
      </c>
      <c r="C242">
        <v>253.06</v>
      </c>
      <c r="D242">
        <v>255.59</v>
      </c>
      <c r="E242">
        <v>42355321</v>
      </c>
      <c r="F242">
        <v>255.24180000000001</v>
      </c>
      <c r="G242" s="7">
        <v>45653.208333333336</v>
      </c>
      <c r="H242">
        <v>474899</v>
      </c>
    </row>
    <row r="243" spans="1:8" x14ac:dyDescent="0.25">
      <c r="A243">
        <v>252.23</v>
      </c>
      <c r="B243">
        <v>253.5</v>
      </c>
      <c r="C243">
        <v>250.75</v>
      </c>
      <c r="D243">
        <v>252.2</v>
      </c>
      <c r="E243">
        <v>35557542</v>
      </c>
      <c r="F243">
        <v>252.26689999999999</v>
      </c>
      <c r="G243" s="7">
        <v>45656.208333333336</v>
      </c>
      <c r="H243">
        <v>421634</v>
      </c>
    </row>
    <row r="244" spans="1:8" x14ac:dyDescent="0.25">
      <c r="A244">
        <v>252.44</v>
      </c>
      <c r="B244">
        <v>253.28</v>
      </c>
      <c r="C244">
        <v>249.43</v>
      </c>
      <c r="D244">
        <v>250.42</v>
      </c>
      <c r="E244">
        <v>39480718</v>
      </c>
      <c r="F244">
        <v>250.6934</v>
      </c>
      <c r="G244" s="7">
        <v>45657.208333333336</v>
      </c>
      <c r="H244">
        <v>361255</v>
      </c>
    </row>
    <row r="245" spans="1:8" x14ac:dyDescent="0.25">
      <c r="A245">
        <v>248.93</v>
      </c>
      <c r="B245">
        <v>249.1</v>
      </c>
      <c r="C245">
        <v>241.8201</v>
      </c>
      <c r="D245">
        <v>243.85</v>
      </c>
      <c r="E245">
        <v>55740731</v>
      </c>
      <c r="F245">
        <v>244.33029999999999</v>
      </c>
      <c r="G245" s="7">
        <v>45659.208333333336</v>
      </c>
      <c r="H245">
        <v>685448</v>
      </c>
    </row>
    <row r="246" spans="1:8" x14ac:dyDescent="0.25">
      <c r="A246">
        <v>243.36</v>
      </c>
      <c r="B246">
        <v>244.18</v>
      </c>
      <c r="C246">
        <v>241.89</v>
      </c>
      <c r="D246">
        <v>243.36</v>
      </c>
      <c r="E246">
        <v>40244114</v>
      </c>
      <c r="F246">
        <v>243.0805</v>
      </c>
      <c r="G246" s="7">
        <v>45660.208333333336</v>
      </c>
      <c r="H246">
        <v>493786</v>
      </c>
    </row>
    <row r="247" spans="1:8" x14ac:dyDescent="0.25">
      <c r="A247">
        <v>244.31</v>
      </c>
      <c r="B247">
        <v>247.33</v>
      </c>
      <c r="C247">
        <v>243.2</v>
      </c>
      <c r="D247">
        <v>245</v>
      </c>
      <c r="E247">
        <v>45045571</v>
      </c>
      <c r="F247">
        <v>245.17259999999999</v>
      </c>
      <c r="G247" s="7">
        <v>45663.208333333336</v>
      </c>
      <c r="H247">
        <v>493920</v>
      </c>
    </row>
    <row r="248" spans="1:8" x14ac:dyDescent="0.25">
      <c r="A248">
        <v>242.98</v>
      </c>
      <c r="B248">
        <v>245.55</v>
      </c>
      <c r="C248">
        <v>241.35</v>
      </c>
      <c r="D248">
        <v>242.21</v>
      </c>
      <c r="E248">
        <v>40855960</v>
      </c>
      <c r="F248">
        <v>242.94589999999999</v>
      </c>
      <c r="G248" s="7">
        <v>45664.208333333336</v>
      </c>
      <c r="H248">
        <v>462887</v>
      </c>
    </row>
    <row r="249" spans="1:8" x14ac:dyDescent="0.25">
      <c r="A249">
        <v>241.92</v>
      </c>
      <c r="B249">
        <v>243.7123</v>
      </c>
      <c r="C249">
        <v>240.05</v>
      </c>
      <c r="D249">
        <v>242.7</v>
      </c>
      <c r="E249">
        <v>37628940</v>
      </c>
      <c r="F249">
        <v>242.29949999999999</v>
      </c>
      <c r="G249" s="7">
        <v>45665.208333333336</v>
      </c>
      <c r="H249">
        <v>406916</v>
      </c>
    </row>
    <row r="250" spans="1:8" x14ac:dyDescent="0.25">
      <c r="A250">
        <v>240.01</v>
      </c>
      <c r="B250">
        <v>240.16</v>
      </c>
      <c r="C250">
        <v>233</v>
      </c>
      <c r="D250">
        <v>236.85</v>
      </c>
      <c r="E250">
        <v>61710856</v>
      </c>
      <c r="F250">
        <v>236.6061</v>
      </c>
      <c r="G250" s="7">
        <v>45667.208333333336</v>
      </c>
      <c r="H250">
        <v>685976</v>
      </c>
    </row>
    <row r="251" spans="1:8" x14ac:dyDescent="0.25">
      <c r="A251">
        <v>233.53</v>
      </c>
      <c r="B251">
        <v>234.67</v>
      </c>
      <c r="C251">
        <v>229.72</v>
      </c>
      <c r="D251">
        <v>234.4</v>
      </c>
      <c r="E251">
        <v>49630725</v>
      </c>
      <c r="F251">
        <v>232.75290000000001</v>
      </c>
      <c r="G251" s="7">
        <v>45670.208333333336</v>
      </c>
      <c r="H251">
        <v>561231</v>
      </c>
    </row>
    <row r="252" spans="1:8" x14ac:dyDescent="0.25">
      <c r="A252">
        <v>234.75</v>
      </c>
      <c r="B252">
        <v>236.12</v>
      </c>
      <c r="C252">
        <v>232.47200000000001</v>
      </c>
      <c r="D252">
        <v>233.28</v>
      </c>
      <c r="E252">
        <v>39435294</v>
      </c>
      <c r="F252">
        <v>233.87309999999999</v>
      </c>
      <c r="G252" s="7">
        <v>45671.208333333336</v>
      </c>
      <c r="H252">
        <v>436333</v>
      </c>
    </row>
    <row r="253" spans="1:8" x14ac:dyDescent="0.25">
      <c r="A253">
        <v>234.63499999999999</v>
      </c>
      <c r="B253">
        <v>238.96</v>
      </c>
      <c r="C253">
        <v>234.43</v>
      </c>
      <c r="D253">
        <v>237.87</v>
      </c>
      <c r="E253">
        <v>39831969</v>
      </c>
      <c r="F253">
        <v>237.58</v>
      </c>
      <c r="G253" s="7">
        <v>45672.208333333336</v>
      </c>
      <c r="H253">
        <v>418804</v>
      </c>
    </row>
    <row r="254" spans="1:8" x14ac:dyDescent="0.25">
      <c r="A254">
        <v>237.35</v>
      </c>
      <c r="B254">
        <v>238.01</v>
      </c>
      <c r="C254">
        <v>228.03</v>
      </c>
      <c r="D254">
        <v>228.26</v>
      </c>
      <c r="E254">
        <v>71759052</v>
      </c>
      <c r="F254">
        <v>230.4965</v>
      </c>
      <c r="G254" s="7">
        <v>45673.208333333336</v>
      </c>
      <c r="H254">
        <v>786112</v>
      </c>
    </row>
    <row r="255" spans="1:8" x14ac:dyDescent="0.25">
      <c r="A255">
        <v>232.11500000000001</v>
      </c>
      <c r="B255">
        <v>232.29</v>
      </c>
      <c r="C255">
        <v>228.48</v>
      </c>
      <c r="D255">
        <v>229.98</v>
      </c>
      <c r="E255">
        <v>68488301</v>
      </c>
      <c r="F255">
        <v>230.45689999999999</v>
      </c>
      <c r="G255" s="7">
        <v>45674.208333333336</v>
      </c>
      <c r="H255">
        <v>579302</v>
      </c>
    </row>
    <row r="256" spans="1:8" x14ac:dyDescent="0.25">
      <c r="A256">
        <v>224</v>
      </c>
      <c r="B256">
        <v>224.42</v>
      </c>
      <c r="C256">
        <v>219.38</v>
      </c>
      <c r="D256">
        <v>222.64</v>
      </c>
      <c r="E256">
        <v>98070429</v>
      </c>
      <c r="F256">
        <v>221.69560000000001</v>
      </c>
      <c r="G256" s="7">
        <v>45678.208333333336</v>
      </c>
      <c r="H256">
        <v>1220197</v>
      </c>
    </row>
    <row r="257" spans="1:8" x14ac:dyDescent="0.25">
      <c r="A257">
        <v>219.79</v>
      </c>
      <c r="B257">
        <v>224.12</v>
      </c>
      <c r="C257">
        <v>219.79</v>
      </c>
      <c r="D257">
        <v>223.83</v>
      </c>
      <c r="E257">
        <v>64126500</v>
      </c>
      <c r="F257">
        <v>222.82210000000001</v>
      </c>
      <c r="G257" s="7">
        <v>45679.208333333336</v>
      </c>
      <c r="H257">
        <v>683037</v>
      </c>
    </row>
    <row r="258" spans="1:8" x14ac:dyDescent="0.25">
      <c r="A258">
        <v>224.74</v>
      </c>
      <c r="B258">
        <v>227.03</v>
      </c>
      <c r="C258">
        <v>222.3</v>
      </c>
      <c r="D258">
        <v>223.66</v>
      </c>
      <c r="E258">
        <v>60234760</v>
      </c>
      <c r="F258">
        <v>224.10929999999999</v>
      </c>
      <c r="G258" s="7">
        <v>45680.208333333336</v>
      </c>
      <c r="H258">
        <v>619806</v>
      </c>
    </row>
    <row r="259" spans="1:8" x14ac:dyDescent="0.25">
      <c r="A259">
        <v>224.78</v>
      </c>
      <c r="B259">
        <v>225.63</v>
      </c>
      <c r="C259">
        <v>221.41</v>
      </c>
      <c r="D259">
        <v>222.78</v>
      </c>
      <c r="E259">
        <v>54697907</v>
      </c>
      <c r="F259">
        <v>223.1447</v>
      </c>
      <c r="G259" s="7">
        <v>45681.208333333336</v>
      </c>
      <c r="H259">
        <v>579473</v>
      </c>
    </row>
    <row r="260" spans="1:8" x14ac:dyDescent="0.25">
      <c r="A260">
        <v>224.02</v>
      </c>
      <c r="B260">
        <v>232.15</v>
      </c>
      <c r="C260">
        <v>223.98</v>
      </c>
      <c r="D260">
        <v>229.86</v>
      </c>
      <c r="E260">
        <v>94863418</v>
      </c>
      <c r="F260">
        <v>228.83789999999999</v>
      </c>
      <c r="G260" s="7">
        <v>45684.208333333336</v>
      </c>
      <c r="H260">
        <v>1008209</v>
      </c>
    </row>
    <row r="261" spans="1:8" x14ac:dyDescent="0.25">
      <c r="A261">
        <v>230.85</v>
      </c>
      <c r="B261">
        <v>240.19</v>
      </c>
      <c r="C261">
        <v>230.81</v>
      </c>
      <c r="D261">
        <v>238.26</v>
      </c>
      <c r="E261">
        <v>75707569</v>
      </c>
      <c r="F261">
        <v>237.4845</v>
      </c>
      <c r="G261" s="7">
        <v>45685.208333333336</v>
      </c>
      <c r="H261">
        <v>788818</v>
      </c>
    </row>
    <row r="262" spans="1:8" x14ac:dyDescent="0.25">
      <c r="A262">
        <v>234.12</v>
      </c>
      <c r="B262">
        <v>239.85499999999999</v>
      </c>
      <c r="C262">
        <v>234.01</v>
      </c>
      <c r="D262">
        <v>239.36</v>
      </c>
      <c r="E262">
        <v>45486100</v>
      </c>
      <c r="F262">
        <v>237.48560000000001</v>
      </c>
      <c r="G262" s="7">
        <v>45686.208333333336</v>
      </c>
      <c r="H262">
        <v>515214</v>
      </c>
    </row>
    <row r="263" spans="1:8" x14ac:dyDescent="0.25">
      <c r="A263">
        <v>238.66499999999999</v>
      </c>
      <c r="B263">
        <v>240.79</v>
      </c>
      <c r="C263">
        <v>237.21</v>
      </c>
      <c r="D263">
        <v>237.59</v>
      </c>
      <c r="E263">
        <v>55658279</v>
      </c>
      <c r="F263">
        <v>238.96010000000001</v>
      </c>
      <c r="G263" s="7">
        <v>45687.208333333336</v>
      </c>
      <c r="H263">
        <v>636380</v>
      </c>
    </row>
    <row r="264" spans="1:8" x14ac:dyDescent="0.25">
      <c r="A264">
        <v>247.19</v>
      </c>
      <c r="B264">
        <v>247.19</v>
      </c>
      <c r="C264">
        <v>233.44</v>
      </c>
      <c r="D264">
        <v>236</v>
      </c>
      <c r="E264">
        <v>101075128</v>
      </c>
      <c r="F264">
        <v>238.5565</v>
      </c>
      <c r="G264" s="7">
        <v>45688.208333333336</v>
      </c>
      <c r="H264">
        <v>936710</v>
      </c>
    </row>
    <row r="265" spans="1:8" x14ac:dyDescent="0.25">
      <c r="A265">
        <v>229.99</v>
      </c>
      <c r="B265">
        <v>231.83</v>
      </c>
      <c r="C265">
        <v>225.7</v>
      </c>
      <c r="D265">
        <v>228.01</v>
      </c>
      <c r="E265">
        <v>73063301</v>
      </c>
      <c r="F265">
        <v>228.3039</v>
      </c>
      <c r="G265" s="7">
        <v>45691.208333333336</v>
      </c>
      <c r="H265">
        <v>851664</v>
      </c>
    </row>
    <row r="266" spans="1:8" x14ac:dyDescent="0.25">
      <c r="A266">
        <v>227.25</v>
      </c>
      <c r="B266">
        <v>233.13</v>
      </c>
      <c r="C266">
        <v>226.65</v>
      </c>
      <c r="D266">
        <v>232.8</v>
      </c>
      <c r="E266">
        <v>45067301</v>
      </c>
      <c r="F266">
        <v>231.2105</v>
      </c>
      <c r="G266" s="7">
        <v>45692.208333333336</v>
      </c>
      <c r="H266">
        <v>497328</v>
      </c>
    </row>
    <row r="267" spans="1:8" x14ac:dyDescent="0.25">
      <c r="A267">
        <v>228.53</v>
      </c>
      <c r="B267">
        <v>232.67</v>
      </c>
      <c r="C267">
        <v>228.27</v>
      </c>
      <c r="D267">
        <v>232.47</v>
      </c>
      <c r="E267">
        <v>39664989</v>
      </c>
      <c r="F267">
        <v>230.82470000000001</v>
      </c>
      <c r="G267" s="7">
        <v>45693.208333333336</v>
      </c>
      <c r="H267">
        <v>445631</v>
      </c>
    </row>
    <row r="268" spans="1:8" x14ac:dyDescent="0.25">
      <c r="A268">
        <v>231.285</v>
      </c>
      <c r="B268">
        <v>233.8</v>
      </c>
      <c r="C268">
        <v>230.42500000000001</v>
      </c>
      <c r="D268">
        <v>233.22</v>
      </c>
      <c r="E268">
        <v>29925349</v>
      </c>
      <c r="F268">
        <v>232.404</v>
      </c>
      <c r="G268" s="7">
        <v>45694.208333333336</v>
      </c>
      <c r="H268">
        <v>375401</v>
      </c>
    </row>
    <row r="269" spans="1:8" x14ac:dyDescent="0.25">
      <c r="A269">
        <v>232.6</v>
      </c>
      <c r="B269">
        <v>234</v>
      </c>
      <c r="C269">
        <v>227.26</v>
      </c>
      <c r="D269">
        <v>227.63</v>
      </c>
      <c r="E269">
        <v>39707224</v>
      </c>
      <c r="F269">
        <v>229.12970000000001</v>
      </c>
      <c r="G269" s="7">
        <v>45695.208333333336</v>
      </c>
      <c r="H269">
        <v>488184</v>
      </c>
    </row>
    <row r="270" spans="1:8" x14ac:dyDescent="0.25">
      <c r="A270">
        <v>229.57</v>
      </c>
      <c r="B270">
        <v>230.58500000000001</v>
      </c>
      <c r="C270">
        <v>227.2</v>
      </c>
      <c r="D270">
        <v>227.65</v>
      </c>
      <c r="E270">
        <v>33115645</v>
      </c>
      <c r="F270">
        <v>228.45050000000001</v>
      </c>
      <c r="G270" s="7">
        <v>45698.208333333336</v>
      </c>
      <c r="H270">
        <v>398259</v>
      </c>
    </row>
    <row r="271" spans="1:8" x14ac:dyDescent="0.25">
      <c r="A271">
        <v>228.2</v>
      </c>
      <c r="B271">
        <v>235.23</v>
      </c>
      <c r="C271">
        <v>228.13</v>
      </c>
      <c r="D271">
        <v>232.62</v>
      </c>
      <c r="E271">
        <v>53718362</v>
      </c>
      <c r="F271">
        <v>232.4502</v>
      </c>
      <c r="G271" s="7">
        <v>45699.208333333336</v>
      </c>
      <c r="H271">
        <v>552127</v>
      </c>
    </row>
    <row r="272" spans="1:8" x14ac:dyDescent="0.25">
      <c r="A272">
        <v>231.2</v>
      </c>
      <c r="B272">
        <v>236.96</v>
      </c>
      <c r="C272">
        <v>230.68</v>
      </c>
      <c r="D272">
        <v>236.87</v>
      </c>
      <c r="E272">
        <v>45243292</v>
      </c>
      <c r="F272">
        <v>235.04130000000001</v>
      </c>
      <c r="G272" s="7">
        <v>45700.208333333336</v>
      </c>
      <c r="H272">
        <v>486475</v>
      </c>
    </row>
    <row r="273" spans="1:8" x14ac:dyDescent="0.25">
      <c r="A273">
        <v>236.91</v>
      </c>
      <c r="B273">
        <v>242.3399</v>
      </c>
      <c r="C273">
        <v>235.57</v>
      </c>
      <c r="D273">
        <v>241.53</v>
      </c>
      <c r="E273">
        <v>53614054</v>
      </c>
      <c r="F273">
        <v>240.32329999999999</v>
      </c>
      <c r="G273" s="7">
        <v>45701.208333333336</v>
      </c>
      <c r="H273">
        <v>531132</v>
      </c>
    </row>
    <row r="274" spans="1:8" x14ac:dyDescent="0.25">
      <c r="A274">
        <v>241.25</v>
      </c>
      <c r="B274">
        <v>245.55</v>
      </c>
      <c r="C274">
        <v>240.99</v>
      </c>
      <c r="D274">
        <v>244.6</v>
      </c>
      <c r="E274">
        <v>40896227</v>
      </c>
      <c r="F274">
        <v>244.0539</v>
      </c>
      <c r="G274" s="7">
        <v>45702.208333333336</v>
      </c>
      <c r="H274">
        <v>481732</v>
      </c>
    </row>
    <row r="275" spans="1:8" x14ac:dyDescent="0.25">
      <c r="A275">
        <v>244.15</v>
      </c>
      <c r="B275">
        <v>245.18</v>
      </c>
      <c r="C275">
        <v>241.84</v>
      </c>
      <c r="D275">
        <v>244.47</v>
      </c>
      <c r="E275">
        <v>48822491</v>
      </c>
      <c r="F275">
        <v>244.14230000000001</v>
      </c>
      <c r="G275" s="7">
        <v>45706.208333333336</v>
      </c>
      <c r="H275">
        <v>486720</v>
      </c>
    </row>
    <row r="276" spans="1:8" x14ac:dyDescent="0.25">
      <c r="A276">
        <v>244.66</v>
      </c>
      <c r="B276">
        <v>246.01</v>
      </c>
      <c r="C276">
        <v>243.16040000000001</v>
      </c>
      <c r="D276">
        <v>244.87</v>
      </c>
      <c r="E276">
        <v>32204215</v>
      </c>
      <c r="F276">
        <v>244.68629999999999</v>
      </c>
      <c r="G276" s="7">
        <v>45707.208333333336</v>
      </c>
      <c r="H276">
        <v>383453</v>
      </c>
    </row>
    <row r="277" spans="1:8" x14ac:dyDescent="0.25">
      <c r="A277">
        <v>244.94</v>
      </c>
      <c r="B277">
        <v>246.78</v>
      </c>
      <c r="C277">
        <v>244.29</v>
      </c>
      <c r="D277">
        <v>245.83</v>
      </c>
      <c r="E277">
        <v>32316907</v>
      </c>
      <c r="F277">
        <v>245.63829999999999</v>
      </c>
      <c r="G277" s="7">
        <v>45708.208333333336</v>
      </c>
      <c r="H277">
        <v>405771</v>
      </c>
    </row>
    <row r="278" spans="1:8" x14ac:dyDescent="0.25">
      <c r="A278">
        <v>245.95</v>
      </c>
      <c r="B278">
        <v>248.69</v>
      </c>
      <c r="C278">
        <v>245.22</v>
      </c>
      <c r="D278">
        <v>245.55</v>
      </c>
      <c r="E278">
        <v>53197431</v>
      </c>
      <c r="F278">
        <v>246.37559999999999</v>
      </c>
      <c r="G278" s="7">
        <v>45709.208333333336</v>
      </c>
      <c r="H278">
        <v>508398</v>
      </c>
    </row>
    <row r="279" spans="1:8" x14ac:dyDescent="0.25">
      <c r="A279">
        <v>244.92500000000001</v>
      </c>
      <c r="B279">
        <v>248.86</v>
      </c>
      <c r="C279">
        <v>244.42</v>
      </c>
      <c r="D279">
        <v>247.1</v>
      </c>
      <c r="E279">
        <v>51326396</v>
      </c>
      <c r="F279">
        <v>247.2414</v>
      </c>
      <c r="G279" s="7">
        <v>45712.208333333336</v>
      </c>
      <c r="H279">
        <v>593130</v>
      </c>
    </row>
    <row r="280" spans="1:8" x14ac:dyDescent="0.25">
      <c r="A280">
        <v>248</v>
      </c>
      <c r="B280">
        <v>250</v>
      </c>
      <c r="C280">
        <v>244.91</v>
      </c>
      <c r="D280">
        <v>247.04</v>
      </c>
      <c r="E280">
        <v>48013272</v>
      </c>
      <c r="F280">
        <v>247.47649999999999</v>
      </c>
      <c r="G280" s="7">
        <v>45713.208333333336</v>
      </c>
      <c r="H280">
        <v>574045</v>
      </c>
    </row>
    <row r="281" spans="1:8" x14ac:dyDescent="0.25">
      <c r="A281">
        <v>244.33</v>
      </c>
      <c r="B281">
        <v>244.98</v>
      </c>
      <c r="C281">
        <v>239.13</v>
      </c>
      <c r="D281">
        <v>240.36</v>
      </c>
      <c r="E281">
        <v>44433564</v>
      </c>
      <c r="F281">
        <v>241.6568</v>
      </c>
      <c r="G281" s="7">
        <v>45714.208333333336</v>
      </c>
      <c r="H281">
        <v>557242</v>
      </c>
    </row>
    <row r="282" spans="1:8" x14ac:dyDescent="0.25">
      <c r="A282">
        <v>239.41</v>
      </c>
      <c r="B282">
        <v>242.46</v>
      </c>
      <c r="C282">
        <v>237.06</v>
      </c>
      <c r="D282">
        <v>237.3</v>
      </c>
      <c r="E282">
        <v>41153639</v>
      </c>
      <c r="F282">
        <v>239.49529999999999</v>
      </c>
      <c r="G282" s="7">
        <v>45715.208333333336</v>
      </c>
      <c r="H282">
        <v>503479</v>
      </c>
    </row>
    <row r="283" spans="1:8" x14ac:dyDescent="0.25">
      <c r="A283">
        <v>236.95</v>
      </c>
      <c r="B283">
        <v>242.09</v>
      </c>
      <c r="C283">
        <v>230.2</v>
      </c>
      <c r="D283">
        <v>241.84</v>
      </c>
      <c r="E283">
        <v>56833360</v>
      </c>
      <c r="F283">
        <v>239.51130000000001</v>
      </c>
      <c r="G283" s="7">
        <v>45716.208333333336</v>
      </c>
      <c r="H283">
        <v>572585</v>
      </c>
    </row>
    <row r="284" spans="1:8" x14ac:dyDescent="0.25">
      <c r="A284">
        <v>241.79</v>
      </c>
      <c r="B284">
        <v>244.02719999999999</v>
      </c>
      <c r="C284">
        <v>236.11199999999999</v>
      </c>
      <c r="D284">
        <v>238.03</v>
      </c>
      <c r="E284">
        <v>47183985</v>
      </c>
      <c r="F284">
        <v>239.90289999999999</v>
      </c>
      <c r="G284" s="7">
        <v>45719.208333333336</v>
      </c>
      <c r="H284">
        <v>557039</v>
      </c>
    </row>
    <row r="285" spans="1:8" x14ac:dyDescent="0.25">
      <c r="A285">
        <v>237.70500000000001</v>
      </c>
      <c r="B285">
        <v>240.07</v>
      </c>
      <c r="C285">
        <v>234.68</v>
      </c>
      <c r="D285">
        <v>235.93</v>
      </c>
      <c r="E285">
        <v>53798062</v>
      </c>
      <c r="F285">
        <v>237.51859999999999</v>
      </c>
      <c r="G285" s="7">
        <v>45720.208333333336</v>
      </c>
      <c r="H285">
        <v>685400</v>
      </c>
    </row>
    <row r="286" spans="1:8" x14ac:dyDescent="0.25">
      <c r="A286">
        <v>235.42</v>
      </c>
      <c r="B286">
        <v>236.55</v>
      </c>
      <c r="C286">
        <v>229.23</v>
      </c>
      <c r="D286">
        <v>235.74</v>
      </c>
      <c r="E286">
        <v>47227643</v>
      </c>
      <c r="F286">
        <v>234.08709999999999</v>
      </c>
      <c r="G286" s="7">
        <v>45721.208333333336</v>
      </c>
      <c r="H286">
        <v>558645</v>
      </c>
    </row>
    <row r="287" spans="1:8" x14ac:dyDescent="0.25">
      <c r="A287">
        <v>234.435</v>
      </c>
      <c r="B287">
        <v>237.86</v>
      </c>
      <c r="C287">
        <v>233.15809999999999</v>
      </c>
      <c r="D287">
        <v>235.33</v>
      </c>
      <c r="E287">
        <v>45170419</v>
      </c>
      <c r="F287">
        <v>235.29329999999999</v>
      </c>
      <c r="G287" s="7">
        <v>45722.208333333336</v>
      </c>
      <c r="H287">
        <v>551790</v>
      </c>
    </row>
    <row r="288" spans="1:8" x14ac:dyDescent="0.25">
      <c r="A288">
        <v>235.10499999999999</v>
      </c>
      <c r="B288">
        <v>241.37</v>
      </c>
      <c r="C288">
        <v>234.76</v>
      </c>
      <c r="D288">
        <v>239.07</v>
      </c>
      <c r="E288">
        <v>46273565</v>
      </c>
      <c r="F288">
        <v>238.90379999999999</v>
      </c>
      <c r="G288" s="7">
        <v>45723.208333333336</v>
      </c>
      <c r="H288">
        <v>581196</v>
      </c>
    </row>
    <row r="289" spans="1:8" x14ac:dyDescent="0.25">
      <c r="A289">
        <v>235.54</v>
      </c>
      <c r="B289">
        <v>236.16</v>
      </c>
      <c r="C289">
        <v>224.22</v>
      </c>
      <c r="D289">
        <v>227.48</v>
      </c>
      <c r="E289">
        <v>72071197</v>
      </c>
      <c r="F289">
        <v>227.6311</v>
      </c>
      <c r="G289" s="7">
        <v>45726.166666666664</v>
      </c>
      <c r="H289">
        <v>1152721</v>
      </c>
    </row>
    <row r="290" spans="1:8" x14ac:dyDescent="0.25">
      <c r="A290">
        <v>223.80500000000001</v>
      </c>
      <c r="B290">
        <v>225.8399</v>
      </c>
      <c r="C290">
        <v>217.45</v>
      </c>
      <c r="D290">
        <v>220.84</v>
      </c>
      <c r="E290">
        <v>76137410</v>
      </c>
      <c r="F290">
        <v>221.18020000000001</v>
      </c>
      <c r="G290" s="7">
        <v>45727.166666666664</v>
      </c>
      <c r="H290">
        <v>899698</v>
      </c>
    </row>
    <row r="291" spans="1:8" x14ac:dyDescent="0.25">
      <c r="A291">
        <v>220.14</v>
      </c>
      <c r="B291">
        <v>221.75</v>
      </c>
      <c r="C291">
        <v>214.91</v>
      </c>
      <c r="D291">
        <v>216.98</v>
      </c>
      <c r="E291">
        <v>62547467</v>
      </c>
      <c r="F291">
        <v>217.6087</v>
      </c>
      <c r="G291" s="7">
        <v>45728.166666666664</v>
      </c>
      <c r="H291">
        <v>792931</v>
      </c>
    </row>
    <row r="292" spans="1:8" x14ac:dyDescent="0.25">
      <c r="A292">
        <v>215.95</v>
      </c>
      <c r="B292">
        <v>216.83940000000001</v>
      </c>
      <c r="C292">
        <v>208.42</v>
      </c>
      <c r="D292">
        <v>209.68</v>
      </c>
      <c r="E292">
        <v>61368330</v>
      </c>
      <c r="F292">
        <v>212.01580000000001</v>
      </c>
      <c r="G292" s="7">
        <v>45729.166666666664</v>
      </c>
      <c r="H292">
        <v>768934</v>
      </c>
    </row>
    <row r="293" spans="1:8" x14ac:dyDescent="0.25">
      <c r="A293">
        <v>211.25</v>
      </c>
      <c r="B293">
        <v>213.95</v>
      </c>
      <c r="C293">
        <v>209.58</v>
      </c>
      <c r="D293">
        <v>213.49</v>
      </c>
      <c r="E293">
        <v>60107582</v>
      </c>
      <c r="F293">
        <v>212.4529</v>
      </c>
      <c r="G293" s="7">
        <v>45730.166666666664</v>
      </c>
      <c r="H293">
        <v>668917</v>
      </c>
    </row>
    <row r="294" spans="1:8" x14ac:dyDescent="0.25">
      <c r="A294">
        <v>213.31</v>
      </c>
      <c r="B294">
        <v>215.22</v>
      </c>
      <c r="C294">
        <v>209.97</v>
      </c>
      <c r="D294">
        <v>214</v>
      </c>
      <c r="E294">
        <v>48073426</v>
      </c>
      <c r="F294">
        <v>213.25360000000001</v>
      </c>
      <c r="G294" s="7">
        <v>45733.166666666664</v>
      </c>
      <c r="H294">
        <v>577436</v>
      </c>
    </row>
    <row r="295" spans="1:8" x14ac:dyDescent="0.25">
      <c r="A295">
        <v>214.16</v>
      </c>
      <c r="B295">
        <v>215.15</v>
      </c>
      <c r="C295">
        <v>211.49</v>
      </c>
      <c r="D295">
        <v>212.69</v>
      </c>
      <c r="E295">
        <v>42432426</v>
      </c>
      <c r="F295">
        <v>213.05840000000001</v>
      </c>
      <c r="G295" s="7">
        <v>45734.166666666664</v>
      </c>
      <c r="H295">
        <v>493004</v>
      </c>
    </row>
    <row r="296" spans="1:8" x14ac:dyDescent="0.25">
      <c r="A296">
        <v>214.22</v>
      </c>
      <c r="B296">
        <v>218.76</v>
      </c>
      <c r="C296">
        <v>213.75</v>
      </c>
      <c r="D296">
        <v>215.24</v>
      </c>
      <c r="E296">
        <v>54385391</v>
      </c>
      <c r="F296">
        <v>215.5599</v>
      </c>
      <c r="G296" s="7">
        <v>45735.166666666664</v>
      </c>
      <c r="H296">
        <v>524678</v>
      </c>
    </row>
    <row r="297" spans="1:8" x14ac:dyDescent="0.25">
      <c r="A297">
        <v>213.99</v>
      </c>
      <c r="B297">
        <v>217.48990000000001</v>
      </c>
      <c r="C297">
        <v>212.22</v>
      </c>
      <c r="D297">
        <v>214.1</v>
      </c>
      <c r="E297">
        <v>48862947</v>
      </c>
      <c r="F297">
        <v>214.3888</v>
      </c>
      <c r="G297" s="7">
        <v>45736.166666666664</v>
      </c>
      <c r="H297">
        <v>499769</v>
      </c>
    </row>
    <row r="298" spans="1:8" x14ac:dyDescent="0.25">
      <c r="A298">
        <v>211.56</v>
      </c>
      <c r="B298">
        <v>218.84</v>
      </c>
      <c r="C298">
        <v>211.28</v>
      </c>
      <c r="D298">
        <v>218.27</v>
      </c>
      <c r="E298">
        <v>94127768</v>
      </c>
      <c r="F298">
        <v>215.92060000000001</v>
      </c>
      <c r="G298" s="7">
        <v>45737.166666666664</v>
      </c>
      <c r="H298">
        <v>496948</v>
      </c>
    </row>
    <row r="299" spans="1:8" x14ac:dyDescent="0.25">
      <c r="A299">
        <v>221</v>
      </c>
      <c r="B299">
        <v>221.48</v>
      </c>
      <c r="C299">
        <v>218.58</v>
      </c>
      <c r="D299">
        <v>220.73</v>
      </c>
      <c r="E299">
        <v>44299483</v>
      </c>
      <c r="F299">
        <v>220.07339999999999</v>
      </c>
      <c r="G299" s="7">
        <v>45740.166666666664</v>
      </c>
      <c r="H299">
        <v>495018</v>
      </c>
    </row>
    <row r="300" spans="1:8" x14ac:dyDescent="0.25">
      <c r="A300">
        <v>220.77</v>
      </c>
      <c r="B300">
        <v>224.1</v>
      </c>
      <c r="C300">
        <v>220.08</v>
      </c>
      <c r="D300">
        <v>223.75</v>
      </c>
      <c r="E300">
        <v>34493583</v>
      </c>
      <c r="F300">
        <v>223.11539999999999</v>
      </c>
      <c r="G300" s="7">
        <v>45741.166666666664</v>
      </c>
      <c r="H300">
        <v>407132</v>
      </c>
    </row>
    <row r="301" spans="1:8" x14ac:dyDescent="0.25">
      <c r="A301">
        <v>223.51</v>
      </c>
      <c r="B301">
        <v>225.02</v>
      </c>
      <c r="C301">
        <v>220.47</v>
      </c>
      <c r="D301">
        <v>221.53</v>
      </c>
      <c r="E301">
        <v>34532656</v>
      </c>
      <c r="F301">
        <v>222.5222</v>
      </c>
      <c r="G301" s="7">
        <v>45742.166666666664</v>
      </c>
      <c r="H301">
        <v>440452</v>
      </c>
    </row>
    <row r="302" spans="1:8" x14ac:dyDescent="0.25">
      <c r="A302">
        <v>221.39</v>
      </c>
      <c r="B302">
        <v>224.99</v>
      </c>
      <c r="C302">
        <v>220.56010000000001</v>
      </c>
      <c r="D302">
        <v>223.85</v>
      </c>
      <c r="E302">
        <v>37094774</v>
      </c>
      <c r="F302">
        <v>223.37289999999999</v>
      </c>
      <c r="G302" s="7">
        <v>45743.166666666664</v>
      </c>
      <c r="H302">
        <v>387119</v>
      </c>
    </row>
    <row r="303" spans="1:8" x14ac:dyDescent="0.25">
      <c r="A303">
        <v>221.67</v>
      </c>
      <c r="B303">
        <v>223.81</v>
      </c>
      <c r="C303">
        <v>217.68</v>
      </c>
      <c r="D303">
        <v>217.9</v>
      </c>
      <c r="E303">
        <v>39818617</v>
      </c>
      <c r="F303">
        <v>219.35769999999999</v>
      </c>
      <c r="G303" s="7">
        <v>45744.166666666664</v>
      </c>
      <c r="H303">
        <v>485185</v>
      </c>
    </row>
    <row r="304" spans="1:8" x14ac:dyDescent="0.25">
      <c r="A304">
        <v>217.005</v>
      </c>
      <c r="B304">
        <v>225.62</v>
      </c>
      <c r="C304">
        <v>216.23</v>
      </c>
      <c r="D304">
        <v>222.13</v>
      </c>
      <c r="E304">
        <v>65299321</v>
      </c>
      <c r="F304">
        <v>220.6567</v>
      </c>
      <c r="G304" s="7">
        <v>45747.166666666664</v>
      </c>
      <c r="H304">
        <v>646564</v>
      </c>
    </row>
    <row r="305" spans="1:8" x14ac:dyDescent="0.25">
      <c r="A305">
        <v>219.80500000000001</v>
      </c>
      <c r="B305">
        <v>223.68</v>
      </c>
      <c r="C305">
        <v>218.9</v>
      </c>
      <c r="D305">
        <v>223.19</v>
      </c>
      <c r="E305">
        <v>36412740</v>
      </c>
      <c r="F305">
        <v>222.33609999999999</v>
      </c>
      <c r="G305" s="7">
        <v>45748.166666666664</v>
      </c>
      <c r="H305">
        <v>594670</v>
      </c>
    </row>
    <row r="306" spans="1:8" x14ac:dyDescent="0.25">
      <c r="A306">
        <v>221.315</v>
      </c>
      <c r="B306">
        <v>225.19</v>
      </c>
      <c r="C306">
        <v>221.02</v>
      </c>
      <c r="D306">
        <v>223.89</v>
      </c>
      <c r="E306">
        <v>35905904</v>
      </c>
      <c r="F306">
        <v>222.4314</v>
      </c>
      <c r="G306" s="7">
        <v>45749.166666666664</v>
      </c>
      <c r="H306">
        <v>473114</v>
      </c>
    </row>
    <row r="307" spans="1:8" x14ac:dyDescent="0.25">
      <c r="A307">
        <v>205.54</v>
      </c>
      <c r="B307">
        <v>207.49</v>
      </c>
      <c r="C307">
        <v>201.25</v>
      </c>
      <c r="D307">
        <v>203.19</v>
      </c>
      <c r="E307">
        <v>103419006</v>
      </c>
      <c r="F307">
        <v>204.19589999999999</v>
      </c>
      <c r="G307" s="7">
        <v>45750.166666666664</v>
      </c>
      <c r="H307">
        <v>1366640</v>
      </c>
    </row>
    <row r="308" spans="1:8" x14ac:dyDescent="0.25">
      <c r="A308">
        <v>193.89</v>
      </c>
      <c r="B308">
        <v>199.88</v>
      </c>
      <c r="C308">
        <v>187.34</v>
      </c>
      <c r="D308">
        <v>188.38</v>
      </c>
      <c r="E308">
        <v>125910913</v>
      </c>
      <c r="F308">
        <v>192.55459999999999</v>
      </c>
      <c r="G308" s="7">
        <v>45751.166666666664</v>
      </c>
      <c r="H308">
        <v>1716140</v>
      </c>
    </row>
    <row r="309" spans="1:8" x14ac:dyDescent="0.25">
      <c r="A309">
        <v>177.2</v>
      </c>
      <c r="B309">
        <v>194.15</v>
      </c>
      <c r="C309">
        <v>174.62</v>
      </c>
      <c r="D309">
        <v>181.46</v>
      </c>
      <c r="E309">
        <v>160466286</v>
      </c>
      <c r="F309">
        <v>180.5634</v>
      </c>
      <c r="G309" s="7">
        <v>45754.166666666664</v>
      </c>
      <c r="H309">
        <v>2117015</v>
      </c>
    </row>
    <row r="310" spans="1:8" x14ac:dyDescent="0.25">
      <c r="A310">
        <v>186.7</v>
      </c>
      <c r="B310">
        <v>190.33500000000001</v>
      </c>
      <c r="C310">
        <v>169.21010000000001</v>
      </c>
      <c r="D310">
        <v>172.42</v>
      </c>
      <c r="E310">
        <v>120859491</v>
      </c>
      <c r="F310">
        <v>179.07329999999999</v>
      </c>
      <c r="G310" s="7">
        <v>45755.166666666664</v>
      </c>
      <c r="H310">
        <v>1671528</v>
      </c>
    </row>
    <row r="311" spans="1:8" x14ac:dyDescent="0.25">
      <c r="A311">
        <v>171.95</v>
      </c>
      <c r="B311">
        <v>200.61</v>
      </c>
      <c r="C311">
        <v>171.89</v>
      </c>
      <c r="D311">
        <v>198.85</v>
      </c>
      <c r="E311">
        <v>184395885</v>
      </c>
      <c r="F311">
        <v>187.9539</v>
      </c>
      <c r="G311" s="7">
        <v>45756.166666666664</v>
      </c>
      <c r="H311">
        <v>2212959</v>
      </c>
    </row>
    <row r="312" spans="1:8" x14ac:dyDescent="0.25">
      <c r="A312">
        <v>189.065</v>
      </c>
      <c r="B312">
        <v>194.7799</v>
      </c>
      <c r="C312">
        <v>183</v>
      </c>
      <c r="D312">
        <v>190.42</v>
      </c>
      <c r="E312">
        <v>121879981</v>
      </c>
      <c r="F312">
        <v>189.982</v>
      </c>
      <c r="G312" s="7">
        <v>45757.166666666664</v>
      </c>
      <c r="H312">
        <v>1500041</v>
      </c>
    </row>
    <row r="313" spans="1:8" x14ac:dyDescent="0.25">
      <c r="A313">
        <v>186.1</v>
      </c>
      <c r="B313">
        <v>199.54</v>
      </c>
      <c r="C313">
        <v>186.06</v>
      </c>
      <c r="D313">
        <v>198.15</v>
      </c>
      <c r="E313">
        <v>87435915</v>
      </c>
      <c r="F313">
        <v>195.62299999999999</v>
      </c>
      <c r="G313" s="7">
        <v>45758.166666666664</v>
      </c>
      <c r="H313">
        <v>1073191</v>
      </c>
    </row>
    <row r="314" spans="1:8" x14ac:dyDescent="0.25">
      <c r="A314">
        <v>211.44</v>
      </c>
      <c r="B314">
        <v>212.94</v>
      </c>
      <c r="C314">
        <v>201.16210000000001</v>
      </c>
      <c r="D314">
        <v>202.52</v>
      </c>
      <c r="E314">
        <v>101352911</v>
      </c>
      <c r="F314">
        <v>205.59139999999999</v>
      </c>
      <c r="G314" s="7">
        <v>45761.166666666664</v>
      </c>
      <c r="H314">
        <v>1272714</v>
      </c>
    </row>
    <row r="315" spans="1:8" x14ac:dyDescent="0.25">
      <c r="A315">
        <v>201.85499999999999</v>
      </c>
      <c r="B315">
        <v>203.51</v>
      </c>
      <c r="C315">
        <v>199.8</v>
      </c>
      <c r="D315">
        <v>202.14</v>
      </c>
      <c r="E315">
        <v>51343872</v>
      </c>
      <c r="F315">
        <v>202.1396</v>
      </c>
      <c r="G315" s="7">
        <v>45762.166666666664</v>
      </c>
      <c r="H315">
        <v>595846</v>
      </c>
    </row>
    <row r="316" spans="1:8" x14ac:dyDescent="0.25">
      <c r="A316">
        <v>198.36</v>
      </c>
      <c r="B316">
        <v>200.7</v>
      </c>
      <c r="C316">
        <v>192.37</v>
      </c>
      <c r="D316">
        <v>194.27</v>
      </c>
      <c r="E316">
        <v>59732423</v>
      </c>
      <c r="F316">
        <v>195.88919999999999</v>
      </c>
      <c r="G316" s="7">
        <v>45763.166666666664</v>
      </c>
      <c r="H316">
        <v>744249</v>
      </c>
    </row>
    <row r="317" spans="1:8" x14ac:dyDescent="0.25">
      <c r="A317">
        <v>197.2</v>
      </c>
      <c r="B317">
        <v>198.83349999999999</v>
      </c>
      <c r="C317">
        <v>194.42</v>
      </c>
      <c r="D317">
        <v>196.98</v>
      </c>
      <c r="E317">
        <v>52164675</v>
      </c>
      <c r="F317">
        <v>196.8888</v>
      </c>
      <c r="G317" s="7">
        <v>45764.166666666664</v>
      </c>
      <c r="H317">
        <v>537919</v>
      </c>
    </row>
    <row r="318" spans="1:8" x14ac:dyDescent="0.25">
      <c r="A318">
        <v>193.26499999999999</v>
      </c>
      <c r="B318">
        <v>193.8</v>
      </c>
      <c r="C318">
        <v>189.81120000000001</v>
      </c>
      <c r="D318">
        <v>193.16</v>
      </c>
      <c r="E318">
        <v>46742537</v>
      </c>
      <c r="F318">
        <v>192.07669999999999</v>
      </c>
      <c r="G318" s="7">
        <v>45768.166666666664</v>
      </c>
      <c r="H318">
        <v>576340</v>
      </c>
    </row>
    <row r="319" spans="1:8" x14ac:dyDescent="0.25">
      <c r="A319">
        <v>196.12</v>
      </c>
      <c r="B319">
        <v>201.59</v>
      </c>
      <c r="C319">
        <v>195.97</v>
      </c>
      <c r="D319">
        <v>199.74</v>
      </c>
      <c r="E319">
        <v>52976371</v>
      </c>
      <c r="F319">
        <v>199.2937</v>
      </c>
      <c r="G319" s="7">
        <v>45769.166666666664</v>
      </c>
      <c r="H319">
        <v>608790</v>
      </c>
    </row>
    <row r="320" spans="1:8" x14ac:dyDescent="0.25">
      <c r="A320">
        <v>206</v>
      </c>
      <c r="B320">
        <v>208</v>
      </c>
      <c r="C320">
        <v>202.79900000000001</v>
      </c>
      <c r="D320">
        <v>204.6</v>
      </c>
      <c r="E320">
        <v>52929165</v>
      </c>
      <c r="F320">
        <v>205.3603</v>
      </c>
      <c r="G320" s="7">
        <v>45770.166666666664</v>
      </c>
      <c r="H320">
        <v>664354</v>
      </c>
    </row>
    <row r="321" spans="1:8" x14ac:dyDescent="0.25">
      <c r="A321">
        <v>204.89</v>
      </c>
      <c r="B321">
        <v>208.82990000000001</v>
      </c>
      <c r="C321">
        <v>202.94</v>
      </c>
      <c r="D321">
        <v>208.37</v>
      </c>
      <c r="E321">
        <v>47310989</v>
      </c>
      <c r="F321">
        <v>207.0889</v>
      </c>
      <c r="G321" s="7">
        <v>45771.166666666664</v>
      </c>
      <c r="H321">
        <v>490831</v>
      </c>
    </row>
    <row r="322" spans="1:8" x14ac:dyDescent="0.25">
      <c r="A322">
        <v>206.36500000000001</v>
      </c>
      <c r="B322">
        <v>209.75</v>
      </c>
      <c r="C322">
        <v>206.2</v>
      </c>
      <c r="D322">
        <v>209.28</v>
      </c>
      <c r="E322">
        <v>38222258</v>
      </c>
      <c r="F322">
        <v>208.3682</v>
      </c>
      <c r="G322" s="7">
        <v>45772.166666666664</v>
      </c>
      <c r="H322">
        <v>469917</v>
      </c>
    </row>
    <row r="323" spans="1:8" x14ac:dyDescent="0.25">
      <c r="A323">
        <v>210</v>
      </c>
      <c r="B323">
        <v>211.5</v>
      </c>
      <c r="C323">
        <v>207.46</v>
      </c>
      <c r="D323">
        <v>210.14</v>
      </c>
      <c r="E323">
        <v>38743074</v>
      </c>
      <c r="F323">
        <v>209.67449999999999</v>
      </c>
      <c r="G323" s="7">
        <v>45775.166666666664</v>
      </c>
      <c r="H323">
        <v>436969</v>
      </c>
    </row>
    <row r="324" spans="1:8" x14ac:dyDescent="0.25">
      <c r="A324">
        <v>208.69300000000001</v>
      </c>
      <c r="B324">
        <v>212.24</v>
      </c>
      <c r="C324">
        <v>208.37</v>
      </c>
      <c r="D324">
        <v>211.21</v>
      </c>
      <c r="E324">
        <v>36827633</v>
      </c>
      <c r="F324">
        <v>210.95849999999999</v>
      </c>
      <c r="G324" s="7">
        <v>45776.166666666664</v>
      </c>
      <c r="H324">
        <v>403524</v>
      </c>
    </row>
    <row r="325" spans="1:8" x14ac:dyDescent="0.25">
      <c r="A325">
        <v>209.3</v>
      </c>
      <c r="B325">
        <v>213.58</v>
      </c>
      <c r="C325">
        <v>206.6705</v>
      </c>
      <c r="D325">
        <v>212.5</v>
      </c>
      <c r="E325">
        <v>52286454</v>
      </c>
      <c r="F325">
        <v>211.32830000000001</v>
      </c>
      <c r="G325" s="7">
        <v>45777.166666666664</v>
      </c>
      <c r="H325">
        <v>501667</v>
      </c>
    </row>
    <row r="326" spans="1:8" x14ac:dyDescent="0.25">
      <c r="A326">
        <v>209.08</v>
      </c>
      <c r="B326">
        <v>214.56</v>
      </c>
      <c r="C326">
        <v>208.9</v>
      </c>
      <c r="D326">
        <v>213.32</v>
      </c>
      <c r="E326">
        <v>57365675</v>
      </c>
      <c r="F326">
        <v>211.86859999999999</v>
      </c>
      <c r="G326" s="7">
        <v>45778.166666666664</v>
      </c>
      <c r="H326">
        <v>712566</v>
      </c>
    </row>
    <row r="327" spans="1:8" x14ac:dyDescent="0.25">
      <c r="A327">
        <v>206.09</v>
      </c>
      <c r="B327">
        <v>206.99</v>
      </c>
      <c r="C327">
        <v>202.16</v>
      </c>
      <c r="D327">
        <v>205.35</v>
      </c>
      <c r="E327">
        <v>101010621</v>
      </c>
      <c r="F327">
        <v>204.91309999999999</v>
      </c>
      <c r="G327" s="7">
        <v>45779.166666666664</v>
      </c>
      <c r="H327">
        <v>1100613</v>
      </c>
    </row>
    <row r="328" spans="1:8" x14ac:dyDescent="0.25">
      <c r="A328">
        <v>203.1</v>
      </c>
      <c r="B328">
        <v>204.1</v>
      </c>
      <c r="C328">
        <v>198.21</v>
      </c>
      <c r="D328">
        <v>198.89</v>
      </c>
      <c r="E328">
        <v>69018452</v>
      </c>
      <c r="F328">
        <v>199.74350000000001</v>
      </c>
      <c r="G328" s="7">
        <v>45782.166666666664</v>
      </c>
      <c r="H328">
        <v>770697</v>
      </c>
    </row>
    <row r="329" spans="1:8" x14ac:dyDescent="0.25">
      <c r="A329">
        <v>198.21</v>
      </c>
      <c r="B329">
        <v>200.65</v>
      </c>
      <c r="C329">
        <v>197.02</v>
      </c>
      <c r="D329">
        <v>198.51</v>
      </c>
      <c r="E329">
        <v>51216482</v>
      </c>
      <c r="F329">
        <v>198.84530000000001</v>
      </c>
      <c r="G329" s="7">
        <v>45783.166666666664</v>
      </c>
      <c r="H329">
        <v>529849</v>
      </c>
    </row>
    <row r="330" spans="1:8" x14ac:dyDescent="0.25">
      <c r="A330">
        <v>199.17</v>
      </c>
      <c r="B330">
        <v>199.44</v>
      </c>
      <c r="C330">
        <v>193.25</v>
      </c>
      <c r="D330">
        <v>196.25</v>
      </c>
      <c r="E330">
        <v>68616943</v>
      </c>
      <c r="F330">
        <v>195.98830000000001</v>
      </c>
      <c r="G330" s="7">
        <v>45784.166666666664</v>
      </c>
      <c r="H330">
        <v>753075</v>
      </c>
    </row>
    <row r="331" spans="1:8" x14ac:dyDescent="0.25">
      <c r="A331">
        <v>197.72</v>
      </c>
      <c r="B331">
        <v>200.05</v>
      </c>
      <c r="C331">
        <v>194.67959999999999</v>
      </c>
      <c r="D331">
        <v>197.49</v>
      </c>
      <c r="E331">
        <v>50478872</v>
      </c>
      <c r="F331">
        <v>197.75190000000001</v>
      </c>
      <c r="G331" s="7">
        <v>45785.166666666664</v>
      </c>
      <c r="H331">
        <v>599001</v>
      </c>
    </row>
    <row r="332" spans="1:8" x14ac:dyDescent="0.25">
      <c r="A332">
        <v>199</v>
      </c>
      <c r="B332">
        <v>200.53989999999999</v>
      </c>
      <c r="C332">
        <v>197.535</v>
      </c>
      <c r="D332">
        <v>198.53</v>
      </c>
      <c r="E332">
        <v>36453923</v>
      </c>
      <c r="F332">
        <v>198.66139999999999</v>
      </c>
      <c r="G332" s="7">
        <v>45786.166666666664</v>
      </c>
      <c r="H332">
        <v>423067</v>
      </c>
    </row>
    <row r="333" spans="1:8" x14ac:dyDescent="0.25">
      <c r="A333">
        <v>210.97</v>
      </c>
      <c r="B333">
        <v>211.2679</v>
      </c>
      <c r="C333">
        <v>206.75</v>
      </c>
      <c r="D333">
        <v>210.79</v>
      </c>
      <c r="E333">
        <v>63775814</v>
      </c>
      <c r="F333">
        <v>209.7114</v>
      </c>
      <c r="G333" s="7">
        <v>45789.166666666664</v>
      </c>
      <c r="H333">
        <v>806841</v>
      </c>
    </row>
    <row r="334" spans="1:8" x14ac:dyDescent="0.25">
      <c r="A334">
        <v>210.43</v>
      </c>
      <c r="B334">
        <v>213.4</v>
      </c>
      <c r="C334">
        <v>209</v>
      </c>
      <c r="D334">
        <v>212.93</v>
      </c>
      <c r="E334">
        <v>51909332</v>
      </c>
      <c r="F334">
        <v>211.80029999999999</v>
      </c>
      <c r="G334" s="7">
        <v>45790.166666666664</v>
      </c>
      <c r="H334">
        <v>608884</v>
      </c>
    </row>
    <row r="335" spans="1:8" x14ac:dyDescent="0.25">
      <c r="A335">
        <v>212.43</v>
      </c>
      <c r="B335">
        <v>213.94</v>
      </c>
      <c r="C335">
        <v>210.58009999999999</v>
      </c>
      <c r="D335">
        <v>212.33</v>
      </c>
      <c r="E335">
        <v>49325825</v>
      </c>
      <c r="F335">
        <v>212.28469999999999</v>
      </c>
      <c r="G335" s="7">
        <v>45791.166666666664</v>
      </c>
      <c r="H335">
        <v>596267</v>
      </c>
    </row>
    <row r="336" spans="1:8" x14ac:dyDescent="0.25">
      <c r="A336">
        <v>210.95</v>
      </c>
      <c r="B336">
        <v>212.96</v>
      </c>
      <c r="C336">
        <v>209.54</v>
      </c>
      <c r="D336">
        <v>211.45</v>
      </c>
      <c r="E336">
        <v>45029473</v>
      </c>
      <c r="F336">
        <v>211.30799999999999</v>
      </c>
      <c r="G336" s="7">
        <v>45792.166666666664</v>
      </c>
      <c r="H336">
        <v>550863</v>
      </c>
    </row>
    <row r="337" spans="1:8" x14ac:dyDescent="0.25">
      <c r="A337">
        <v>212.36</v>
      </c>
      <c r="B337">
        <v>212.57</v>
      </c>
      <c r="C337">
        <v>209.77</v>
      </c>
      <c r="D337">
        <v>211.26</v>
      </c>
      <c r="E337">
        <v>54737850</v>
      </c>
      <c r="F337">
        <v>211.25</v>
      </c>
      <c r="G337" s="7">
        <v>45793.166666666664</v>
      </c>
      <c r="H337">
        <v>512788</v>
      </c>
    </row>
    <row r="338" spans="1:8" x14ac:dyDescent="0.25">
      <c r="A338">
        <v>207.91</v>
      </c>
      <c r="B338">
        <v>209.48</v>
      </c>
      <c r="C338">
        <v>204.26</v>
      </c>
      <c r="D338">
        <v>208.78</v>
      </c>
      <c r="E338">
        <v>46140527</v>
      </c>
      <c r="F338">
        <v>207.6892</v>
      </c>
      <c r="G338" s="7">
        <v>45796.166666666664</v>
      </c>
      <c r="H338">
        <v>617742</v>
      </c>
    </row>
    <row r="339" spans="1:8" x14ac:dyDescent="0.25">
      <c r="A339">
        <v>207.67</v>
      </c>
      <c r="B339">
        <v>208.47</v>
      </c>
      <c r="C339">
        <v>205.03</v>
      </c>
      <c r="D339">
        <v>206.86</v>
      </c>
      <c r="E339">
        <v>42496635</v>
      </c>
      <c r="F339">
        <v>207.08109999999999</v>
      </c>
      <c r="G339" s="7">
        <v>45797.166666666664</v>
      </c>
      <c r="H339">
        <v>511393</v>
      </c>
    </row>
    <row r="340" spans="1:8" x14ac:dyDescent="0.25">
      <c r="A340">
        <v>205.17</v>
      </c>
      <c r="B340">
        <v>207.04</v>
      </c>
      <c r="C340">
        <v>200.71</v>
      </c>
      <c r="D340">
        <v>202.09</v>
      </c>
      <c r="E340">
        <v>59211774</v>
      </c>
      <c r="F340">
        <v>203.45760000000001</v>
      </c>
      <c r="G340" s="7">
        <v>45798.166666666664</v>
      </c>
      <c r="H340">
        <v>783994</v>
      </c>
    </row>
    <row r="341" spans="1:8" x14ac:dyDescent="0.25">
      <c r="A341">
        <v>200.71</v>
      </c>
      <c r="B341">
        <v>202.75</v>
      </c>
      <c r="C341">
        <v>199.7</v>
      </c>
      <c r="D341">
        <v>201.36</v>
      </c>
      <c r="E341">
        <v>46742407</v>
      </c>
      <c r="F341">
        <v>201.4092</v>
      </c>
      <c r="G341" s="7">
        <v>45799.166666666664</v>
      </c>
      <c r="H341">
        <v>615608</v>
      </c>
    </row>
    <row r="342" spans="1:8" x14ac:dyDescent="0.25">
      <c r="A342">
        <v>193.66499999999999</v>
      </c>
      <c r="B342">
        <v>197.7</v>
      </c>
      <c r="C342">
        <v>193.46</v>
      </c>
      <c r="D342">
        <v>195.27</v>
      </c>
      <c r="E342">
        <v>78432918</v>
      </c>
      <c r="F342">
        <v>195.88329999999999</v>
      </c>
      <c r="G342" s="7">
        <v>45800.166666666664</v>
      </c>
      <c r="H342">
        <v>1035410</v>
      </c>
    </row>
    <row r="343" spans="1:8" x14ac:dyDescent="0.25">
      <c r="A343">
        <v>198.3</v>
      </c>
      <c r="B343">
        <v>200.74</v>
      </c>
      <c r="C343">
        <v>197.43</v>
      </c>
      <c r="D343">
        <v>200.21</v>
      </c>
      <c r="E343">
        <v>56288475</v>
      </c>
      <c r="F343">
        <v>199.48079999999999</v>
      </c>
      <c r="G343" s="7">
        <v>45804.166666666664</v>
      </c>
      <c r="H343">
        <v>710445</v>
      </c>
    </row>
    <row r="344" spans="1:8" x14ac:dyDescent="0.25">
      <c r="A344">
        <v>200.59</v>
      </c>
      <c r="B344">
        <v>202.73</v>
      </c>
      <c r="C344">
        <v>199.9</v>
      </c>
      <c r="D344">
        <v>200.42</v>
      </c>
      <c r="E344">
        <v>45339678</v>
      </c>
      <c r="F344">
        <v>200.90860000000001</v>
      </c>
      <c r="G344" s="7">
        <v>45805.166666666664</v>
      </c>
      <c r="H344">
        <v>549615</v>
      </c>
    </row>
    <row r="345" spans="1:8" x14ac:dyDescent="0.25">
      <c r="A345">
        <v>203.57499999999999</v>
      </c>
      <c r="B345">
        <v>203.81</v>
      </c>
      <c r="C345">
        <v>198.51</v>
      </c>
      <c r="D345">
        <v>199.95</v>
      </c>
      <c r="E345">
        <v>51477938</v>
      </c>
      <c r="F345">
        <v>200.53880000000001</v>
      </c>
      <c r="G345" s="7">
        <v>45806.166666666664</v>
      </c>
      <c r="H345">
        <v>652509</v>
      </c>
    </row>
    <row r="346" spans="1:8" x14ac:dyDescent="0.25">
      <c r="A346">
        <v>199.37</v>
      </c>
      <c r="B346">
        <v>201.96</v>
      </c>
      <c r="C346">
        <v>196.78</v>
      </c>
      <c r="D346">
        <v>200.85</v>
      </c>
      <c r="E346">
        <v>70819942</v>
      </c>
      <c r="F346">
        <v>199.9641</v>
      </c>
      <c r="G346" s="7">
        <v>45807.166666666664</v>
      </c>
      <c r="H346">
        <v>605924</v>
      </c>
    </row>
    <row r="347" spans="1:8" x14ac:dyDescent="0.25">
      <c r="A347">
        <v>200.28</v>
      </c>
      <c r="B347">
        <v>202.13</v>
      </c>
      <c r="C347">
        <v>200.12</v>
      </c>
      <c r="D347">
        <v>201.7</v>
      </c>
      <c r="E347">
        <v>35423294</v>
      </c>
      <c r="F347">
        <v>201.2063</v>
      </c>
      <c r="G347" s="7">
        <v>45810.166666666664</v>
      </c>
      <c r="H347">
        <v>501431</v>
      </c>
    </row>
    <row r="348" spans="1:8" x14ac:dyDescent="0.25">
      <c r="A348">
        <v>201.35</v>
      </c>
      <c r="B348">
        <v>203.77</v>
      </c>
      <c r="C348">
        <v>200.95500000000001</v>
      </c>
      <c r="D348">
        <v>203.27</v>
      </c>
      <c r="E348">
        <v>46381567</v>
      </c>
      <c r="F348">
        <v>202.81319999999999</v>
      </c>
      <c r="G348" s="7">
        <v>45811.166666666664</v>
      </c>
      <c r="H348">
        <v>519820</v>
      </c>
    </row>
    <row r="349" spans="1:8" x14ac:dyDescent="0.25">
      <c r="A349">
        <v>202.91</v>
      </c>
      <c r="B349">
        <v>206.24</v>
      </c>
      <c r="C349">
        <v>202.1</v>
      </c>
      <c r="D349">
        <v>202.82</v>
      </c>
      <c r="E349">
        <v>43603985</v>
      </c>
      <c r="F349">
        <v>203.6276</v>
      </c>
      <c r="G349" s="7">
        <v>45812.166666666664</v>
      </c>
      <c r="H349">
        <v>568214</v>
      </c>
    </row>
    <row r="350" spans="1:8" x14ac:dyDescent="0.25">
      <c r="A350">
        <v>203.5</v>
      </c>
      <c r="B350">
        <v>204.75</v>
      </c>
      <c r="C350">
        <v>200.15</v>
      </c>
      <c r="D350">
        <v>200.63</v>
      </c>
      <c r="E350">
        <v>55221235</v>
      </c>
      <c r="F350">
        <v>201.83799999999999</v>
      </c>
      <c r="G350" s="7">
        <v>45813.166666666664</v>
      </c>
      <c r="H350">
        <v>637645</v>
      </c>
    </row>
    <row r="351" spans="1:8" x14ac:dyDescent="0.25">
      <c r="A351">
        <v>203</v>
      </c>
      <c r="B351">
        <v>205.7</v>
      </c>
      <c r="C351">
        <v>202.05</v>
      </c>
      <c r="D351">
        <v>203.92</v>
      </c>
      <c r="E351">
        <v>46607693</v>
      </c>
      <c r="F351">
        <v>204.06819999999999</v>
      </c>
      <c r="G351" s="7">
        <v>45814.166666666664</v>
      </c>
      <c r="H351">
        <v>556357</v>
      </c>
    </row>
    <row r="352" spans="1:8" x14ac:dyDescent="0.25">
      <c r="A352">
        <v>204.39</v>
      </c>
      <c r="B352">
        <v>206</v>
      </c>
      <c r="C352">
        <v>200.02</v>
      </c>
      <c r="D352">
        <v>201.45</v>
      </c>
      <c r="E352">
        <v>72862557</v>
      </c>
      <c r="F352">
        <v>202.54050000000001</v>
      </c>
      <c r="G352" s="7">
        <v>45817.166666666664</v>
      </c>
      <c r="H352">
        <v>860118</v>
      </c>
    </row>
    <row r="353" spans="1:8" x14ac:dyDescent="0.25">
      <c r="A353">
        <v>200.6</v>
      </c>
      <c r="B353">
        <v>204.35</v>
      </c>
      <c r="C353">
        <v>200.57</v>
      </c>
      <c r="D353">
        <v>202.67</v>
      </c>
      <c r="E353">
        <v>54672608</v>
      </c>
      <c r="F353">
        <v>202.53389999999999</v>
      </c>
      <c r="G353" s="7">
        <v>45818.166666666664</v>
      </c>
      <c r="H353">
        <v>611323</v>
      </c>
    </row>
    <row r="354" spans="1:8" x14ac:dyDescent="0.25">
      <c r="A354">
        <v>203.5</v>
      </c>
      <c r="B354">
        <v>204.5</v>
      </c>
      <c r="C354">
        <v>198.41</v>
      </c>
      <c r="D354">
        <v>198.78</v>
      </c>
      <c r="E354">
        <v>60989857</v>
      </c>
      <c r="F354">
        <v>200.46520000000001</v>
      </c>
      <c r="G354" s="7">
        <v>45819.166666666664</v>
      </c>
      <c r="H354">
        <v>770310</v>
      </c>
    </row>
    <row r="355" spans="1:8" x14ac:dyDescent="0.25">
      <c r="A355">
        <v>199.08</v>
      </c>
      <c r="B355">
        <v>199.68</v>
      </c>
      <c r="C355">
        <v>197.36009999999999</v>
      </c>
      <c r="D355">
        <v>199.2</v>
      </c>
      <c r="E355">
        <v>43904635</v>
      </c>
      <c r="F355">
        <v>198.70070000000001</v>
      </c>
      <c r="G355" s="7">
        <v>45820.166666666664</v>
      </c>
      <c r="H355">
        <v>541843</v>
      </c>
    </row>
    <row r="356" spans="1:8" x14ac:dyDescent="0.25">
      <c r="A356">
        <v>199.73</v>
      </c>
      <c r="B356">
        <v>200.37</v>
      </c>
      <c r="C356">
        <v>195.7</v>
      </c>
      <c r="D356">
        <v>196.45</v>
      </c>
      <c r="E356">
        <v>51447349</v>
      </c>
      <c r="F356">
        <v>197.0361</v>
      </c>
      <c r="G356" s="7">
        <v>45821.166666666664</v>
      </c>
      <c r="H356">
        <v>716210</v>
      </c>
    </row>
    <row r="357" spans="1:8" x14ac:dyDescent="0.25">
      <c r="A357">
        <v>197.3</v>
      </c>
      <c r="B357">
        <v>198.685</v>
      </c>
      <c r="C357">
        <v>196.56360000000001</v>
      </c>
      <c r="D357">
        <v>198.42</v>
      </c>
      <c r="E357">
        <v>43020691</v>
      </c>
      <c r="F357">
        <v>197.8895</v>
      </c>
      <c r="G357" s="7">
        <v>45824.166666666664</v>
      </c>
      <c r="H357">
        <v>568354</v>
      </c>
    </row>
    <row r="358" spans="1:8" x14ac:dyDescent="0.25">
      <c r="A358">
        <v>197.2</v>
      </c>
      <c r="B358">
        <v>198.39</v>
      </c>
      <c r="C358">
        <v>195.21</v>
      </c>
      <c r="D358">
        <v>195.64</v>
      </c>
      <c r="E358">
        <v>38856152</v>
      </c>
      <c r="F358">
        <v>196.4948</v>
      </c>
      <c r="G358" s="7">
        <v>45825.166666666664</v>
      </c>
      <c r="H358">
        <v>522902</v>
      </c>
    </row>
    <row r="359" spans="1:8" x14ac:dyDescent="0.25">
      <c r="A359">
        <v>195.94</v>
      </c>
      <c r="B359">
        <v>197.57</v>
      </c>
      <c r="C359">
        <v>195.07</v>
      </c>
      <c r="D359">
        <v>196.58</v>
      </c>
      <c r="E359">
        <v>45394689</v>
      </c>
      <c r="F359">
        <v>196.44479999999999</v>
      </c>
      <c r="G359" s="7">
        <v>45826.166666666664</v>
      </c>
      <c r="H359">
        <v>520881</v>
      </c>
    </row>
    <row r="360" spans="1:8" x14ac:dyDescent="0.25">
      <c r="A360">
        <v>198.23500000000001</v>
      </c>
      <c r="B360">
        <v>201.7</v>
      </c>
      <c r="C360">
        <v>196.85499999999999</v>
      </c>
      <c r="D360">
        <v>201</v>
      </c>
      <c r="E360">
        <v>96813542</v>
      </c>
      <c r="F360">
        <v>199.80959999999999</v>
      </c>
      <c r="G360" s="7">
        <v>45828.166666666664</v>
      </c>
      <c r="H360">
        <v>680915</v>
      </c>
    </row>
    <row r="361" spans="1:8" x14ac:dyDescent="0.25">
      <c r="A361">
        <v>201.625</v>
      </c>
      <c r="B361">
        <v>202.3</v>
      </c>
      <c r="C361">
        <v>198.96</v>
      </c>
      <c r="D361">
        <v>201.5</v>
      </c>
      <c r="E361">
        <v>55814272</v>
      </c>
      <c r="F361">
        <v>201.1824</v>
      </c>
      <c r="G361" s="7">
        <v>45831.166666666664</v>
      </c>
      <c r="H361">
        <v>618980</v>
      </c>
    </row>
    <row r="362" spans="1:8" x14ac:dyDescent="0.25">
      <c r="A362">
        <v>202.59</v>
      </c>
      <c r="B362">
        <v>203.44</v>
      </c>
      <c r="C362">
        <v>200.2</v>
      </c>
      <c r="D362">
        <v>200.3</v>
      </c>
      <c r="E362">
        <v>54064033</v>
      </c>
      <c r="F362">
        <v>201.4391</v>
      </c>
      <c r="G362" s="7">
        <v>45832.166666666664</v>
      </c>
      <c r="H362">
        <v>666917</v>
      </c>
    </row>
    <row r="363" spans="1:8" x14ac:dyDescent="0.25">
      <c r="A363">
        <v>201.45</v>
      </c>
      <c r="B363">
        <v>203.67</v>
      </c>
      <c r="C363">
        <v>200.62010000000001</v>
      </c>
      <c r="D363">
        <v>201.56</v>
      </c>
      <c r="E363">
        <v>39525730</v>
      </c>
      <c r="F363">
        <v>201.79230000000001</v>
      </c>
      <c r="G363" s="7">
        <v>45833.166666666664</v>
      </c>
      <c r="H363">
        <v>514978</v>
      </c>
    </row>
    <row r="364" spans="1:8" x14ac:dyDescent="0.25">
      <c r="A364">
        <v>201.43</v>
      </c>
      <c r="B364">
        <v>202.64</v>
      </c>
      <c r="C364">
        <v>199.46</v>
      </c>
      <c r="D364">
        <v>201</v>
      </c>
      <c r="E364">
        <v>50799121</v>
      </c>
      <c r="F364">
        <v>200.6328</v>
      </c>
      <c r="G364" s="7">
        <v>45834.166666666664</v>
      </c>
      <c r="H364">
        <v>622887</v>
      </c>
    </row>
    <row r="365" spans="1:8" x14ac:dyDescent="0.25">
      <c r="A365">
        <v>201.89</v>
      </c>
      <c r="B365">
        <v>203.22</v>
      </c>
      <c r="C365">
        <v>200</v>
      </c>
      <c r="D365">
        <v>201.08</v>
      </c>
      <c r="E365">
        <v>73188571</v>
      </c>
      <c r="F365">
        <v>201.42240000000001</v>
      </c>
      <c r="G365" s="7">
        <v>45835.166666666664</v>
      </c>
      <c r="H365">
        <v>596078</v>
      </c>
    </row>
    <row r="366" spans="1:8" x14ac:dyDescent="0.25">
      <c r="A366">
        <v>202.01</v>
      </c>
      <c r="B366">
        <v>207.39</v>
      </c>
      <c r="C366">
        <v>199.26070000000001</v>
      </c>
      <c r="D366">
        <v>205.17</v>
      </c>
      <c r="E366">
        <v>91912816</v>
      </c>
      <c r="F366">
        <v>203.35650000000001</v>
      </c>
      <c r="G366" s="7">
        <v>45838.166666666664</v>
      </c>
      <c r="H366">
        <v>914593</v>
      </c>
    </row>
    <row r="367" spans="1:8" x14ac:dyDescent="0.25">
      <c r="A367">
        <v>206.66499999999999</v>
      </c>
      <c r="B367">
        <v>210.1865</v>
      </c>
      <c r="C367">
        <v>206.14009999999999</v>
      </c>
      <c r="D367">
        <v>207.82</v>
      </c>
      <c r="E367">
        <v>78788867</v>
      </c>
      <c r="F367">
        <v>208.17599999999999</v>
      </c>
      <c r="G367" s="7">
        <v>45839.166666666664</v>
      </c>
      <c r="H367">
        <v>970491</v>
      </c>
    </row>
    <row r="368" spans="1:8" x14ac:dyDescent="0.25">
      <c r="A368">
        <v>208.91</v>
      </c>
      <c r="B368">
        <v>213.34</v>
      </c>
      <c r="C368">
        <v>208.14</v>
      </c>
      <c r="D368">
        <v>212.44</v>
      </c>
      <c r="E368">
        <v>67941811</v>
      </c>
      <c r="F368">
        <v>211.74889999999999</v>
      </c>
      <c r="G368" s="7">
        <v>45840.166666666664</v>
      </c>
      <c r="H368">
        <v>798402</v>
      </c>
    </row>
    <row r="369" spans="1:8" x14ac:dyDescent="0.25">
      <c r="A369">
        <v>212.14500000000001</v>
      </c>
      <c r="B369">
        <v>214.65</v>
      </c>
      <c r="C369">
        <v>211.81010000000001</v>
      </c>
      <c r="D369">
        <v>213.55</v>
      </c>
      <c r="E369">
        <v>34955836</v>
      </c>
      <c r="F369">
        <v>213.5582</v>
      </c>
      <c r="G369" s="7">
        <v>45841.166666666664</v>
      </c>
      <c r="H369">
        <v>432780</v>
      </c>
    </row>
    <row r="370" spans="1:8" x14ac:dyDescent="0.25">
      <c r="A370">
        <v>212.68</v>
      </c>
      <c r="B370">
        <v>216.23</v>
      </c>
      <c r="C370">
        <v>208.8</v>
      </c>
      <c r="D370">
        <v>209.95</v>
      </c>
      <c r="E370">
        <v>50228984</v>
      </c>
      <c r="F370">
        <v>211.16050000000001</v>
      </c>
      <c r="G370" s="7">
        <v>45845.166666666664</v>
      </c>
      <c r="H370">
        <v>670324</v>
      </c>
    </row>
    <row r="371" spans="1:8" x14ac:dyDescent="0.25">
      <c r="A371">
        <v>210.1</v>
      </c>
      <c r="B371">
        <v>211.43</v>
      </c>
      <c r="C371">
        <v>208.45</v>
      </c>
      <c r="D371">
        <v>210.01</v>
      </c>
      <c r="E371">
        <v>42848928</v>
      </c>
      <c r="F371">
        <v>209.91159999999999</v>
      </c>
      <c r="G371" s="7">
        <v>45846.166666666664</v>
      </c>
      <c r="H371">
        <v>512140</v>
      </c>
    </row>
    <row r="372" spans="1:8" x14ac:dyDescent="0.25">
      <c r="A372">
        <v>209.53</v>
      </c>
      <c r="B372">
        <v>211.33</v>
      </c>
      <c r="C372">
        <v>207.22</v>
      </c>
      <c r="D372">
        <v>211.14</v>
      </c>
      <c r="E372">
        <v>48749367</v>
      </c>
      <c r="F372">
        <v>209.5626</v>
      </c>
      <c r="G372" s="7">
        <v>45847.166666666664</v>
      </c>
      <c r="H372">
        <v>590796</v>
      </c>
    </row>
    <row r="373" spans="1:8" x14ac:dyDescent="0.25">
      <c r="A373">
        <v>210.505</v>
      </c>
      <c r="B373">
        <v>213.48</v>
      </c>
      <c r="C373">
        <v>210.03</v>
      </c>
      <c r="D373">
        <v>212.41</v>
      </c>
      <c r="E373">
        <v>44443635</v>
      </c>
      <c r="F373">
        <v>212.24889999999999</v>
      </c>
      <c r="G373" s="7">
        <v>45848.166666666664</v>
      </c>
      <c r="H373">
        <v>545131</v>
      </c>
    </row>
    <row r="374" spans="1:8" x14ac:dyDescent="0.25">
      <c r="A374">
        <v>210.565</v>
      </c>
      <c r="B374">
        <v>212.13</v>
      </c>
      <c r="C374">
        <v>209.86</v>
      </c>
      <c r="D374">
        <v>211.16</v>
      </c>
      <c r="E374">
        <v>39765812</v>
      </c>
      <c r="F374">
        <v>211.02850000000001</v>
      </c>
      <c r="G374" s="7">
        <v>45849.166666666664</v>
      </c>
      <c r="H374">
        <v>431665</v>
      </c>
    </row>
    <row r="375" spans="1:8" x14ac:dyDescent="0.25">
      <c r="A375">
        <v>209.92500000000001</v>
      </c>
      <c r="B375">
        <v>210.91</v>
      </c>
      <c r="C375">
        <v>207.54</v>
      </c>
      <c r="D375">
        <v>208.62</v>
      </c>
      <c r="E375">
        <v>38840111</v>
      </c>
      <c r="F375">
        <v>208.7627</v>
      </c>
      <c r="G375" s="7">
        <v>45852.166666666664</v>
      </c>
      <c r="H375">
        <v>525534</v>
      </c>
    </row>
    <row r="376" spans="1:8" x14ac:dyDescent="0.25">
      <c r="A376">
        <v>209.22</v>
      </c>
      <c r="B376">
        <v>211.89</v>
      </c>
      <c r="C376">
        <v>208.92</v>
      </c>
      <c r="D376">
        <v>209.11</v>
      </c>
      <c r="E376">
        <v>42296339</v>
      </c>
      <c r="F376">
        <v>210.06039999999999</v>
      </c>
      <c r="G376" s="7">
        <v>45853.166666666664</v>
      </c>
      <c r="H376">
        <v>526311</v>
      </c>
    </row>
    <row r="377" spans="1:8" x14ac:dyDescent="0.25">
      <c r="A377">
        <v>210.29499999999999</v>
      </c>
      <c r="B377">
        <v>212.4</v>
      </c>
      <c r="C377">
        <v>208.64</v>
      </c>
      <c r="D377">
        <v>210.16</v>
      </c>
      <c r="E377">
        <v>47490532</v>
      </c>
      <c r="F377">
        <v>210.36330000000001</v>
      </c>
      <c r="G377" s="7">
        <v>45854.166666666664</v>
      </c>
      <c r="H377">
        <v>535850</v>
      </c>
    </row>
    <row r="378" spans="1:8" x14ac:dyDescent="0.25">
      <c r="A378">
        <v>210.57</v>
      </c>
      <c r="B378">
        <v>211.8</v>
      </c>
      <c r="C378">
        <v>209.59</v>
      </c>
      <c r="D378">
        <v>210.02</v>
      </c>
      <c r="E378">
        <v>48068141</v>
      </c>
      <c r="F378">
        <v>210.56059999999999</v>
      </c>
      <c r="G378" s="7">
        <v>45855.166666666664</v>
      </c>
      <c r="H378">
        <v>574972</v>
      </c>
    </row>
    <row r="379" spans="1:8" x14ac:dyDescent="0.25">
      <c r="A379">
        <v>210.87</v>
      </c>
      <c r="B379">
        <v>211.79</v>
      </c>
      <c r="C379">
        <v>209.7045</v>
      </c>
      <c r="D379">
        <v>211.18</v>
      </c>
      <c r="E379">
        <v>48974591</v>
      </c>
      <c r="F379">
        <v>210.85669999999999</v>
      </c>
      <c r="G379" s="7">
        <v>45856.166666666664</v>
      </c>
      <c r="H379">
        <v>478858</v>
      </c>
    </row>
    <row r="380" spans="1:8" x14ac:dyDescent="0.25">
      <c r="A380">
        <v>212.1</v>
      </c>
      <c r="B380">
        <v>215.78</v>
      </c>
      <c r="C380">
        <v>211.63</v>
      </c>
      <c r="D380">
        <v>212.48</v>
      </c>
      <c r="E380">
        <v>51377434</v>
      </c>
      <c r="F380">
        <v>213.34950000000001</v>
      </c>
      <c r="G380" s="7">
        <v>45859.166666666664</v>
      </c>
      <c r="H380">
        <v>651657</v>
      </c>
    </row>
    <row r="381" spans="1:8" x14ac:dyDescent="0.25">
      <c r="A381">
        <v>213.14</v>
      </c>
      <c r="B381">
        <v>214.95</v>
      </c>
      <c r="C381">
        <v>212.23009999999999</v>
      </c>
      <c r="D381">
        <v>214.4</v>
      </c>
      <c r="E381">
        <v>46404072</v>
      </c>
      <c r="F381">
        <v>213.64920000000001</v>
      </c>
      <c r="G381" s="7">
        <v>45860.166666666664</v>
      </c>
      <c r="H381">
        <v>549182</v>
      </c>
    </row>
    <row r="382" spans="1:8" x14ac:dyDescent="0.25">
      <c r="A382">
        <v>215</v>
      </c>
      <c r="B382">
        <v>215.15</v>
      </c>
      <c r="C382">
        <v>212.41</v>
      </c>
      <c r="D382">
        <v>214.15</v>
      </c>
      <c r="E382">
        <v>46989301</v>
      </c>
      <c r="F382">
        <v>213.79820000000001</v>
      </c>
      <c r="G382" s="7">
        <v>45861.166666666664</v>
      </c>
      <c r="H382">
        <v>497904</v>
      </c>
    </row>
    <row r="383" spans="1:8" x14ac:dyDescent="0.25">
      <c r="A383">
        <v>213.9</v>
      </c>
      <c r="B383">
        <v>215.69</v>
      </c>
      <c r="C383">
        <v>213.53</v>
      </c>
      <c r="D383">
        <v>213.76</v>
      </c>
      <c r="E383">
        <v>46022620</v>
      </c>
      <c r="F383">
        <v>214.39240000000001</v>
      </c>
      <c r="G383" s="7">
        <v>45862.166666666664</v>
      </c>
      <c r="H383">
        <v>505013</v>
      </c>
    </row>
    <row r="384" spans="1:8" x14ac:dyDescent="0.25">
      <c r="A384">
        <v>214.7</v>
      </c>
      <c r="B384">
        <v>215.24</v>
      </c>
      <c r="C384">
        <v>213.4</v>
      </c>
      <c r="D384">
        <v>213.88</v>
      </c>
      <c r="E384">
        <v>40268781</v>
      </c>
      <c r="F384">
        <v>214.1284</v>
      </c>
      <c r="G384" s="7">
        <v>45863.166666666664</v>
      </c>
      <c r="H384">
        <v>409972</v>
      </c>
    </row>
    <row r="385" spans="1:8" x14ac:dyDescent="0.25">
      <c r="A385">
        <v>214.03</v>
      </c>
      <c r="B385">
        <v>214.845</v>
      </c>
      <c r="C385">
        <v>213.06</v>
      </c>
      <c r="D385">
        <v>214.05</v>
      </c>
      <c r="E385">
        <v>37858017</v>
      </c>
      <c r="F385">
        <v>214.04</v>
      </c>
      <c r="G385" s="7">
        <v>45866.166666666664</v>
      </c>
      <c r="H385">
        <v>425354</v>
      </c>
    </row>
    <row r="386" spans="1:8" x14ac:dyDescent="0.25">
      <c r="A386">
        <v>214.17500000000001</v>
      </c>
      <c r="B386">
        <v>214.81</v>
      </c>
      <c r="C386">
        <v>210.82</v>
      </c>
      <c r="D386">
        <v>211.27</v>
      </c>
      <c r="E386">
        <v>51411723</v>
      </c>
      <c r="F386">
        <v>212.12440000000001</v>
      </c>
      <c r="G386" s="7">
        <v>45867.166666666664</v>
      </c>
      <c r="H386">
        <v>537963</v>
      </c>
    </row>
    <row r="387" spans="1:8" x14ac:dyDescent="0.25">
      <c r="A387">
        <v>211.89500000000001</v>
      </c>
      <c r="B387">
        <v>212.39</v>
      </c>
      <c r="C387">
        <v>207.72</v>
      </c>
      <c r="D387">
        <v>209.05</v>
      </c>
      <c r="E387">
        <v>45512514</v>
      </c>
      <c r="F387">
        <v>209.5067</v>
      </c>
      <c r="G387" s="7">
        <v>45868.166666666664</v>
      </c>
      <c r="H387">
        <v>542351</v>
      </c>
    </row>
    <row r="388" spans="1:8" x14ac:dyDescent="0.25">
      <c r="A388">
        <v>208.49</v>
      </c>
      <c r="B388">
        <v>209.84</v>
      </c>
      <c r="C388">
        <v>207.16</v>
      </c>
      <c r="D388">
        <v>207.57</v>
      </c>
      <c r="E388">
        <v>80698431</v>
      </c>
      <c r="F388">
        <v>208.9948</v>
      </c>
      <c r="G388" s="7">
        <v>45869.166666666664</v>
      </c>
      <c r="H388">
        <v>827514</v>
      </c>
    </row>
    <row r="389" spans="1:8" x14ac:dyDescent="0.25">
      <c r="A389">
        <v>210.86500000000001</v>
      </c>
      <c r="B389">
        <v>213.58</v>
      </c>
      <c r="C389">
        <v>201.5</v>
      </c>
      <c r="D389">
        <v>202.38</v>
      </c>
      <c r="E389">
        <v>104434473</v>
      </c>
      <c r="F389">
        <v>204.50700000000001</v>
      </c>
      <c r="G389" s="7">
        <v>45870.166666666664</v>
      </c>
      <c r="H389">
        <v>1201399</v>
      </c>
    </row>
    <row r="390" spans="1:8" x14ac:dyDescent="0.25">
      <c r="A390">
        <v>204.505</v>
      </c>
      <c r="B390">
        <v>207.88</v>
      </c>
      <c r="C390">
        <v>201.67500000000001</v>
      </c>
      <c r="D390">
        <v>203.35</v>
      </c>
      <c r="E390">
        <v>75109298</v>
      </c>
      <c r="F390">
        <v>204.21510000000001</v>
      </c>
      <c r="G390" s="7">
        <v>45873.166666666664</v>
      </c>
      <c r="H390">
        <v>785189</v>
      </c>
    </row>
    <row r="391" spans="1:8" x14ac:dyDescent="0.25">
      <c r="A391">
        <v>203.4</v>
      </c>
      <c r="B391">
        <v>205.34</v>
      </c>
      <c r="C391">
        <v>202.16</v>
      </c>
      <c r="D391">
        <v>202.92</v>
      </c>
      <c r="E391">
        <v>44155079</v>
      </c>
      <c r="F391">
        <v>203.548</v>
      </c>
      <c r="G391" s="7">
        <v>45874.166666666664</v>
      </c>
      <c r="H391">
        <v>491748</v>
      </c>
    </row>
    <row r="392" spans="1:8" x14ac:dyDescent="0.25">
      <c r="A392">
        <v>205.63</v>
      </c>
      <c r="B392">
        <v>215.38</v>
      </c>
      <c r="C392">
        <v>205.59</v>
      </c>
      <c r="D392">
        <v>213.25</v>
      </c>
      <c r="E392">
        <v>108483103</v>
      </c>
      <c r="F392">
        <v>212.85730000000001</v>
      </c>
      <c r="G392" s="7">
        <v>45875.166666666664</v>
      </c>
      <c r="H392">
        <v>1104103</v>
      </c>
    </row>
    <row r="393" spans="1:8" x14ac:dyDescent="0.25">
      <c r="A393">
        <v>218.875</v>
      </c>
      <c r="B393">
        <v>220.85</v>
      </c>
      <c r="C393">
        <v>216.58</v>
      </c>
      <c r="D393">
        <v>220.03</v>
      </c>
      <c r="E393">
        <v>90224834</v>
      </c>
      <c r="F393">
        <v>219.32669999999999</v>
      </c>
      <c r="G393" s="7">
        <v>45876.166666666664</v>
      </c>
      <c r="H393">
        <v>1007838</v>
      </c>
    </row>
    <row r="394" spans="1:8" x14ac:dyDescent="0.25">
      <c r="A394">
        <v>220.83</v>
      </c>
      <c r="B394">
        <v>231</v>
      </c>
      <c r="C394">
        <v>219.25</v>
      </c>
      <c r="D394">
        <v>229.35</v>
      </c>
      <c r="E394">
        <v>113853967</v>
      </c>
      <c r="F394">
        <v>227.30709999999999</v>
      </c>
      <c r="G394" s="7">
        <v>45877.166666666664</v>
      </c>
      <c r="H394">
        <v>1135405</v>
      </c>
    </row>
    <row r="395" spans="1:8" x14ac:dyDescent="0.25">
      <c r="A395">
        <v>227.92</v>
      </c>
      <c r="B395">
        <v>229.56</v>
      </c>
      <c r="C395">
        <v>224.76</v>
      </c>
      <c r="D395">
        <v>227.18</v>
      </c>
      <c r="E395">
        <v>61806132</v>
      </c>
      <c r="F395">
        <v>227.32300000000001</v>
      </c>
      <c r="G395" s="7">
        <v>45880.166666666664</v>
      </c>
      <c r="H395">
        <v>692122</v>
      </c>
    </row>
    <row r="396" spans="1:8" x14ac:dyDescent="0.25">
      <c r="A396">
        <v>228.005</v>
      </c>
      <c r="B396">
        <v>230.8</v>
      </c>
      <c r="C396">
        <v>227.07</v>
      </c>
      <c r="D396">
        <v>229.65</v>
      </c>
      <c r="E396">
        <v>55672301</v>
      </c>
      <c r="F396">
        <v>229.3355</v>
      </c>
      <c r="G396" s="7">
        <v>45881.166666666664</v>
      </c>
      <c r="H396">
        <v>561508</v>
      </c>
    </row>
    <row r="397" spans="1:8" x14ac:dyDescent="0.25">
      <c r="A397">
        <v>231.07</v>
      </c>
      <c r="B397">
        <v>235</v>
      </c>
      <c r="C397">
        <v>230.43</v>
      </c>
      <c r="D397">
        <v>233.33</v>
      </c>
      <c r="E397">
        <v>69878546</v>
      </c>
      <c r="F397">
        <v>232.77619999999999</v>
      </c>
      <c r="G397" s="7">
        <v>45882.166666666664</v>
      </c>
      <c r="H397">
        <v>740719</v>
      </c>
    </row>
    <row r="398" spans="1:8" x14ac:dyDescent="0.25">
      <c r="A398">
        <v>234.05500000000001</v>
      </c>
      <c r="B398">
        <v>235.12</v>
      </c>
      <c r="C398">
        <v>230.85</v>
      </c>
      <c r="D398">
        <v>232.78</v>
      </c>
      <c r="E398">
        <v>51916275</v>
      </c>
      <c r="F398">
        <v>232.74549999999999</v>
      </c>
      <c r="G398" s="7">
        <v>45883.166666666664</v>
      </c>
      <c r="H398">
        <v>558697</v>
      </c>
    </row>
    <row r="399" spans="1:8" x14ac:dyDescent="0.25">
      <c r="A399">
        <v>234</v>
      </c>
      <c r="B399">
        <v>234.28</v>
      </c>
      <c r="C399">
        <v>229.33500000000001</v>
      </c>
      <c r="D399">
        <v>231.59</v>
      </c>
      <c r="E399">
        <v>56038657</v>
      </c>
      <c r="F399">
        <v>231.54640000000001</v>
      </c>
      <c r="G399" s="7">
        <v>45884.166666666664</v>
      </c>
      <c r="H399">
        <v>503028</v>
      </c>
    </row>
    <row r="400" spans="1:8" x14ac:dyDescent="0.25">
      <c r="A400">
        <v>231.7</v>
      </c>
      <c r="B400">
        <v>233.12</v>
      </c>
      <c r="C400">
        <v>230.11</v>
      </c>
      <c r="D400">
        <v>230.89</v>
      </c>
      <c r="E400">
        <v>37476188</v>
      </c>
      <c r="F400">
        <v>231.19040000000001</v>
      </c>
      <c r="G400" s="7">
        <v>45887.166666666664</v>
      </c>
      <c r="H400">
        <v>430736</v>
      </c>
    </row>
    <row r="401" spans="1:8" x14ac:dyDescent="0.25">
      <c r="A401">
        <v>231.27500000000001</v>
      </c>
      <c r="B401">
        <v>232.87</v>
      </c>
      <c r="C401">
        <v>229.35</v>
      </c>
      <c r="D401">
        <v>230.56</v>
      </c>
      <c r="E401">
        <v>39402564</v>
      </c>
      <c r="F401">
        <v>230.8466</v>
      </c>
      <c r="G401" s="7">
        <v>45888.166666666664</v>
      </c>
      <c r="H401">
        <v>445624</v>
      </c>
    </row>
    <row r="402" spans="1:8" x14ac:dyDescent="0.25">
      <c r="A402">
        <v>229.98</v>
      </c>
      <c r="B402">
        <v>230.47</v>
      </c>
      <c r="C402">
        <v>225.77</v>
      </c>
      <c r="D402">
        <v>226.01</v>
      </c>
      <c r="E402">
        <v>42263865</v>
      </c>
      <c r="F402">
        <v>226.76669999999999</v>
      </c>
      <c r="G402" s="7">
        <v>45889.166666666664</v>
      </c>
      <c r="H402">
        <v>527559</v>
      </c>
    </row>
    <row r="403" spans="1:8" x14ac:dyDescent="0.25">
      <c r="A403">
        <v>226.27</v>
      </c>
      <c r="B403">
        <v>226.52</v>
      </c>
      <c r="C403">
        <v>223.78039999999999</v>
      </c>
      <c r="D403">
        <v>224.9</v>
      </c>
      <c r="E403">
        <v>30621249</v>
      </c>
      <c r="F403">
        <v>224.99520000000001</v>
      </c>
      <c r="G403" s="7">
        <v>45890.166666666664</v>
      </c>
      <c r="H403">
        <v>406761</v>
      </c>
    </row>
    <row r="404" spans="1:8" x14ac:dyDescent="0.25">
      <c r="A404">
        <v>226.17</v>
      </c>
      <c r="B404">
        <v>229.09</v>
      </c>
      <c r="C404">
        <v>225.41</v>
      </c>
      <c r="D404">
        <v>227.76</v>
      </c>
      <c r="E404">
        <v>42477811</v>
      </c>
      <c r="F404">
        <v>227.76400000000001</v>
      </c>
      <c r="G404" s="7">
        <v>45891.166666666664</v>
      </c>
      <c r="H404">
        <v>488076</v>
      </c>
    </row>
    <row r="405" spans="1:8" x14ac:dyDescent="0.25">
      <c r="A405">
        <v>226.48</v>
      </c>
      <c r="B405">
        <v>229.3</v>
      </c>
      <c r="C405">
        <v>226.23</v>
      </c>
      <c r="D405">
        <v>227.16</v>
      </c>
      <c r="E405">
        <v>30983133</v>
      </c>
      <c r="F405">
        <v>227.9958</v>
      </c>
      <c r="G405" s="7">
        <v>45894.166666666664</v>
      </c>
      <c r="H405">
        <v>426385</v>
      </c>
    </row>
    <row r="406" spans="1:8" x14ac:dyDescent="0.25">
      <c r="A406">
        <v>226.87</v>
      </c>
      <c r="B406">
        <v>229.49</v>
      </c>
      <c r="C406">
        <v>224.69</v>
      </c>
      <c r="D406">
        <v>229.31</v>
      </c>
      <c r="E406">
        <v>54575107</v>
      </c>
      <c r="F406">
        <v>228.19970000000001</v>
      </c>
      <c r="G406" s="7">
        <v>45895.166666666664</v>
      </c>
      <c r="H406">
        <v>405233</v>
      </c>
    </row>
    <row r="407" spans="1:8" x14ac:dyDescent="0.25">
      <c r="A407">
        <v>228.61</v>
      </c>
      <c r="B407">
        <v>230.9</v>
      </c>
      <c r="C407">
        <v>228.26</v>
      </c>
      <c r="D407">
        <v>230.49</v>
      </c>
      <c r="E407">
        <v>31259513</v>
      </c>
      <c r="F407">
        <v>230.023</v>
      </c>
      <c r="G407" s="7">
        <v>45896.166666666664</v>
      </c>
      <c r="H407">
        <v>387841</v>
      </c>
    </row>
    <row r="408" spans="1:8" x14ac:dyDescent="0.25">
      <c r="A408">
        <v>230.82</v>
      </c>
      <c r="B408">
        <v>233.41</v>
      </c>
      <c r="C408">
        <v>229.33500000000001</v>
      </c>
      <c r="D408">
        <v>232.56</v>
      </c>
      <c r="E408">
        <v>38074700</v>
      </c>
      <c r="F408">
        <v>232.0548</v>
      </c>
      <c r="G408" s="7">
        <v>45897.166666666664</v>
      </c>
      <c r="H408">
        <v>423338</v>
      </c>
    </row>
    <row r="409" spans="1:8" x14ac:dyDescent="0.25">
      <c r="A409">
        <v>232.51</v>
      </c>
      <c r="B409">
        <v>233.38</v>
      </c>
      <c r="C409">
        <v>231.37</v>
      </c>
      <c r="D409">
        <v>232.14</v>
      </c>
      <c r="E409">
        <v>39418437</v>
      </c>
      <c r="F409">
        <v>232.321</v>
      </c>
      <c r="G409" s="7">
        <v>45898.166666666664</v>
      </c>
      <c r="H409">
        <v>428938</v>
      </c>
    </row>
    <row r="410" spans="1:8" x14ac:dyDescent="0.25">
      <c r="A410">
        <v>229.25</v>
      </c>
      <c r="B410">
        <v>230.85</v>
      </c>
      <c r="C410">
        <v>226.97</v>
      </c>
      <c r="D410">
        <v>229.72</v>
      </c>
      <c r="E410">
        <v>44075638</v>
      </c>
      <c r="F410">
        <v>229.9932</v>
      </c>
      <c r="G410" s="7">
        <v>45902.166666666664</v>
      </c>
      <c r="H410">
        <v>598029</v>
      </c>
    </row>
    <row r="411" spans="1:8" x14ac:dyDescent="0.25">
      <c r="A411">
        <v>237.21</v>
      </c>
      <c r="B411">
        <v>238.85</v>
      </c>
      <c r="C411">
        <v>234.36</v>
      </c>
      <c r="D411">
        <v>238.47</v>
      </c>
      <c r="E411">
        <v>66427835</v>
      </c>
      <c r="F411">
        <v>237.0292</v>
      </c>
      <c r="G411" s="7">
        <v>45903.166666666664</v>
      </c>
      <c r="H411">
        <v>898535</v>
      </c>
    </row>
    <row r="412" spans="1:8" x14ac:dyDescent="0.25">
      <c r="A412">
        <v>238.45</v>
      </c>
      <c r="B412">
        <v>239.8999</v>
      </c>
      <c r="C412">
        <v>236.74</v>
      </c>
      <c r="D412">
        <v>239.78</v>
      </c>
      <c r="E412">
        <v>47549429</v>
      </c>
      <c r="F412">
        <v>238.50309999999999</v>
      </c>
      <c r="G412" s="7">
        <v>45904.166666666664</v>
      </c>
      <c r="H412">
        <v>541770</v>
      </c>
    </row>
    <row r="413" spans="1:8" x14ac:dyDescent="0.25">
      <c r="A413">
        <v>239.995</v>
      </c>
      <c r="B413">
        <v>241.32</v>
      </c>
      <c r="C413">
        <v>238.49010000000001</v>
      </c>
      <c r="D413">
        <v>239.69</v>
      </c>
      <c r="E413">
        <v>54870397</v>
      </c>
      <c r="F413">
        <v>239.6771</v>
      </c>
      <c r="G413" s="7">
        <v>45905.166666666664</v>
      </c>
      <c r="H413">
        <v>610786</v>
      </c>
    </row>
    <row r="414" spans="1:8" x14ac:dyDescent="0.25">
      <c r="A414">
        <v>239.3</v>
      </c>
      <c r="B414">
        <v>240.15</v>
      </c>
      <c r="C414">
        <v>236.34</v>
      </c>
      <c r="D414">
        <v>237.88</v>
      </c>
      <c r="E414">
        <v>48999495</v>
      </c>
      <c r="F414">
        <v>238.20650000000001</v>
      </c>
      <c r="G414" s="7">
        <v>45908.166666666664</v>
      </c>
      <c r="H414">
        <v>563611</v>
      </c>
    </row>
    <row r="415" spans="1:8" x14ac:dyDescent="0.25">
      <c r="A415">
        <v>237</v>
      </c>
      <c r="B415">
        <v>238.78049999999999</v>
      </c>
      <c r="C415">
        <v>233.36</v>
      </c>
      <c r="D415">
        <v>234.35</v>
      </c>
      <c r="E415">
        <v>66313918</v>
      </c>
      <c r="F415">
        <v>235.57929999999999</v>
      </c>
      <c r="G415" s="7">
        <v>45909.166666666664</v>
      </c>
      <c r="H415">
        <v>757845</v>
      </c>
    </row>
    <row r="416" spans="1:8" x14ac:dyDescent="0.25">
      <c r="A416">
        <v>232.185</v>
      </c>
      <c r="B416">
        <v>232.42</v>
      </c>
      <c r="C416">
        <v>225.95</v>
      </c>
      <c r="D416">
        <v>226.79</v>
      </c>
      <c r="E416">
        <v>83440810</v>
      </c>
      <c r="F416">
        <v>227.78919999999999</v>
      </c>
      <c r="G416" s="7">
        <v>45910.166666666664</v>
      </c>
      <c r="H416">
        <v>1031749</v>
      </c>
    </row>
    <row r="417" spans="1:8" x14ac:dyDescent="0.25">
      <c r="A417">
        <v>226.875</v>
      </c>
      <c r="B417">
        <v>230.45</v>
      </c>
      <c r="C417">
        <v>226.65</v>
      </c>
      <c r="D417">
        <v>230.03</v>
      </c>
      <c r="E417">
        <v>50208578</v>
      </c>
      <c r="F417">
        <v>229.11840000000001</v>
      </c>
      <c r="G417" s="7">
        <v>45911.166666666664</v>
      </c>
      <c r="H417">
        <v>592895</v>
      </c>
    </row>
    <row r="418" spans="1:8" x14ac:dyDescent="0.25">
      <c r="A418">
        <v>229.22</v>
      </c>
      <c r="B418">
        <v>234.51</v>
      </c>
      <c r="C418">
        <v>229.02</v>
      </c>
      <c r="D418">
        <v>234.07</v>
      </c>
      <c r="E418">
        <v>55824216</v>
      </c>
      <c r="F418">
        <v>233.1344</v>
      </c>
      <c r="G418" s="7">
        <v>45912.166666666664</v>
      </c>
      <c r="H418">
        <v>602121</v>
      </c>
    </row>
    <row r="419" spans="1:8" x14ac:dyDescent="0.25">
      <c r="A419">
        <v>237</v>
      </c>
      <c r="B419">
        <v>238.19</v>
      </c>
      <c r="C419">
        <v>235.03</v>
      </c>
      <c r="D419">
        <v>236.7</v>
      </c>
      <c r="E419">
        <v>42699524</v>
      </c>
      <c r="F419">
        <v>236.3383</v>
      </c>
      <c r="G419" s="7">
        <v>45915.166666666664</v>
      </c>
      <c r="H419">
        <v>575938</v>
      </c>
    </row>
    <row r="420" spans="1:8" x14ac:dyDescent="0.25">
      <c r="A420">
        <v>237.17500000000001</v>
      </c>
      <c r="B420">
        <v>241.22</v>
      </c>
      <c r="C420">
        <v>236.3235</v>
      </c>
      <c r="D420">
        <v>238.15</v>
      </c>
      <c r="E420">
        <v>63421099</v>
      </c>
      <c r="F420">
        <v>238.84139999999999</v>
      </c>
      <c r="G420" s="7">
        <v>45916.166666666664</v>
      </c>
      <c r="H420">
        <v>679032</v>
      </c>
    </row>
    <row r="421" spans="1:8" x14ac:dyDescent="0.25">
      <c r="A421">
        <v>238.97</v>
      </c>
      <c r="B421">
        <v>240.1</v>
      </c>
      <c r="C421">
        <v>237.73009999999999</v>
      </c>
      <c r="D421">
        <v>238.99</v>
      </c>
      <c r="E421">
        <v>46508017</v>
      </c>
      <c r="F421">
        <v>239.2054</v>
      </c>
      <c r="G421" s="7">
        <v>45917.166666666664</v>
      </c>
      <c r="H421">
        <v>509297</v>
      </c>
    </row>
    <row r="422" spans="1:8" x14ac:dyDescent="0.25">
      <c r="A422">
        <v>239.97</v>
      </c>
      <c r="B422">
        <v>241.2</v>
      </c>
      <c r="C422">
        <v>236.65</v>
      </c>
      <c r="D422">
        <v>237.88</v>
      </c>
      <c r="E422">
        <v>44249576</v>
      </c>
      <c r="F422">
        <v>238.0573</v>
      </c>
      <c r="G422" s="7">
        <v>45918.166666666664</v>
      </c>
      <c r="H422">
        <v>517293</v>
      </c>
    </row>
    <row r="423" spans="1:8" x14ac:dyDescent="0.25">
      <c r="A423">
        <v>241.22499999999999</v>
      </c>
      <c r="B423">
        <v>246.3</v>
      </c>
      <c r="C423">
        <v>240.2106</v>
      </c>
      <c r="D423">
        <v>245.5</v>
      </c>
      <c r="E423">
        <v>163741314</v>
      </c>
      <c r="F423">
        <v>244.46780000000001</v>
      </c>
      <c r="G423" s="7">
        <v>45919.166666666664</v>
      </c>
      <c r="H423">
        <v>908635</v>
      </c>
    </row>
    <row r="424" spans="1:8" x14ac:dyDescent="0.25">
      <c r="A424">
        <v>248.3</v>
      </c>
      <c r="B424">
        <v>256.64</v>
      </c>
      <c r="C424">
        <v>248.12</v>
      </c>
      <c r="D424">
        <v>256.08</v>
      </c>
      <c r="E424">
        <v>105517416</v>
      </c>
      <c r="F424">
        <v>253.79509999999999</v>
      </c>
      <c r="G424" s="7">
        <v>45922.166666666664</v>
      </c>
      <c r="H424">
        <v>1183543</v>
      </c>
    </row>
    <row r="425" spans="1:8" x14ac:dyDescent="0.25">
      <c r="A425">
        <v>255.875</v>
      </c>
      <c r="B425">
        <v>257.33999999999997</v>
      </c>
      <c r="C425">
        <v>253.58</v>
      </c>
      <c r="D425">
        <v>254.43</v>
      </c>
      <c r="E425">
        <v>60275187</v>
      </c>
      <c r="F425">
        <v>255.1677</v>
      </c>
      <c r="G425" s="7">
        <v>45923.166666666664</v>
      </c>
      <c r="H425">
        <v>673983</v>
      </c>
    </row>
    <row r="426" spans="1:8" x14ac:dyDescent="0.25">
      <c r="A426">
        <v>255.22</v>
      </c>
      <c r="B426">
        <v>255.74</v>
      </c>
      <c r="C426">
        <v>251.04</v>
      </c>
      <c r="D426">
        <v>252.31</v>
      </c>
      <c r="E426">
        <v>42303710</v>
      </c>
      <c r="F426">
        <v>252.2784</v>
      </c>
      <c r="G426" s="7">
        <v>45924.166666666664</v>
      </c>
      <c r="H426">
        <v>491242</v>
      </c>
    </row>
    <row r="427" spans="1:8" x14ac:dyDescent="0.25">
      <c r="A427">
        <v>253.20500000000001</v>
      </c>
      <c r="B427">
        <v>257.17</v>
      </c>
      <c r="C427">
        <v>251.71199999999999</v>
      </c>
      <c r="D427">
        <v>256.87</v>
      </c>
      <c r="E427">
        <v>55202075</v>
      </c>
      <c r="F427">
        <v>254.8219</v>
      </c>
      <c r="G427" s="7">
        <v>45925.166666666664</v>
      </c>
      <c r="H427">
        <v>625867</v>
      </c>
    </row>
    <row r="428" spans="1:8" x14ac:dyDescent="0.25">
      <c r="A428">
        <v>254.095</v>
      </c>
      <c r="B428">
        <v>257.60000000000002</v>
      </c>
      <c r="C428">
        <v>253.78</v>
      </c>
      <c r="D428">
        <v>255.46</v>
      </c>
      <c r="E428">
        <v>46076258</v>
      </c>
      <c r="F428">
        <v>255.458</v>
      </c>
      <c r="G428" s="7">
        <v>45926.166666666664</v>
      </c>
      <c r="H428">
        <v>550704</v>
      </c>
    </row>
    <row r="429" spans="1:8" x14ac:dyDescent="0.25">
      <c r="A429">
        <v>254.56</v>
      </c>
      <c r="B429">
        <v>255</v>
      </c>
      <c r="C429">
        <v>253.01</v>
      </c>
      <c r="D429">
        <v>254.43</v>
      </c>
      <c r="E429">
        <v>40127687</v>
      </c>
      <c r="F429">
        <v>254.0231</v>
      </c>
      <c r="G429" s="7">
        <v>45929.166666666664</v>
      </c>
      <c r="H429">
        <v>489835</v>
      </c>
    </row>
    <row r="430" spans="1:8" x14ac:dyDescent="0.25">
      <c r="A430">
        <v>254.85499999999999</v>
      </c>
      <c r="B430">
        <v>255.91900000000001</v>
      </c>
      <c r="C430">
        <v>253.11</v>
      </c>
      <c r="D430">
        <v>254.63</v>
      </c>
      <c r="E430">
        <v>37704259</v>
      </c>
      <c r="F430">
        <v>254.53899999999999</v>
      </c>
      <c r="G430" s="7">
        <v>45930.166666666664</v>
      </c>
      <c r="H430">
        <v>439294</v>
      </c>
    </row>
    <row r="431" spans="1:8" x14ac:dyDescent="0.25">
      <c r="A431">
        <v>255.04</v>
      </c>
      <c r="B431">
        <v>258.79000000000002</v>
      </c>
      <c r="C431">
        <v>254.93</v>
      </c>
      <c r="D431">
        <v>255.45</v>
      </c>
      <c r="E431">
        <v>48713940</v>
      </c>
      <c r="F431">
        <v>256.00400000000002</v>
      </c>
      <c r="G431" s="7">
        <v>45931.166666666664</v>
      </c>
      <c r="H431">
        <v>535581</v>
      </c>
    </row>
    <row r="432" spans="1:8" x14ac:dyDescent="0.25">
      <c r="A432">
        <v>256.57499999999999</v>
      </c>
      <c r="B432">
        <v>258.18</v>
      </c>
      <c r="C432">
        <v>254.15</v>
      </c>
      <c r="D432">
        <v>257.13</v>
      </c>
      <c r="E432">
        <v>42630239</v>
      </c>
      <c r="F432">
        <v>256.85500000000002</v>
      </c>
      <c r="G432" s="7">
        <v>45932.166666666664</v>
      </c>
      <c r="H432">
        <v>485229</v>
      </c>
    </row>
    <row r="433" spans="1:8" x14ac:dyDescent="0.25">
      <c r="A433">
        <v>254.66499999999999</v>
      </c>
      <c r="B433">
        <v>259.24</v>
      </c>
      <c r="C433">
        <v>253.95</v>
      </c>
      <c r="D433">
        <v>258.02</v>
      </c>
      <c r="E433">
        <v>49155614</v>
      </c>
      <c r="F433">
        <v>257.8596</v>
      </c>
      <c r="G433" s="7">
        <v>45933.166666666664</v>
      </c>
      <c r="H433">
        <v>706052</v>
      </c>
    </row>
    <row r="434" spans="1:8" x14ac:dyDescent="0.25">
      <c r="A434">
        <v>257.99</v>
      </c>
      <c r="B434">
        <v>259.07</v>
      </c>
      <c r="C434">
        <v>255.05</v>
      </c>
      <c r="D434">
        <v>256.69</v>
      </c>
      <c r="E434">
        <v>44664118</v>
      </c>
      <c r="F434">
        <v>256.86919999999998</v>
      </c>
      <c r="G434" s="7">
        <v>45936.166666666664</v>
      </c>
      <c r="H434">
        <v>649161</v>
      </c>
    </row>
    <row r="435" spans="1:8" x14ac:dyDescent="0.25">
      <c r="A435">
        <v>256.80500000000001</v>
      </c>
      <c r="B435">
        <v>257.39999999999998</v>
      </c>
      <c r="C435">
        <v>255.43</v>
      </c>
      <c r="D435">
        <v>256.48</v>
      </c>
      <c r="E435">
        <v>31955776</v>
      </c>
      <c r="F435">
        <v>256.4092</v>
      </c>
      <c r="G435" s="7">
        <v>45937.166666666664</v>
      </c>
      <c r="H435">
        <v>511382</v>
      </c>
    </row>
    <row r="436" spans="1:8" x14ac:dyDescent="0.25">
      <c r="A436">
        <v>256.52</v>
      </c>
      <c r="B436">
        <v>258.52</v>
      </c>
      <c r="C436">
        <v>256.11</v>
      </c>
      <c r="D436">
        <v>258.06</v>
      </c>
      <c r="E436">
        <v>36496895</v>
      </c>
      <c r="F436">
        <v>257.81189999999998</v>
      </c>
      <c r="G436" s="7">
        <v>45938.166666666664</v>
      </c>
      <c r="H436">
        <v>395556</v>
      </c>
    </row>
    <row r="437" spans="1:8" x14ac:dyDescent="0.25">
      <c r="A437">
        <v>257.80500000000001</v>
      </c>
      <c r="B437">
        <v>258</v>
      </c>
      <c r="C437">
        <v>253.14</v>
      </c>
      <c r="D437">
        <v>254.04</v>
      </c>
      <c r="E437">
        <v>38322012</v>
      </c>
      <c r="F437">
        <v>254.5102</v>
      </c>
      <c r="G437" s="7">
        <v>45939.166666666664</v>
      </c>
      <c r="H437">
        <v>536585</v>
      </c>
    </row>
    <row r="438" spans="1:8" x14ac:dyDescent="0.25">
      <c r="A438">
        <v>254.94</v>
      </c>
      <c r="B438">
        <v>256.38</v>
      </c>
      <c r="C438">
        <v>244</v>
      </c>
      <c r="D438">
        <v>245.27</v>
      </c>
      <c r="E438">
        <v>61999098</v>
      </c>
      <c r="F438">
        <v>248.36609999999999</v>
      </c>
      <c r="G438" s="7">
        <v>45940.166666666664</v>
      </c>
      <c r="H438">
        <v>908253</v>
      </c>
    </row>
    <row r="439" spans="1:8" x14ac:dyDescent="0.25">
      <c r="A439">
        <v>249.38</v>
      </c>
      <c r="B439">
        <v>249.69</v>
      </c>
      <c r="C439">
        <v>245.56</v>
      </c>
      <c r="D439">
        <v>247.66</v>
      </c>
      <c r="E439">
        <v>38142942</v>
      </c>
      <c r="F439">
        <v>247.90360000000001</v>
      </c>
      <c r="G439" s="7">
        <v>45943.166666666664</v>
      </c>
      <c r="H439">
        <v>614923</v>
      </c>
    </row>
    <row r="440" spans="1:8" x14ac:dyDescent="0.25">
      <c r="A440">
        <v>246.6</v>
      </c>
      <c r="B440">
        <v>248.845</v>
      </c>
      <c r="C440">
        <v>244.7</v>
      </c>
      <c r="D440">
        <v>247.77</v>
      </c>
      <c r="E440">
        <v>35477986</v>
      </c>
      <c r="F440">
        <v>247.34880000000001</v>
      </c>
      <c r="G440" s="7">
        <v>45944.166666666664</v>
      </c>
      <c r="H440">
        <v>533528</v>
      </c>
    </row>
    <row r="441" spans="1:8" x14ac:dyDescent="0.25">
      <c r="A441">
        <v>249.48500000000001</v>
      </c>
      <c r="B441">
        <v>251.82</v>
      </c>
      <c r="C441">
        <v>247.47</v>
      </c>
      <c r="D441">
        <v>249.34</v>
      </c>
      <c r="E441">
        <v>33893611</v>
      </c>
      <c r="F441">
        <v>249.5813</v>
      </c>
      <c r="G441" s="7">
        <v>45945.166666666664</v>
      </c>
      <c r="H441">
        <v>528880</v>
      </c>
    </row>
    <row r="442" spans="1:8" x14ac:dyDescent="0.25">
      <c r="A442">
        <v>248.25</v>
      </c>
      <c r="B442">
        <v>249.04</v>
      </c>
      <c r="C442">
        <v>245.13</v>
      </c>
      <c r="D442">
        <v>247.45</v>
      </c>
      <c r="E442">
        <v>39776974</v>
      </c>
      <c r="F442">
        <v>247.35400000000001</v>
      </c>
      <c r="G442" s="7">
        <v>45946.166666666664</v>
      </c>
      <c r="H442">
        <v>616258</v>
      </c>
    </row>
    <row r="443" spans="1:8" x14ac:dyDescent="0.25">
      <c r="A443">
        <v>248.02</v>
      </c>
      <c r="B443">
        <v>253.38</v>
      </c>
      <c r="C443">
        <v>247.27</v>
      </c>
      <c r="D443">
        <v>252.29</v>
      </c>
      <c r="E443">
        <v>49146961</v>
      </c>
      <c r="F443">
        <v>250.75980000000001</v>
      </c>
      <c r="G443" s="7">
        <v>45947.166666666664</v>
      </c>
      <c r="H443">
        <v>634830</v>
      </c>
    </row>
    <row r="444" spans="1:8" x14ac:dyDescent="0.25">
      <c r="A444">
        <v>255.88499999999999</v>
      </c>
      <c r="B444">
        <v>264.375</v>
      </c>
      <c r="C444">
        <v>255.63</v>
      </c>
      <c r="D444">
        <v>262.24</v>
      </c>
      <c r="E444">
        <v>90483029</v>
      </c>
      <c r="F444">
        <v>261.70030000000003</v>
      </c>
      <c r="G444" s="7">
        <v>45950.166666666664</v>
      </c>
      <c r="H444">
        <v>1160822</v>
      </c>
    </row>
    <row r="445" spans="1:8" x14ac:dyDescent="0.25">
      <c r="A445">
        <v>261.88</v>
      </c>
      <c r="B445">
        <v>265.29000000000002</v>
      </c>
      <c r="C445">
        <v>261.83</v>
      </c>
      <c r="D445">
        <v>262.77</v>
      </c>
      <c r="E445">
        <v>46695948</v>
      </c>
      <c r="F445">
        <v>263.41759999999999</v>
      </c>
      <c r="G445" s="7">
        <v>45951.166666666664</v>
      </c>
      <c r="H445">
        <v>714946</v>
      </c>
    </row>
    <row r="446" spans="1:8" x14ac:dyDescent="0.25">
      <c r="A446">
        <v>262.64999999999998</v>
      </c>
      <c r="B446">
        <v>262.85000000000002</v>
      </c>
      <c r="C446">
        <v>255.43</v>
      </c>
      <c r="D446">
        <v>258.45</v>
      </c>
      <c r="E446">
        <v>45015254</v>
      </c>
      <c r="F446">
        <v>258.68290000000002</v>
      </c>
      <c r="G446" s="7">
        <v>45952.166666666664</v>
      </c>
      <c r="H446">
        <v>687144</v>
      </c>
    </row>
    <row r="447" spans="1:8" x14ac:dyDescent="0.25">
      <c r="A447">
        <v>259.94</v>
      </c>
      <c r="B447">
        <v>260.62</v>
      </c>
      <c r="C447">
        <v>258.01010000000002</v>
      </c>
      <c r="D447">
        <v>259.58</v>
      </c>
      <c r="E447">
        <v>32754941</v>
      </c>
      <c r="F447">
        <v>259.577</v>
      </c>
      <c r="G447" s="7">
        <v>45953.166666666664</v>
      </c>
      <c r="H447">
        <v>482460</v>
      </c>
    </row>
    <row r="448" spans="1:8" x14ac:dyDescent="0.25">
      <c r="A448">
        <v>261.19</v>
      </c>
      <c r="B448">
        <v>264.13</v>
      </c>
      <c r="C448">
        <v>259.18</v>
      </c>
      <c r="D448">
        <v>262.82</v>
      </c>
      <c r="E448">
        <v>38253717</v>
      </c>
      <c r="F448">
        <v>262.53899999999999</v>
      </c>
      <c r="G448" s="7">
        <v>45954.166666666664</v>
      </c>
      <c r="H448">
        <v>599534</v>
      </c>
    </row>
    <row r="449" spans="1:8" x14ac:dyDescent="0.25">
      <c r="A449">
        <v>264.88</v>
      </c>
      <c r="B449">
        <v>269.12</v>
      </c>
      <c r="C449">
        <v>264.65010000000001</v>
      </c>
      <c r="D449">
        <v>268.81</v>
      </c>
      <c r="E449">
        <v>44888152</v>
      </c>
      <c r="F449">
        <v>267.00529999999998</v>
      </c>
      <c r="G449" s="7">
        <v>45957.166666666664</v>
      </c>
      <c r="H449">
        <v>661982</v>
      </c>
    </row>
    <row r="450" spans="1:8" x14ac:dyDescent="0.25">
      <c r="A450">
        <v>268.98500000000001</v>
      </c>
      <c r="B450">
        <v>269.89</v>
      </c>
      <c r="C450">
        <v>268.14999999999998</v>
      </c>
      <c r="D450">
        <v>269</v>
      </c>
      <c r="E450">
        <v>41534759</v>
      </c>
      <c r="F450">
        <v>268.98649999999998</v>
      </c>
      <c r="G450" s="7">
        <v>45958.166666666664</v>
      </c>
      <c r="H450">
        <v>585461</v>
      </c>
    </row>
    <row r="451" spans="1:8" x14ac:dyDescent="0.25">
      <c r="A451">
        <v>269.27499999999998</v>
      </c>
      <c r="B451">
        <v>271.41000000000003</v>
      </c>
      <c r="C451">
        <v>267.11</v>
      </c>
      <c r="D451">
        <v>269.7</v>
      </c>
      <c r="E451">
        <v>51086742</v>
      </c>
      <c r="F451">
        <v>269.51249999999999</v>
      </c>
      <c r="G451" s="7">
        <v>45959.166666666664</v>
      </c>
      <c r="H451">
        <v>687375</v>
      </c>
    </row>
    <row r="452" spans="1:8" x14ac:dyDescent="0.25">
      <c r="A452">
        <v>271.99</v>
      </c>
      <c r="B452">
        <v>274.14</v>
      </c>
      <c r="C452">
        <v>268.48</v>
      </c>
      <c r="D452">
        <v>271.39999999999998</v>
      </c>
      <c r="E452">
        <v>69886534</v>
      </c>
      <c r="F452">
        <v>272.25279999999998</v>
      </c>
      <c r="G452" s="7">
        <v>45960.166666666664</v>
      </c>
      <c r="H452">
        <v>984735</v>
      </c>
    </row>
    <row r="453" spans="1:8" x14ac:dyDescent="0.25">
      <c r="A453">
        <v>276.99</v>
      </c>
      <c r="B453">
        <v>277.32</v>
      </c>
      <c r="C453">
        <v>269.16000000000003</v>
      </c>
      <c r="D453">
        <v>270.37</v>
      </c>
      <c r="E453">
        <v>86167123</v>
      </c>
      <c r="F453">
        <v>271.32760000000002</v>
      </c>
      <c r="G453" s="7">
        <v>45961.166666666664</v>
      </c>
      <c r="H453">
        <v>1013846</v>
      </c>
    </row>
    <row r="454" spans="1:8" x14ac:dyDescent="0.25">
      <c r="A454">
        <v>270.42</v>
      </c>
      <c r="B454">
        <v>270.85000000000002</v>
      </c>
      <c r="C454">
        <v>266.25</v>
      </c>
      <c r="D454">
        <v>269.05</v>
      </c>
      <c r="E454">
        <v>50194583</v>
      </c>
      <c r="F454">
        <v>268.2996</v>
      </c>
      <c r="G454" s="7">
        <v>45964.208333333336</v>
      </c>
      <c r="H454">
        <v>731851</v>
      </c>
    </row>
    <row r="455" spans="1:8" x14ac:dyDescent="0.25">
      <c r="A455">
        <v>268.32499999999999</v>
      </c>
      <c r="B455">
        <v>271.48599999999999</v>
      </c>
      <c r="C455">
        <v>267.61500000000001</v>
      </c>
      <c r="D455">
        <v>270.04000000000002</v>
      </c>
      <c r="E455">
        <v>49274846</v>
      </c>
      <c r="F455">
        <v>269.74849999999998</v>
      </c>
      <c r="G455" s="7">
        <v>45965.208333333336</v>
      </c>
      <c r="H455">
        <v>713303</v>
      </c>
    </row>
    <row r="456" spans="1:8" x14ac:dyDescent="0.25">
      <c r="A456">
        <v>268.61</v>
      </c>
      <c r="B456">
        <v>271.7</v>
      </c>
      <c r="C456">
        <v>266.93</v>
      </c>
      <c r="D456">
        <v>270.14</v>
      </c>
      <c r="E456">
        <v>43683072</v>
      </c>
      <c r="F456">
        <v>269.81619999999998</v>
      </c>
      <c r="G456" s="7">
        <v>45966.208333333336</v>
      </c>
      <c r="H456">
        <v>588621</v>
      </c>
    </row>
    <row r="457" spans="1:8" x14ac:dyDescent="0.25">
      <c r="A457">
        <v>267.89</v>
      </c>
      <c r="B457">
        <v>273.39999999999998</v>
      </c>
      <c r="C457">
        <v>267.89</v>
      </c>
      <c r="D457">
        <v>269.77</v>
      </c>
      <c r="E457">
        <v>51204045</v>
      </c>
      <c r="F457">
        <v>270.71370000000002</v>
      </c>
      <c r="G457" s="7">
        <v>45967.208333333336</v>
      </c>
      <c r="H457">
        <v>718679</v>
      </c>
    </row>
    <row r="458" spans="1:8" x14ac:dyDescent="0.25">
      <c r="A458">
        <v>269.79500000000002</v>
      </c>
      <c r="B458">
        <v>272.29000000000002</v>
      </c>
      <c r="C458">
        <v>266.77</v>
      </c>
      <c r="D458">
        <v>268.47000000000003</v>
      </c>
      <c r="E458">
        <v>48227365</v>
      </c>
      <c r="F458">
        <v>269.00510000000003</v>
      </c>
      <c r="G458" s="7">
        <v>45968.208333333336</v>
      </c>
      <c r="H458">
        <v>754451</v>
      </c>
    </row>
    <row r="459" spans="1:8" x14ac:dyDescent="0.25">
      <c r="A459">
        <v>268.95999999999998</v>
      </c>
      <c r="B459">
        <v>273.73</v>
      </c>
      <c r="C459">
        <v>267.45499999999998</v>
      </c>
      <c r="D459">
        <v>269.43</v>
      </c>
      <c r="E459">
        <v>41312412</v>
      </c>
      <c r="F459">
        <v>270.05860000000001</v>
      </c>
      <c r="G459" s="7">
        <v>45971.208333333336</v>
      </c>
      <c r="H459">
        <v>675207</v>
      </c>
    </row>
    <row r="460" spans="1:8" x14ac:dyDescent="0.25">
      <c r="A460">
        <v>269.81</v>
      </c>
      <c r="B460">
        <v>275.91000000000003</v>
      </c>
      <c r="C460">
        <v>269.8</v>
      </c>
      <c r="D460">
        <v>275.25</v>
      </c>
      <c r="E460">
        <v>46208318</v>
      </c>
      <c r="F460">
        <v>274.06470000000002</v>
      </c>
      <c r="G460" s="7">
        <v>45972.208333333336</v>
      </c>
      <c r="H460">
        <v>702875</v>
      </c>
    </row>
    <row r="461" spans="1:8" x14ac:dyDescent="0.25">
      <c r="A461">
        <v>275</v>
      </c>
      <c r="B461">
        <v>275.73</v>
      </c>
      <c r="C461">
        <v>271.7</v>
      </c>
      <c r="D461">
        <v>273.47000000000003</v>
      </c>
      <c r="E461">
        <v>48397982</v>
      </c>
      <c r="F461">
        <v>273.8707</v>
      </c>
      <c r="G461" s="7">
        <v>45973.208333333336</v>
      </c>
      <c r="H461">
        <v>591930</v>
      </c>
    </row>
    <row r="462" spans="1:8" x14ac:dyDescent="0.25">
      <c r="A462">
        <v>274.11</v>
      </c>
      <c r="B462">
        <v>276.69900000000001</v>
      </c>
      <c r="C462">
        <v>272.08999999999997</v>
      </c>
      <c r="D462">
        <v>272.95</v>
      </c>
      <c r="E462">
        <v>49602794</v>
      </c>
      <c r="F462">
        <v>273.36610000000002</v>
      </c>
      <c r="G462" s="7">
        <v>45974.208333333336</v>
      </c>
      <c r="H462">
        <v>684410</v>
      </c>
    </row>
    <row r="463" spans="1:8" x14ac:dyDescent="0.25">
      <c r="A463">
        <v>271.05</v>
      </c>
      <c r="B463">
        <v>275.95999999999998</v>
      </c>
      <c r="C463">
        <v>269.60000000000002</v>
      </c>
      <c r="D463">
        <v>272.41000000000003</v>
      </c>
      <c r="E463">
        <v>47431331</v>
      </c>
      <c r="F463">
        <v>273.10829999999999</v>
      </c>
      <c r="G463" s="7">
        <v>45975.208333333336</v>
      </c>
      <c r="H463">
        <v>705592</v>
      </c>
    </row>
    <row r="464" spans="1:8" x14ac:dyDescent="0.25">
      <c r="A464">
        <v>268.815</v>
      </c>
      <c r="B464">
        <v>270.49</v>
      </c>
      <c r="C464">
        <v>265.73</v>
      </c>
      <c r="D464">
        <v>267.45999999999998</v>
      </c>
      <c r="E464">
        <v>45018260</v>
      </c>
      <c r="F464">
        <v>267.98410000000001</v>
      </c>
      <c r="G464" s="7">
        <v>45978.208333333336</v>
      </c>
      <c r="H464">
        <v>705791</v>
      </c>
    </row>
    <row r="465" spans="1:8" x14ac:dyDescent="0.25">
      <c r="A465">
        <v>269.99</v>
      </c>
      <c r="B465">
        <v>270.70999999999998</v>
      </c>
      <c r="C465">
        <v>265.32</v>
      </c>
      <c r="D465">
        <v>267.44</v>
      </c>
      <c r="E465">
        <v>45677278</v>
      </c>
      <c r="F465">
        <v>267.72500000000002</v>
      </c>
      <c r="G465" s="7">
        <v>45979.208333333336</v>
      </c>
      <c r="H465">
        <v>706583</v>
      </c>
    </row>
    <row r="466" spans="1:8" x14ac:dyDescent="0.25">
      <c r="A466">
        <v>265.52499999999998</v>
      </c>
      <c r="B466">
        <v>272.20999999999998</v>
      </c>
      <c r="C466">
        <v>265.5</v>
      </c>
      <c r="D466">
        <v>268.56</v>
      </c>
      <c r="E466">
        <v>40424492</v>
      </c>
      <c r="F466">
        <v>269.32510000000002</v>
      </c>
      <c r="G466" s="7">
        <v>45980.208333333336</v>
      </c>
      <c r="H466">
        <v>626377</v>
      </c>
    </row>
    <row r="467" spans="1:8" x14ac:dyDescent="0.25">
      <c r="A467">
        <v>270.83</v>
      </c>
      <c r="B467">
        <v>275.43</v>
      </c>
      <c r="C467">
        <v>265.92</v>
      </c>
      <c r="D467">
        <v>266.25</v>
      </c>
      <c r="E467">
        <v>45823568</v>
      </c>
      <c r="F467">
        <v>269.46949999999998</v>
      </c>
      <c r="G467" s="7">
        <v>45981.208333333336</v>
      </c>
      <c r="H467">
        <v>756494</v>
      </c>
    </row>
    <row r="468" spans="1:8" x14ac:dyDescent="0.25">
      <c r="A468">
        <v>265.95</v>
      </c>
      <c r="B468">
        <v>273.33</v>
      </c>
      <c r="C468">
        <v>265.67</v>
      </c>
      <c r="D468">
        <v>271.49</v>
      </c>
      <c r="E468">
        <v>59030832</v>
      </c>
      <c r="F468">
        <v>270.51519999999999</v>
      </c>
      <c r="G468" s="7">
        <v>45982.208333333336</v>
      </c>
      <c r="H468">
        <v>794102</v>
      </c>
    </row>
    <row r="469" spans="1:8" x14ac:dyDescent="0.25">
      <c r="A469">
        <v>270.89999999999998</v>
      </c>
      <c r="B469">
        <v>277</v>
      </c>
      <c r="C469">
        <v>270.89999999999998</v>
      </c>
      <c r="D469">
        <v>275.92</v>
      </c>
      <c r="E469">
        <v>65585796</v>
      </c>
      <c r="F469">
        <v>275.31400000000002</v>
      </c>
      <c r="G469" s="7">
        <v>45985.208333333336</v>
      </c>
      <c r="H469">
        <v>755844</v>
      </c>
    </row>
    <row r="470" spans="1:8" x14ac:dyDescent="0.25">
      <c r="A470">
        <v>275.27</v>
      </c>
      <c r="B470">
        <v>280.38</v>
      </c>
      <c r="C470">
        <v>275.25</v>
      </c>
      <c r="D470">
        <v>276.97000000000003</v>
      </c>
      <c r="E470">
        <v>46914220</v>
      </c>
      <c r="F470">
        <v>277.99669999999998</v>
      </c>
      <c r="G470" s="7">
        <v>45986.208333333336</v>
      </c>
      <c r="H470">
        <v>667295</v>
      </c>
    </row>
    <row r="471" spans="1:8" x14ac:dyDescent="0.25">
      <c r="A471">
        <v>276.95999999999998</v>
      </c>
      <c r="B471">
        <v>279.52999999999997</v>
      </c>
      <c r="C471">
        <v>276.63</v>
      </c>
      <c r="D471">
        <v>277.55</v>
      </c>
      <c r="E471">
        <v>33431423</v>
      </c>
      <c r="F471">
        <v>278.04660000000001</v>
      </c>
      <c r="G471" s="7">
        <v>45987.208333333336</v>
      </c>
      <c r="H471">
        <v>538937</v>
      </c>
    </row>
    <row r="472" spans="1:8" x14ac:dyDescent="0.25">
      <c r="A472">
        <v>277.26</v>
      </c>
      <c r="B472">
        <v>279</v>
      </c>
      <c r="C472">
        <v>275.98649999999998</v>
      </c>
      <c r="D472">
        <v>278.85000000000002</v>
      </c>
      <c r="E472">
        <v>20135620</v>
      </c>
      <c r="F472">
        <v>277.62849999999997</v>
      </c>
      <c r="G472" s="7">
        <v>45989.208333333336</v>
      </c>
      <c r="H472">
        <v>369623</v>
      </c>
    </row>
    <row r="473" spans="1:8" x14ac:dyDescent="0.25">
      <c r="A473">
        <v>278.01</v>
      </c>
      <c r="B473">
        <v>283.42</v>
      </c>
      <c r="C473">
        <v>276.14</v>
      </c>
      <c r="D473">
        <v>283.10000000000002</v>
      </c>
      <c r="E473">
        <v>46587722</v>
      </c>
      <c r="F473">
        <v>281.0702</v>
      </c>
      <c r="G473" s="7">
        <v>45992.208333333336</v>
      </c>
      <c r="H473">
        <v>644276</v>
      </c>
    </row>
    <row r="474" spans="1:8" x14ac:dyDescent="0.25">
      <c r="A474">
        <v>283</v>
      </c>
      <c r="B474">
        <v>287.39999999999998</v>
      </c>
      <c r="C474">
        <v>282.63010000000003</v>
      </c>
      <c r="D474">
        <v>286.19</v>
      </c>
      <c r="E474">
        <v>53669532</v>
      </c>
      <c r="F474">
        <v>285.59440000000001</v>
      </c>
      <c r="G474" s="7">
        <v>45993.208333333336</v>
      </c>
      <c r="H474">
        <v>682387</v>
      </c>
    </row>
    <row r="475" spans="1:8" x14ac:dyDescent="0.25">
      <c r="A475">
        <v>286.2</v>
      </c>
      <c r="B475">
        <v>288.62</v>
      </c>
      <c r="C475">
        <v>283.3</v>
      </c>
      <c r="D475">
        <v>284.14999999999998</v>
      </c>
      <c r="E475">
        <v>43538687</v>
      </c>
      <c r="F475">
        <v>285.5333</v>
      </c>
      <c r="G475" s="7">
        <v>45994.208333333336</v>
      </c>
      <c r="H475">
        <v>626171</v>
      </c>
    </row>
    <row r="476" spans="1:8" x14ac:dyDescent="0.25">
      <c r="A476">
        <v>284.09500000000003</v>
      </c>
      <c r="B476">
        <v>284.73</v>
      </c>
      <c r="C476">
        <v>278.58999999999997</v>
      </c>
      <c r="D476">
        <v>280.7</v>
      </c>
      <c r="E476">
        <v>43989056</v>
      </c>
      <c r="F476">
        <v>280.75619999999998</v>
      </c>
      <c r="G476" s="7">
        <v>45995.208333333336</v>
      </c>
      <c r="H476">
        <v>622885</v>
      </c>
    </row>
    <row r="477" spans="1:8" x14ac:dyDescent="0.25">
      <c r="A477">
        <v>280.54000000000002</v>
      </c>
      <c r="B477">
        <v>281.14</v>
      </c>
      <c r="C477">
        <v>278.05</v>
      </c>
      <c r="D477">
        <v>278.77999999999997</v>
      </c>
      <c r="E477">
        <v>47265845</v>
      </c>
      <c r="F477">
        <v>279.15600000000001</v>
      </c>
      <c r="G477" s="7">
        <v>45996.208333333336</v>
      </c>
      <c r="H477">
        <v>551753</v>
      </c>
    </row>
    <row r="478" spans="1:8" x14ac:dyDescent="0.25">
      <c r="A478">
        <v>278.13</v>
      </c>
      <c r="B478">
        <v>279.66930000000002</v>
      </c>
      <c r="C478">
        <v>276.14999999999998</v>
      </c>
      <c r="D478">
        <v>277.89</v>
      </c>
      <c r="E478">
        <v>38211832</v>
      </c>
      <c r="F478">
        <v>277.53809999999999</v>
      </c>
      <c r="G478" s="7">
        <v>45999.208333333336</v>
      </c>
      <c r="H478">
        <v>604852</v>
      </c>
    </row>
    <row r="479" spans="1:8" x14ac:dyDescent="0.25">
      <c r="A479">
        <v>278.16000000000003</v>
      </c>
      <c r="B479">
        <v>280.02999999999997</v>
      </c>
      <c r="C479">
        <v>276.92</v>
      </c>
      <c r="D479">
        <v>277.18</v>
      </c>
      <c r="E479">
        <v>32193256</v>
      </c>
      <c r="F479">
        <v>277.81939999999997</v>
      </c>
      <c r="G479" s="7">
        <v>46000.208333333336</v>
      </c>
      <c r="H479">
        <v>509389</v>
      </c>
    </row>
    <row r="480" spans="1:8" x14ac:dyDescent="0.25">
      <c r="A480">
        <v>277.75</v>
      </c>
      <c r="B480">
        <v>279.75</v>
      </c>
      <c r="C480">
        <v>276.44</v>
      </c>
      <c r="D480">
        <v>278.77999999999997</v>
      </c>
      <c r="E480">
        <v>33038318</v>
      </c>
      <c r="F480">
        <v>278.47980000000001</v>
      </c>
      <c r="G480" s="7">
        <v>46001.208333333336</v>
      </c>
      <c r="H480">
        <v>517045</v>
      </c>
    </row>
    <row r="481" spans="1:8" x14ac:dyDescent="0.25">
      <c r="A481">
        <v>279.09500000000003</v>
      </c>
      <c r="B481">
        <v>279.58999999999997</v>
      </c>
      <c r="C481">
        <v>273.81</v>
      </c>
      <c r="D481">
        <v>278.02999999999997</v>
      </c>
      <c r="E481">
        <v>33247986</v>
      </c>
      <c r="F481">
        <v>277.17570000000001</v>
      </c>
      <c r="G481" s="7">
        <v>46002.208333333336</v>
      </c>
      <c r="H481">
        <v>578987</v>
      </c>
    </row>
    <row r="482" spans="1:8" x14ac:dyDescent="0.25">
      <c r="A482">
        <v>277.89999999999998</v>
      </c>
      <c r="B482">
        <v>279.22000000000003</v>
      </c>
      <c r="C482">
        <v>276.82</v>
      </c>
      <c r="D482">
        <v>278.27999999999997</v>
      </c>
      <c r="E482">
        <v>39532887</v>
      </c>
      <c r="F482">
        <v>278.2466</v>
      </c>
      <c r="G482" s="7">
        <v>46003.208333333336</v>
      </c>
      <c r="H482">
        <v>597250</v>
      </c>
    </row>
    <row r="483" spans="1:8" x14ac:dyDescent="0.25">
      <c r="A483">
        <v>280.14999999999998</v>
      </c>
      <c r="B483">
        <v>280.14999999999998</v>
      </c>
      <c r="C483">
        <v>272.83999999999997</v>
      </c>
      <c r="D483">
        <v>274.11</v>
      </c>
      <c r="E483">
        <v>50409078</v>
      </c>
      <c r="F483">
        <v>274.50689999999997</v>
      </c>
      <c r="G483" s="7">
        <v>46006.208333333336</v>
      </c>
      <c r="H483">
        <v>723431</v>
      </c>
    </row>
    <row r="484" spans="1:8" x14ac:dyDescent="0.25">
      <c r="A484">
        <v>272.82</v>
      </c>
      <c r="B484">
        <v>275.5</v>
      </c>
      <c r="C484">
        <v>271.79000000000002</v>
      </c>
      <c r="D484">
        <v>274.61</v>
      </c>
      <c r="E484">
        <v>37648628</v>
      </c>
      <c r="F484">
        <v>273.87610000000001</v>
      </c>
      <c r="G484" s="7">
        <v>46007.208333333336</v>
      </c>
      <c r="H484">
        <v>569202</v>
      </c>
    </row>
    <row r="485" spans="1:8" x14ac:dyDescent="0.25">
      <c r="A485">
        <v>275.01</v>
      </c>
      <c r="B485">
        <v>276.16000000000003</v>
      </c>
      <c r="C485">
        <v>271.64</v>
      </c>
      <c r="D485">
        <v>271.83999999999997</v>
      </c>
      <c r="E485">
        <v>50138743</v>
      </c>
      <c r="F485">
        <v>272.9914</v>
      </c>
      <c r="G485" s="7">
        <v>46008.208333333336</v>
      </c>
      <c r="H485">
        <v>624189</v>
      </c>
    </row>
    <row r="486" spans="1:8" x14ac:dyDescent="0.25">
      <c r="A486">
        <v>273.60500000000002</v>
      </c>
      <c r="B486">
        <v>273.63</v>
      </c>
      <c r="C486">
        <v>266.95</v>
      </c>
      <c r="D486">
        <v>272.19</v>
      </c>
      <c r="E486">
        <v>51630721</v>
      </c>
      <c r="F486">
        <v>271.33640000000003</v>
      </c>
      <c r="G486" s="7">
        <v>46009.208333333336</v>
      </c>
      <c r="H486">
        <v>658922</v>
      </c>
    </row>
    <row r="487" spans="1:8" x14ac:dyDescent="0.25">
      <c r="A487">
        <v>272.14499999999998</v>
      </c>
      <c r="B487">
        <v>274.60000000000002</v>
      </c>
      <c r="C487">
        <v>269.89999999999998</v>
      </c>
      <c r="D487">
        <v>273.67</v>
      </c>
      <c r="E487">
        <v>144632048</v>
      </c>
      <c r="F487">
        <v>272.84480000000002</v>
      </c>
      <c r="G487" s="7">
        <v>46010.208333333336</v>
      </c>
      <c r="H487">
        <v>690849</v>
      </c>
    </row>
    <row r="488" spans="1:8" x14ac:dyDescent="0.25">
      <c r="A488">
        <v>272.86</v>
      </c>
      <c r="B488">
        <v>273.88</v>
      </c>
      <c r="C488">
        <v>270.505</v>
      </c>
      <c r="D488">
        <v>270.97000000000003</v>
      </c>
      <c r="E488">
        <v>36571827</v>
      </c>
      <c r="F488">
        <v>271.577</v>
      </c>
      <c r="G488" s="7">
        <v>46013.208333333336</v>
      </c>
      <c r="H488">
        <v>613487</v>
      </c>
    </row>
    <row r="489" spans="1:8" x14ac:dyDescent="0.25">
      <c r="A489">
        <v>270.83999999999997</v>
      </c>
      <c r="B489">
        <v>272.5</v>
      </c>
      <c r="C489">
        <v>269.56</v>
      </c>
      <c r="D489">
        <v>272.36</v>
      </c>
      <c r="E489">
        <v>29641999</v>
      </c>
      <c r="F489">
        <v>271.7749</v>
      </c>
      <c r="G489" s="7">
        <v>46014.208333333336</v>
      </c>
      <c r="H489">
        <v>494061</v>
      </c>
    </row>
    <row r="490" spans="1:8" x14ac:dyDescent="0.25">
      <c r="A490">
        <v>272.33999999999997</v>
      </c>
      <c r="B490">
        <v>275.43</v>
      </c>
      <c r="C490">
        <v>272.19499999999999</v>
      </c>
      <c r="D490">
        <v>273.81</v>
      </c>
      <c r="E490">
        <v>17910574</v>
      </c>
      <c r="F490">
        <v>274.20499999999998</v>
      </c>
      <c r="G490" s="7">
        <v>46015.208333333336</v>
      </c>
      <c r="H490">
        <v>344039</v>
      </c>
    </row>
    <row r="491" spans="1:8" x14ac:dyDescent="0.25">
      <c r="A491">
        <v>274.16000000000003</v>
      </c>
      <c r="B491">
        <v>275.37</v>
      </c>
      <c r="C491">
        <v>272.86</v>
      </c>
      <c r="D491">
        <v>273.39999999999998</v>
      </c>
      <c r="E491">
        <v>21521802</v>
      </c>
      <c r="F491">
        <v>274.1259</v>
      </c>
      <c r="G491" s="7">
        <v>46017.208333333336</v>
      </c>
      <c r="H491">
        <v>427277</v>
      </c>
    </row>
    <row r="492" spans="1:8" x14ac:dyDescent="0.25">
      <c r="A492">
        <v>272.69</v>
      </c>
      <c r="B492">
        <v>274.36</v>
      </c>
      <c r="C492">
        <v>272.35000000000002</v>
      </c>
      <c r="D492">
        <v>273.76</v>
      </c>
      <c r="E492">
        <v>23715213</v>
      </c>
      <c r="F492">
        <v>273.61739999999998</v>
      </c>
      <c r="G492" s="7">
        <v>46020.208333333336</v>
      </c>
      <c r="H492">
        <v>478414</v>
      </c>
    </row>
    <row r="493" spans="1:8" x14ac:dyDescent="0.25">
      <c r="A493">
        <v>272.81</v>
      </c>
      <c r="B493">
        <v>274.08</v>
      </c>
      <c r="C493">
        <v>272.27999999999997</v>
      </c>
      <c r="D493">
        <v>273.08</v>
      </c>
      <c r="E493">
        <v>22139617</v>
      </c>
      <c r="F493">
        <v>273.0453</v>
      </c>
      <c r="G493" s="7">
        <v>46021.208333333336</v>
      </c>
      <c r="H493">
        <v>431190</v>
      </c>
    </row>
    <row r="494" spans="1:8" x14ac:dyDescent="0.25">
      <c r="A494">
        <v>273.06</v>
      </c>
      <c r="B494">
        <v>273.68</v>
      </c>
      <c r="C494">
        <v>271.75</v>
      </c>
      <c r="D494">
        <v>271.86</v>
      </c>
      <c r="E494">
        <v>27293639</v>
      </c>
      <c r="F494">
        <v>272.29950000000002</v>
      </c>
      <c r="G494" s="7">
        <v>46022.208333333336</v>
      </c>
      <c r="H494">
        <v>421948</v>
      </c>
    </row>
    <row r="495" spans="1:8" x14ac:dyDescent="0.25">
      <c r="A495">
        <v>272.255</v>
      </c>
      <c r="B495">
        <v>277.83999999999997</v>
      </c>
      <c r="C495">
        <v>269</v>
      </c>
      <c r="D495">
        <v>271.01</v>
      </c>
      <c r="E495">
        <v>37838054</v>
      </c>
      <c r="F495">
        <v>271.91969999999998</v>
      </c>
      <c r="G495" s="7">
        <v>46024.208333333336</v>
      </c>
      <c r="H495">
        <v>642187</v>
      </c>
    </row>
    <row r="496" spans="1:8" x14ac:dyDescent="0.25">
      <c r="A496">
        <v>270.64</v>
      </c>
      <c r="B496">
        <v>271.51</v>
      </c>
      <c r="C496">
        <v>266.14</v>
      </c>
      <c r="D496">
        <v>267.26</v>
      </c>
      <c r="E496">
        <v>45647190</v>
      </c>
      <c r="F496">
        <v>267.97550000000001</v>
      </c>
      <c r="G496" s="7">
        <v>46027.208333333336</v>
      </c>
      <c r="H496">
        <v>754339</v>
      </c>
    </row>
    <row r="497" spans="1:8" x14ac:dyDescent="0.25">
      <c r="A497">
        <v>267</v>
      </c>
      <c r="B497">
        <v>267.55</v>
      </c>
      <c r="C497">
        <v>262.12</v>
      </c>
      <c r="D497">
        <v>262.36</v>
      </c>
      <c r="E497">
        <v>52352090</v>
      </c>
      <c r="F497">
        <v>263.13810000000001</v>
      </c>
      <c r="G497" s="7">
        <v>46028.208333333336</v>
      </c>
      <c r="H497">
        <v>783173</v>
      </c>
    </row>
    <row r="498" spans="1:8" x14ac:dyDescent="0.25">
      <c r="A498">
        <v>263.2</v>
      </c>
      <c r="B498">
        <v>263.68</v>
      </c>
      <c r="C498">
        <v>259.81</v>
      </c>
      <c r="D498">
        <v>260.33</v>
      </c>
      <c r="E498">
        <v>48309804</v>
      </c>
      <c r="F498">
        <v>261.43920000000003</v>
      </c>
      <c r="G498" s="7">
        <v>46029.208333333336</v>
      </c>
      <c r="H498">
        <v>732706</v>
      </c>
    </row>
    <row r="499" spans="1:8" x14ac:dyDescent="0.25">
      <c r="A499">
        <v>257.02</v>
      </c>
      <c r="B499">
        <v>259.29000000000002</v>
      </c>
      <c r="C499">
        <v>255.7</v>
      </c>
      <c r="D499">
        <v>259.04000000000002</v>
      </c>
      <c r="E499">
        <v>50419337</v>
      </c>
      <c r="F499">
        <v>257.44959999999998</v>
      </c>
      <c r="G499" s="7">
        <v>46030.208333333336</v>
      </c>
      <c r="H499">
        <v>764090</v>
      </c>
    </row>
    <row r="500" spans="1:8" x14ac:dyDescent="0.25">
      <c r="A500">
        <v>259.07499999999999</v>
      </c>
      <c r="B500">
        <v>260.20999999999998</v>
      </c>
      <c r="C500">
        <v>256.22000000000003</v>
      </c>
      <c r="D500">
        <v>259.37</v>
      </c>
      <c r="E500">
        <v>39996967</v>
      </c>
      <c r="F500">
        <v>258.68040000000002</v>
      </c>
      <c r="G500" s="7">
        <v>46031.208333333336</v>
      </c>
      <c r="H500">
        <v>649745</v>
      </c>
    </row>
    <row r="501" spans="1:8" x14ac:dyDescent="0.25">
      <c r="A501">
        <v>259.16000000000003</v>
      </c>
      <c r="B501">
        <v>261.3</v>
      </c>
      <c r="C501">
        <v>256.8</v>
      </c>
      <c r="D501">
        <v>260.25</v>
      </c>
      <c r="E501">
        <v>45263767</v>
      </c>
      <c r="F501">
        <v>260.0061</v>
      </c>
      <c r="G501" s="7">
        <v>46034.208333333336</v>
      </c>
      <c r="H501">
        <v>664531</v>
      </c>
    </row>
    <row r="502" spans="1:8" x14ac:dyDescent="0.25">
      <c r="A502">
        <v>258.72000000000003</v>
      </c>
      <c r="B502">
        <v>261.81</v>
      </c>
      <c r="C502">
        <v>258.39</v>
      </c>
      <c r="D502">
        <v>261.05</v>
      </c>
      <c r="E502">
        <v>45601262</v>
      </c>
      <c r="F502">
        <v>260.34890000000001</v>
      </c>
      <c r="G502" s="7">
        <v>46035.208333333336</v>
      </c>
      <c r="H502">
        <v>599894</v>
      </c>
    </row>
    <row r="503" spans="1:8" x14ac:dyDescent="0.25">
      <c r="A503">
        <v>259.49</v>
      </c>
      <c r="B503">
        <v>261.82</v>
      </c>
      <c r="C503">
        <v>256.70999999999998</v>
      </c>
      <c r="D503">
        <v>259.95999999999998</v>
      </c>
      <c r="E503">
        <v>39934470</v>
      </c>
      <c r="F503">
        <v>259.23450000000003</v>
      </c>
      <c r="G503" s="7">
        <v>46036.208333333336</v>
      </c>
      <c r="H503">
        <v>611582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3"/>
  <sheetViews>
    <sheetView zoomScale="85" zoomScaleNormal="85"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164.87</v>
      </c>
      <c r="B2">
        <v>168.09</v>
      </c>
      <c r="C2">
        <v>164.3</v>
      </c>
      <c r="D2">
        <v>167.99</v>
      </c>
      <c r="E2">
        <v>17206420</v>
      </c>
      <c r="F2">
        <v>166.874</v>
      </c>
      <c r="G2" s="7">
        <v>45307.208333333336</v>
      </c>
      <c r="H2">
        <v>189670</v>
      </c>
    </row>
    <row r="3" spans="1:9" x14ac:dyDescent="0.25">
      <c r="A3">
        <v>167.34</v>
      </c>
      <c r="B3">
        <v>169.07</v>
      </c>
      <c r="C3">
        <v>166.49</v>
      </c>
      <c r="D3">
        <v>167.09</v>
      </c>
      <c r="E3">
        <v>11107466</v>
      </c>
      <c r="F3">
        <v>167.46180000000001</v>
      </c>
      <c r="G3" s="7">
        <v>45308.208333333336</v>
      </c>
      <c r="H3">
        <v>129330</v>
      </c>
    </row>
    <row r="4" spans="1:9" x14ac:dyDescent="0.25">
      <c r="A4">
        <v>167.12</v>
      </c>
      <c r="B4">
        <v>167.53</v>
      </c>
      <c r="C4">
        <v>165.24</v>
      </c>
      <c r="D4">
        <v>167.42</v>
      </c>
      <c r="E4">
        <v>9382255</v>
      </c>
      <c r="F4">
        <v>166.58969999999999</v>
      </c>
      <c r="G4" s="7">
        <v>45309.208333333336</v>
      </c>
      <c r="H4">
        <v>125020</v>
      </c>
    </row>
    <row r="5" spans="1:9" x14ac:dyDescent="0.25">
      <c r="A5">
        <v>167.55</v>
      </c>
      <c r="B5">
        <v>170.57</v>
      </c>
      <c r="C5">
        <v>167.08</v>
      </c>
      <c r="D5">
        <v>170.31</v>
      </c>
      <c r="E5">
        <v>13115664</v>
      </c>
      <c r="F5">
        <v>169.4246</v>
      </c>
      <c r="G5" s="7">
        <v>45310.208333333336</v>
      </c>
      <c r="H5">
        <v>136206</v>
      </c>
    </row>
    <row r="6" spans="1:9" x14ac:dyDescent="0.25">
      <c r="A6">
        <v>170.46</v>
      </c>
      <c r="B6">
        <v>171.9803</v>
      </c>
      <c r="C6">
        <v>169.71</v>
      </c>
      <c r="D6">
        <v>170.11</v>
      </c>
      <c r="E6">
        <v>12837505</v>
      </c>
      <c r="F6">
        <v>170.55199999999999</v>
      </c>
      <c r="G6" s="7">
        <v>45313.208333333336</v>
      </c>
      <c r="H6">
        <v>141845</v>
      </c>
    </row>
    <row r="7" spans="1:9" x14ac:dyDescent="0.25">
      <c r="A7">
        <v>169.67</v>
      </c>
      <c r="B7">
        <v>169.75</v>
      </c>
      <c r="C7">
        <v>168.44</v>
      </c>
      <c r="D7">
        <v>168.99</v>
      </c>
      <c r="E7">
        <v>8360829</v>
      </c>
      <c r="F7">
        <v>169.0752</v>
      </c>
      <c r="G7" s="7">
        <v>45314.208333333336</v>
      </c>
      <c r="H7">
        <v>109216</v>
      </c>
    </row>
    <row r="8" spans="1:9" x14ac:dyDescent="0.25">
      <c r="A8">
        <v>169.36</v>
      </c>
      <c r="B8">
        <v>171.01</v>
      </c>
      <c r="C8">
        <v>168.86269999999999</v>
      </c>
      <c r="D8">
        <v>170.5</v>
      </c>
      <c r="E8">
        <v>9967060</v>
      </c>
      <c r="F8">
        <v>170.36580000000001</v>
      </c>
      <c r="G8" s="7">
        <v>45315.208333333336</v>
      </c>
      <c r="H8">
        <v>116090</v>
      </c>
    </row>
    <row r="9" spans="1:9" x14ac:dyDescent="0.25">
      <c r="A9">
        <v>172.31</v>
      </c>
      <c r="B9">
        <v>172.99</v>
      </c>
      <c r="C9">
        <v>170.905</v>
      </c>
      <c r="D9">
        <v>172.94</v>
      </c>
      <c r="E9">
        <v>8873481</v>
      </c>
      <c r="F9">
        <v>172.2758</v>
      </c>
      <c r="G9" s="7">
        <v>45316.208333333336</v>
      </c>
      <c r="H9">
        <v>114202</v>
      </c>
    </row>
    <row r="10" spans="1:9" x14ac:dyDescent="0.25">
      <c r="A10">
        <v>172.61</v>
      </c>
      <c r="B10">
        <v>173.06</v>
      </c>
      <c r="C10">
        <v>171.78</v>
      </c>
      <c r="D10">
        <v>172.28</v>
      </c>
      <c r="E10">
        <v>7442955</v>
      </c>
      <c r="F10">
        <v>172.40649999999999</v>
      </c>
      <c r="G10" s="7">
        <v>45317.208333333336</v>
      </c>
      <c r="H10">
        <v>109372</v>
      </c>
    </row>
    <row r="11" spans="1:9" x14ac:dyDescent="0.25">
      <c r="A11">
        <v>172.24</v>
      </c>
      <c r="B11">
        <v>172.84</v>
      </c>
      <c r="C11">
        <v>171.3</v>
      </c>
      <c r="D11">
        <v>172.73</v>
      </c>
      <c r="E11">
        <v>6971192</v>
      </c>
      <c r="F11">
        <v>172.2448</v>
      </c>
      <c r="G11" s="7">
        <v>45320.208333333336</v>
      </c>
      <c r="H11">
        <v>91879</v>
      </c>
    </row>
    <row r="12" spans="1:9" x14ac:dyDescent="0.25">
      <c r="A12">
        <v>172.83</v>
      </c>
      <c r="B12">
        <v>176.7603</v>
      </c>
      <c r="C12">
        <v>172.83</v>
      </c>
      <c r="D12">
        <v>176.27</v>
      </c>
      <c r="E12">
        <v>10822075</v>
      </c>
      <c r="F12">
        <v>175.5686</v>
      </c>
      <c r="G12" s="7">
        <v>45321.208333333336</v>
      </c>
      <c r="H12">
        <v>126763</v>
      </c>
    </row>
    <row r="13" spans="1:9" x14ac:dyDescent="0.25">
      <c r="A13">
        <v>176.2</v>
      </c>
      <c r="B13">
        <v>178.3</v>
      </c>
      <c r="C13">
        <v>174.34</v>
      </c>
      <c r="D13">
        <v>174.36</v>
      </c>
      <c r="E13">
        <v>11521820</v>
      </c>
      <c r="F13">
        <v>175.8263</v>
      </c>
      <c r="G13" s="7">
        <v>45322.208333333336</v>
      </c>
      <c r="H13">
        <v>142723</v>
      </c>
    </row>
    <row r="14" spans="1:9" x14ac:dyDescent="0.25">
      <c r="A14">
        <v>173.64</v>
      </c>
      <c r="B14">
        <v>174.84</v>
      </c>
      <c r="C14">
        <v>171.43</v>
      </c>
      <c r="D14">
        <v>173.73</v>
      </c>
      <c r="E14">
        <v>9354798</v>
      </c>
      <c r="F14">
        <v>173.26259999999999</v>
      </c>
      <c r="G14" s="7">
        <v>45323.208333333336</v>
      </c>
      <c r="H14">
        <v>122038</v>
      </c>
    </row>
    <row r="15" spans="1:9" x14ac:dyDescent="0.25">
      <c r="A15">
        <v>173.3</v>
      </c>
      <c r="B15">
        <v>175.81620000000001</v>
      </c>
      <c r="C15">
        <v>173.26</v>
      </c>
      <c r="D15">
        <v>174.73</v>
      </c>
      <c r="E15">
        <v>8607839</v>
      </c>
      <c r="F15">
        <v>174.78370000000001</v>
      </c>
      <c r="G15" s="7">
        <v>45324.208333333336</v>
      </c>
      <c r="H15">
        <v>111119</v>
      </c>
    </row>
    <row r="16" spans="1:9" x14ac:dyDescent="0.25">
      <c r="A16">
        <v>173.86</v>
      </c>
      <c r="B16">
        <v>175.09</v>
      </c>
      <c r="C16">
        <v>172.92</v>
      </c>
      <c r="D16">
        <v>174.5</v>
      </c>
      <c r="E16">
        <v>7820160</v>
      </c>
      <c r="F16">
        <v>174.2824</v>
      </c>
      <c r="G16" s="7">
        <v>45327.208333333336</v>
      </c>
      <c r="H16">
        <v>95895</v>
      </c>
    </row>
    <row r="17" spans="1:8" x14ac:dyDescent="0.25">
      <c r="A17">
        <v>174.61</v>
      </c>
      <c r="B17">
        <v>175.87</v>
      </c>
      <c r="C17">
        <v>173.76</v>
      </c>
      <c r="D17">
        <v>175.1</v>
      </c>
      <c r="E17">
        <v>6765684</v>
      </c>
      <c r="F17">
        <v>174.71870000000001</v>
      </c>
      <c r="G17" s="7">
        <v>45328.208333333336</v>
      </c>
      <c r="H17">
        <v>96261</v>
      </c>
    </row>
    <row r="18" spans="1:8" x14ac:dyDescent="0.25">
      <c r="A18">
        <v>175.69</v>
      </c>
      <c r="B18">
        <v>175.87</v>
      </c>
      <c r="C18">
        <v>173.96</v>
      </c>
      <c r="D18">
        <v>175.43</v>
      </c>
      <c r="E18">
        <v>7225478</v>
      </c>
      <c r="F18">
        <v>175.13749999999999</v>
      </c>
      <c r="G18" s="7">
        <v>45329.208333333336</v>
      </c>
      <c r="H18">
        <v>93011</v>
      </c>
    </row>
    <row r="19" spans="1:8" x14ac:dyDescent="0.25">
      <c r="A19">
        <v>175</v>
      </c>
      <c r="B19">
        <v>175.3058</v>
      </c>
      <c r="C19">
        <v>173.57</v>
      </c>
      <c r="D19">
        <v>174.8</v>
      </c>
      <c r="E19">
        <v>6060285</v>
      </c>
      <c r="F19">
        <v>174.488</v>
      </c>
      <c r="G19" s="7">
        <v>45330.208333333336</v>
      </c>
      <c r="H19">
        <v>87459</v>
      </c>
    </row>
    <row r="20" spans="1:8" x14ac:dyDescent="0.25">
      <c r="A20">
        <v>175</v>
      </c>
      <c r="B20">
        <v>175.1</v>
      </c>
      <c r="C20">
        <v>173.67310000000001</v>
      </c>
      <c r="D20">
        <v>175.01</v>
      </c>
      <c r="E20">
        <v>6296729</v>
      </c>
      <c r="F20">
        <v>174.69229999999999</v>
      </c>
      <c r="G20" s="7">
        <v>45331.208333333336</v>
      </c>
      <c r="H20">
        <v>86426</v>
      </c>
    </row>
    <row r="21" spans="1:8" x14ac:dyDescent="0.25">
      <c r="A21">
        <v>174.78</v>
      </c>
      <c r="B21">
        <v>176.80799999999999</v>
      </c>
      <c r="C21">
        <v>173.7</v>
      </c>
      <c r="D21">
        <v>175.79</v>
      </c>
      <c r="E21">
        <v>8539316</v>
      </c>
      <c r="F21">
        <v>175.75360000000001</v>
      </c>
      <c r="G21" s="7">
        <v>45334.208333333336</v>
      </c>
      <c r="H21">
        <v>99614</v>
      </c>
    </row>
    <row r="22" spans="1:8" x14ac:dyDescent="0.25">
      <c r="A22">
        <v>175.32</v>
      </c>
      <c r="B22">
        <v>176.22989999999999</v>
      </c>
      <c r="C22">
        <v>172.61500000000001</v>
      </c>
      <c r="D22">
        <v>174.26</v>
      </c>
      <c r="E22">
        <v>8397631</v>
      </c>
      <c r="F22">
        <v>174.17009999999999</v>
      </c>
      <c r="G22" s="7">
        <v>45335.208333333336</v>
      </c>
      <c r="H22">
        <v>119866</v>
      </c>
    </row>
    <row r="23" spans="1:8" x14ac:dyDescent="0.25">
      <c r="A23">
        <v>175.07</v>
      </c>
      <c r="B23">
        <v>176.1</v>
      </c>
      <c r="C23">
        <v>174.42</v>
      </c>
      <c r="D23">
        <v>176.03</v>
      </c>
      <c r="E23">
        <v>7056664</v>
      </c>
      <c r="F23">
        <v>175.3862</v>
      </c>
      <c r="G23" s="7">
        <v>45336.208333333336</v>
      </c>
      <c r="H23">
        <v>92056</v>
      </c>
    </row>
    <row r="24" spans="1:8" x14ac:dyDescent="0.25">
      <c r="A24">
        <v>176.15</v>
      </c>
      <c r="B24">
        <v>180.21</v>
      </c>
      <c r="C24">
        <v>176.15</v>
      </c>
      <c r="D24">
        <v>179.87</v>
      </c>
      <c r="E24">
        <v>8723390</v>
      </c>
      <c r="F24">
        <v>179.3023</v>
      </c>
      <c r="G24" s="7">
        <v>45337.208333333336</v>
      </c>
      <c r="H24">
        <v>120899</v>
      </c>
    </row>
    <row r="25" spans="1:8" x14ac:dyDescent="0.25">
      <c r="A25">
        <v>179.61</v>
      </c>
      <c r="B25">
        <v>179.98</v>
      </c>
      <c r="C25">
        <v>178.16</v>
      </c>
      <c r="D25">
        <v>179.03</v>
      </c>
      <c r="E25">
        <v>8295147</v>
      </c>
      <c r="F25">
        <v>178.9787</v>
      </c>
      <c r="G25" s="7">
        <v>45338.208333333336</v>
      </c>
      <c r="H25">
        <v>99554</v>
      </c>
    </row>
    <row r="26" spans="1:8" x14ac:dyDescent="0.25">
      <c r="A26">
        <v>179.19</v>
      </c>
      <c r="B26">
        <v>180.46</v>
      </c>
      <c r="C26">
        <v>178.405</v>
      </c>
      <c r="D26">
        <v>179.73</v>
      </c>
      <c r="E26">
        <v>9667959</v>
      </c>
      <c r="F26">
        <v>179.73759999999999</v>
      </c>
      <c r="G26" s="7">
        <v>45342.208333333336</v>
      </c>
      <c r="H26">
        <v>103049</v>
      </c>
    </row>
    <row r="27" spans="1:8" x14ac:dyDescent="0.25">
      <c r="A27">
        <v>179.95</v>
      </c>
      <c r="B27">
        <v>180.99</v>
      </c>
      <c r="C27">
        <v>178.52</v>
      </c>
      <c r="D27">
        <v>180.9</v>
      </c>
      <c r="E27">
        <v>7027857</v>
      </c>
      <c r="F27">
        <v>180.20359999999999</v>
      </c>
      <c r="G27" s="7">
        <v>45343.208333333336</v>
      </c>
      <c r="H27">
        <v>96763</v>
      </c>
    </row>
    <row r="28" spans="1:8" x14ac:dyDescent="0.25">
      <c r="A28">
        <v>181.82</v>
      </c>
      <c r="B28">
        <v>183.42</v>
      </c>
      <c r="C28">
        <v>181.24</v>
      </c>
      <c r="D28">
        <v>183.07</v>
      </c>
      <c r="E28">
        <v>9296459</v>
      </c>
      <c r="F28">
        <v>182.78829999999999</v>
      </c>
      <c r="G28" s="7">
        <v>45344.208333333336</v>
      </c>
      <c r="H28">
        <v>111935</v>
      </c>
    </row>
    <row r="29" spans="1:8" x14ac:dyDescent="0.25">
      <c r="A29">
        <v>183.81</v>
      </c>
      <c r="B29">
        <v>185.2</v>
      </c>
      <c r="C29">
        <v>183.19</v>
      </c>
      <c r="D29">
        <v>183.99</v>
      </c>
      <c r="E29">
        <v>7105833</v>
      </c>
      <c r="F29">
        <v>184.196</v>
      </c>
      <c r="G29" s="7">
        <v>45345.208333333336</v>
      </c>
      <c r="H29">
        <v>108274</v>
      </c>
    </row>
    <row r="30" spans="1:8" x14ac:dyDescent="0.25">
      <c r="A30">
        <v>183.75</v>
      </c>
      <c r="B30">
        <v>184.46</v>
      </c>
      <c r="C30">
        <v>182.48</v>
      </c>
      <c r="D30">
        <v>183.36</v>
      </c>
      <c r="E30">
        <v>7145391</v>
      </c>
      <c r="F30">
        <v>183.32740000000001</v>
      </c>
      <c r="G30" s="7">
        <v>45348.208333333336</v>
      </c>
      <c r="H30">
        <v>98131</v>
      </c>
    </row>
    <row r="31" spans="1:8" x14ac:dyDescent="0.25">
      <c r="A31">
        <v>183.31</v>
      </c>
      <c r="B31">
        <v>183.54</v>
      </c>
      <c r="C31">
        <v>182.24</v>
      </c>
      <c r="D31">
        <v>183.45</v>
      </c>
      <c r="E31">
        <v>5717065</v>
      </c>
      <c r="F31">
        <v>182.95089999999999</v>
      </c>
      <c r="G31" s="7">
        <v>45349.208333333336</v>
      </c>
      <c r="H31">
        <v>88775</v>
      </c>
    </row>
    <row r="32" spans="1:8" x14ac:dyDescent="0.25">
      <c r="A32">
        <v>183.43</v>
      </c>
      <c r="B32">
        <v>185.2</v>
      </c>
      <c r="C32">
        <v>182.96</v>
      </c>
      <c r="D32">
        <v>184.38</v>
      </c>
      <c r="E32">
        <v>6131608</v>
      </c>
      <c r="F32">
        <v>184.4134</v>
      </c>
      <c r="G32" s="7">
        <v>45350.208333333336</v>
      </c>
      <c r="H32">
        <v>90914</v>
      </c>
    </row>
    <row r="33" spans="1:8" x14ac:dyDescent="0.25">
      <c r="A33">
        <v>185.66</v>
      </c>
      <c r="B33">
        <v>186.43</v>
      </c>
      <c r="C33">
        <v>183.85</v>
      </c>
      <c r="D33">
        <v>186.06</v>
      </c>
      <c r="E33">
        <v>9643012</v>
      </c>
      <c r="F33">
        <v>185.571</v>
      </c>
      <c r="G33" s="7">
        <v>45351.208333333336</v>
      </c>
      <c r="H33">
        <v>100056</v>
      </c>
    </row>
    <row r="34" spans="1:8" x14ac:dyDescent="0.25">
      <c r="A34">
        <v>185.7</v>
      </c>
      <c r="B34">
        <v>186.44</v>
      </c>
      <c r="C34">
        <v>185.1</v>
      </c>
      <c r="D34">
        <v>185.29</v>
      </c>
      <c r="E34">
        <v>6311996</v>
      </c>
      <c r="F34">
        <v>185.49010000000001</v>
      </c>
      <c r="G34" s="7">
        <v>45352.208333333336</v>
      </c>
      <c r="H34">
        <v>93782</v>
      </c>
    </row>
    <row r="35" spans="1:8" x14ac:dyDescent="0.25">
      <c r="A35">
        <v>184.71</v>
      </c>
      <c r="B35">
        <v>187.59</v>
      </c>
      <c r="C35">
        <v>184.27</v>
      </c>
      <c r="D35">
        <v>186.68</v>
      </c>
      <c r="E35">
        <v>7063605</v>
      </c>
      <c r="F35">
        <v>186.64750000000001</v>
      </c>
      <c r="G35" s="7">
        <v>45355.208333333336</v>
      </c>
      <c r="H35">
        <v>113139</v>
      </c>
    </row>
    <row r="36" spans="1:8" x14ac:dyDescent="0.25">
      <c r="A36">
        <v>186.36</v>
      </c>
      <c r="B36">
        <v>189.3</v>
      </c>
      <c r="C36">
        <v>186.36</v>
      </c>
      <c r="D36">
        <v>188.55</v>
      </c>
      <c r="E36">
        <v>6617832</v>
      </c>
      <c r="F36">
        <v>188.316</v>
      </c>
      <c r="G36" s="7">
        <v>45356.208333333336</v>
      </c>
      <c r="H36">
        <v>109772</v>
      </c>
    </row>
    <row r="37" spans="1:8" x14ac:dyDescent="0.25">
      <c r="A37">
        <v>189.25</v>
      </c>
      <c r="B37">
        <v>190.07</v>
      </c>
      <c r="C37">
        <v>187.63</v>
      </c>
      <c r="D37">
        <v>189.53</v>
      </c>
      <c r="E37">
        <v>7572891</v>
      </c>
      <c r="F37">
        <v>189.40459999999999</v>
      </c>
      <c r="G37" s="7">
        <v>45357.208333333336</v>
      </c>
      <c r="H37">
        <v>118929</v>
      </c>
    </row>
    <row r="38" spans="1:8" x14ac:dyDescent="0.25">
      <c r="A38">
        <v>189.91</v>
      </c>
      <c r="B38">
        <v>190.5</v>
      </c>
      <c r="C38">
        <v>186.63</v>
      </c>
      <c r="D38">
        <v>187.87</v>
      </c>
      <c r="E38">
        <v>7618277</v>
      </c>
      <c r="F38">
        <v>188.16749999999999</v>
      </c>
      <c r="G38" s="7">
        <v>45358.208333333336</v>
      </c>
      <c r="H38">
        <v>107504</v>
      </c>
    </row>
    <row r="39" spans="1:8" x14ac:dyDescent="0.25">
      <c r="A39">
        <v>188.44</v>
      </c>
      <c r="B39">
        <v>190.45500000000001</v>
      </c>
      <c r="C39">
        <v>187.92</v>
      </c>
      <c r="D39">
        <v>188.22</v>
      </c>
      <c r="E39">
        <v>6172199</v>
      </c>
      <c r="F39">
        <v>188.7037</v>
      </c>
      <c r="G39" s="7">
        <v>45359.208333333336</v>
      </c>
      <c r="H39">
        <v>98917</v>
      </c>
    </row>
    <row r="40" spans="1:8" x14ac:dyDescent="0.25">
      <c r="A40">
        <v>187.28</v>
      </c>
      <c r="B40">
        <v>188.44</v>
      </c>
      <c r="C40">
        <v>186.22</v>
      </c>
      <c r="D40">
        <v>188.29</v>
      </c>
      <c r="E40">
        <v>5762569</v>
      </c>
      <c r="F40">
        <v>187.55410000000001</v>
      </c>
      <c r="G40" s="7">
        <v>45362.166666666664</v>
      </c>
      <c r="H40">
        <v>96839</v>
      </c>
    </row>
    <row r="41" spans="1:8" x14ac:dyDescent="0.25">
      <c r="A41">
        <v>188.95</v>
      </c>
      <c r="B41">
        <v>190.16</v>
      </c>
      <c r="C41">
        <v>187.91</v>
      </c>
      <c r="D41">
        <v>189.84</v>
      </c>
      <c r="E41">
        <v>5708384</v>
      </c>
      <c r="F41">
        <v>189.52449999999999</v>
      </c>
      <c r="G41" s="7">
        <v>45363.166666666664</v>
      </c>
      <c r="H41">
        <v>88346</v>
      </c>
    </row>
    <row r="42" spans="1:8" x14ac:dyDescent="0.25">
      <c r="A42">
        <v>190.36</v>
      </c>
      <c r="B42">
        <v>191.73</v>
      </c>
      <c r="C42">
        <v>189.84</v>
      </c>
      <c r="D42">
        <v>191.38</v>
      </c>
      <c r="E42">
        <v>7795535</v>
      </c>
      <c r="F42">
        <v>191.2072</v>
      </c>
      <c r="G42" s="7">
        <v>45364.166666666664</v>
      </c>
      <c r="H42">
        <v>107982</v>
      </c>
    </row>
    <row r="43" spans="1:8" x14ac:dyDescent="0.25">
      <c r="A43">
        <v>191.03</v>
      </c>
      <c r="B43">
        <v>191.63</v>
      </c>
      <c r="C43">
        <v>187.10300000000001</v>
      </c>
      <c r="D43">
        <v>187.97</v>
      </c>
      <c r="E43">
        <v>10310948</v>
      </c>
      <c r="F43">
        <v>188.56639999999999</v>
      </c>
      <c r="G43" s="7">
        <v>45365.166666666664</v>
      </c>
      <c r="H43">
        <v>134594</v>
      </c>
    </row>
    <row r="44" spans="1:8" x14ac:dyDescent="0.25">
      <c r="A44">
        <v>186.48</v>
      </c>
      <c r="B44">
        <v>190.94</v>
      </c>
      <c r="C44">
        <v>186.48</v>
      </c>
      <c r="D44">
        <v>190.3</v>
      </c>
      <c r="E44">
        <v>17214229</v>
      </c>
      <c r="F44">
        <v>189.6294</v>
      </c>
      <c r="G44" s="7">
        <v>45366.166666666664</v>
      </c>
      <c r="H44">
        <v>137652</v>
      </c>
    </row>
    <row r="45" spans="1:8" x14ac:dyDescent="0.25">
      <c r="A45">
        <v>190.63</v>
      </c>
      <c r="B45">
        <v>192.7</v>
      </c>
      <c r="C45">
        <v>189.89</v>
      </c>
      <c r="D45">
        <v>192.66</v>
      </c>
      <c r="E45">
        <v>9013843</v>
      </c>
      <c r="F45">
        <v>192.01580000000001</v>
      </c>
      <c r="G45" s="7">
        <v>45369.166666666664</v>
      </c>
      <c r="H45">
        <v>109669</v>
      </c>
    </row>
    <row r="46" spans="1:8" x14ac:dyDescent="0.25">
      <c r="A46">
        <v>192.71</v>
      </c>
      <c r="B46">
        <v>193.93</v>
      </c>
      <c r="C46">
        <v>192.38</v>
      </c>
      <c r="D46">
        <v>193.79</v>
      </c>
      <c r="E46">
        <v>8478717</v>
      </c>
      <c r="F46">
        <v>193.471</v>
      </c>
      <c r="G46" s="7">
        <v>45370.166666666664</v>
      </c>
      <c r="H46">
        <v>103994</v>
      </c>
    </row>
    <row r="47" spans="1:8" x14ac:dyDescent="0.25">
      <c r="A47">
        <v>194.19</v>
      </c>
      <c r="B47">
        <v>196.56</v>
      </c>
      <c r="C47">
        <v>193.61</v>
      </c>
      <c r="D47">
        <v>196.33</v>
      </c>
      <c r="E47">
        <v>9367043</v>
      </c>
      <c r="F47">
        <v>195.61709999999999</v>
      </c>
      <c r="G47" s="7">
        <v>45371.166666666664</v>
      </c>
      <c r="H47">
        <v>129684</v>
      </c>
    </row>
    <row r="48" spans="1:8" x14ac:dyDescent="0.25">
      <c r="A48">
        <v>196.52</v>
      </c>
      <c r="B48">
        <v>199.43</v>
      </c>
      <c r="C48">
        <v>196.33</v>
      </c>
      <c r="D48">
        <v>199.06</v>
      </c>
      <c r="E48">
        <v>11203796</v>
      </c>
      <c r="F48">
        <v>198.68530000000001</v>
      </c>
      <c r="G48" s="7">
        <v>45372.166666666664</v>
      </c>
      <c r="H48">
        <v>139164</v>
      </c>
    </row>
    <row r="49" spans="1:8" x14ac:dyDescent="0.25">
      <c r="A49">
        <v>199.01</v>
      </c>
      <c r="B49">
        <v>200.48</v>
      </c>
      <c r="C49">
        <v>196.54</v>
      </c>
      <c r="D49">
        <v>196.62</v>
      </c>
      <c r="E49">
        <v>8108840</v>
      </c>
      <c r="F49">
        <v>197.52260000000001</v>
      </c>
      <c r="G49" s="7">
        <v>45373.166666666664</v>
      </c>
      <c r="H49">
        <v>109826</v>
      </c>
    </row>
    <row r="50" spans="1:8" x14ac:dyDescent="0.25">
      <c r="A50">
        <v>196.6</v>
      </c>
      <c r="B50">
        <v>196.94</v>
      </c>
      <c r="C50">
        <v>194.36</v>
      </c>
      <c r="D50">
        <v>194.82</v>
      </c>
      <c r="E50">
        <v>8620015</v>
      </c>
      <c r="F50">
        <v>195.11490000000001</v>
      </c>
      <c r="G50" s="7">
        <v>45376.166666666664</v>
      </c>
      <c r="H50">
        <v>117616</v>
      </c>
    </row>
    <row r="51" spans="1:8" x14ac:dyDescent="0.25">
      <c r="A51">
        <v>194.59</v>
      </c>
      <c r="B51">
        <v>196.66</v>
      </c>
      <c r="C51">
        <v>194.05539999999999</v>
      </c>
      <c r="D51">
        <v>195.73</v>
      </c>
      <c r="E51">
        <v>5961484</v>
      </c>
      <c r="F51">
        <v>195.7978</v>
      </c>
      <c r="G51" s="7">
        <v>45377.166666666664</v>
      </c>
      <c r="H51">
        <v>93555</v>
      </c>
    </row>
    <row r="52" spans="1:8" x14ac:dyDescent="0.25">
      <c r="A52">
        <v>196.5</v>
      </c>
      <c r="B52">
        <v>199.6</v>
      </c>
      <c r="C52">
        <v>196.38</v>
      </c>
      <c r="D52">
        <v>199.52</v>
      </c>
      <c r="E52">
        <v>8725757</v>
      </c>
      <c r="F52">
        <v>198.33349999999999</v>
      </c>
      <c r="G52" s="7">
        <v>45378.166666666664</v>
      </c>
      <c r="H52">
        <v>104834</v>
      </c>
    </row>
    <row r="53" spans="1:8" x14ac:dyDescent="0.25">
      <c r="A53">
        <v>199.49</v>
      </c>
      <c r="B53">
        <v>200.72</v>
      </c>
      <c r="C53">
        <v>198.54</v>
      </c>
      <c r="D53">
        <v>200.3</v>
      </c>
      <c r="E53">
        <v>8628313</v>
      </c>
      <c r="F53">
        <v>200.03620000000001</v>
      </c>
      <c r="G53" s="7">
        <v>45379.166666666664</v>
      </c>
      <c r="H53">
        <v>113186</v>
      </c>
    </row>
    <row r="54" spans="1:8" x14ac:dyDescent="0.25">
      <c r="A54">
        <v>199.99</v>
      </c>
      <c r="B54">
        <v>200.94</v>
      </c>
      <c r="C54">
        <v>198.565</v>
      </c>
      <c r="D54">
        <v>198.94</v>
      </c>
      <c r="E54">
        <v>7309009</v>
      </c>
      <c r="F54">
        <v>199.14070000000001</v>
      </c>
      <c r="G54" s="7">
        <v>45383.166666666664</v>
      </c>
      <c r="H54">
        <v>110845</v>
      </c>
    </row>
    <row r="55" spans="1:8" x14ac:dyDescent="0.25">
      <c r="A55">
        <v>198.39</v>
      </c>
      <c r="B55">
        <v>199.78</v>
      </c>
      <c r="C55">
        <v>198.08</v>
      </c>
      <c r="D55">
        <v>198.86</v>
      </c>
      <c r="E55">
        <v>7014683</v>
      </c>
      <c r="F55">
        <v>198.87790000000001</v>
      </c>
      <c r="G55" s="7">
        <v>45384.166666666664</v>
      </c>
      <c r="H55">
        <v>101851</v>
      </c>
    </row>
    <row r="56" spans="1:8" x14ac:dyDescent="0.25">
      <c r="A56">
        <v>199.04</v>
      </c>
      <c r="B56">
        <v>199.56</v>
      </c>
      <c r="C56">
        <v>197.7</v>
      </c>
      <c r="D56">
        <v>198.3</v>
      </c>
      <c r="E56">
        <v>9353426</v>
      </c>
      <c r="F56">
        <v>198.58969999999999</v>
      </c>
      <c r="G56" s="7">
        <v>45385.166666666664</v>
      </c>
      <c r="H56">
        <v>119186</v>
      </c>
    </row>
    <row r="57" spans="1:8" x14ac:dyDescent="0.25">
      <c r="A57">
        <v>199.15</v>
      </c>
      <c r="B57">
        <v>199.68</v>
      </c>
      <c r="C57">
        <v>195.55</v>
      </c>
      <c r="D57">
        <v>195.65</v>
      </c>
      <c r="E57">
        <v>9243793</v>
      </c>
      <c r="F57">
        <v>197.56010000000001</v>
      </c>
      <c r="G57" s="7">
        <v>45386.166666666664</v>
      </c>
      <c r="H57">
        <v>124155</v>
      </c>
    </row>
    <row r="58" spans="1:8" x14ac:dyDescent="0.25">
      <c r="A58">
        <v>196.16</v>
      </c>
      <c r="B58">
        <v>198.1224</v>
      </c>
      <c r="C58">
        <v>195.11</v>
      </c>
      <c r="D58">
        <v>197.45</v>
      </c>
      <c r="E58">
        <v>6532278</v>
      </c>
      <c r="F58">
        <v>197.04480000000001</v>
      </c>
      <c r="G58" s="7">
        <v>45387.166666666664</v>
      </c>
      <c r="H58">
        <v>111367</v>
      </c>
    </row>
    <row r="59" spans="1:8" x14ac:dyDescent="0.25">
      <c r="A59">
        <v>197.62</v>
      </c>
      <c r="B59">
        <v>198.98</v>
      </c>
      <c r="C59">
        <v>197.62</v>
      </c>
      <c r="D59">
        <v>198.48</v>
      </c>
      <c r="E59">
        <v>8000963</v>
      </c>
      <c r="F59">
        <v>198.3801</v>
      </c>
      <c r="G59" s="7">
        <v>45390.166666666664</v>
      </c>
      <c r="H59">
        <v>118390</v>
      </c>
    </row>
    <row r="60" spans="1:8" x14ac:dyDescent="0.25">
      <c r="A60">
        <v>198.07</v>
      </c>
      <c r="B60">
        <v>198.88</v>
      </c>
      <c r="C60">
        <v>194.91</v>
      </c>
      <c r="D60">
        <v>197.15</v>
      </c>
      <c r="E60">
        <v>7358631</v>
      </c>
      <c r="F60">
        <v>196.6996</v>
      </c>
      <c r="G60" s="7">
        <v>45391.166666666664</v>
      </c>
      <c r="H60">
        <v>110850</v>
      </c>
    </row>
    <row r="61" spans="1:8" x14ac:dyDescent="0.25">
      <c r="A61">
        <v>195.55</v>
      </c>
      <c r="B61">
        <v>197.07</v>
      </c>
      <c r="C61">
        <v>194.18</v>
      </c>
      <c r="D61">
        <v>195.47</v>
      </c>
      <c r="E61">
        <v>7681377</v>
      </c>
      <c r="F61">
        <v>195.4359</v>
      </c>
      <c r="G61" s="7">
        <v>45392.166666666664</v>
      </c>
      <c r="H61">
        <v>129335</v>
      </c>
    </row>
    <row r="62" spans="1:8" x14ac:dyDescent="0.25">
      <c r="A62">
        <v>196</v>
      </c>
      <c r="B62">
        <v>196.57</v>
      </c>
      <c r="C62">
        <v>193.24</v>
      </c>
      <c r="D62">
        <v>195.43</v>
      </c>
      <c r="E62">
        <v>10137699</v>
      </c>
      <c r="F62">
        <v>195.22239999999999</v>
      </c>
      <c r="G62" s="7">
        <v>45393.166666666664</v>
      </c>
      <c r="H62">
        <v>149509</v>
      </c>
    </row>
    <row r="63" spans="1:8" x14ac:dyDescent="0.25">
      <c r="A63">
        <v>188.32</v>
      </c>
      <c r="B63">
        <v>188.93</v>
      </c>
      <c r="C63">
        <v>182.54</v>
      </c>
      <c r="D63">
        <v>182.79</v>
      </c>
      <c r="E63">
        <v>31732308</v>
      </c>
      <c r="F63">
        <v>184.96469999999999</v>
      </c>
      <c r="G63" s="7">
        <v>45394.166666666664</v>
      </c>
      <c r="H63">
        <v>377970</v>
      </c>
    </row>
    <row r="64" spans="1:8" x14ac:dyDescent="0.25">
      <c r="A64">
        <v>184.5</v>
      </c>
      <c r="B64">
        <v>187.46</v>
      </c>
      <c r="C64">
        <v>182.19499999999999</v>
      </c>
      <c r="D64">
        <v>182.89</v>
      </c>
      <c r="E64">
        <v>14766592</v>
      </c>
      <c r="F64">
        <v>184.38419999999999</v>
      </c>
      <c r="G64" s="7">
        <v>45397.166666666664</v>
      </c>
      <c r="H64">
        <v>203295</v>
      </c>
    </row>
    <row r="65" spans="1:8" x14ac:dyDescent="0.25">
      <c r="A65">
        <v>182.9</v>
      </c>
      <c r="B65">
        <v>183.16</v>
      </c>
      <c r="C65">
        <v>179.65</v>
      </c>
      <c r="D65">
        <v>180.8</v>
      </c>
      <c r="E65">
        <v>16451801</v>
      </c>
      <c r="F65">
        <v>180.744</v>
      </c>
      <c r="G65" s="7">
        <v>45398.166666666664</v>
      </c>
      <c r="H65">
        <v>208819</v>
      </c>
    </row>
    <row r="66" spans="1:8" x14ac:dyDescent="0.25">
      <c r="A66">
        <v>181.37</v>
      </c>
      <c r="B66">
        <v>182.41990000000001</v>
      </c>
      <c r="C66">
        <v>179.2</v>
      </c>
      <c r="D66">
        <v>180.08</v>
      </c>
      <c r="E66">
        <v>9017093</v>
      </c>
      <c r="F66">
        <v>180.47020000000001</v>
      </c>
      <c r="G66" s="7">
        <v>45399.166666666664</v>
      </c>
      <c r="H66">
        <v>133263</v>
      </c>
    </row>
    <row r="67" spans="1:8" x14ac:dyDescent="0.25">
      <c r="A67">
        <v>181.1</v>
      </c>
      <c r="B67">
        <v>183.36</v>
      </c>
      <c r="C67">
        <v>179.97</v>
      </c>
      <c r="D67">
        <v>181.25</v>
      </c>
      <c r="E67">
        <v>9557720</v>
      </c>
      <c r="F67">
        <v>181.62739999999999</v>
      </c>
      <c r="G67" s="7">
        <v>45400.166666666664</v>
      </c>
      <c r="H67">
        <v>124305</v>
      </c>
    </row>
    <row r="68" spans="1:8" x14ac:dyDescent="0.25">
      <c r="A68">
        <v>182.4</v>
      </c>
      <c r="B68">
        <v>185.88</v>
      </c>
      <c r="C68">
        <v>181.41</v>
      </c>
      <c r="D68">
        <v>185.8</v>
      </c>
      <c r="E68">
        <v>13402313</v>
      </c>
      <c r="F68">
        <v>184.5257</v>
      </c>
      <c r="G68" s="7">
        <v>45401.166666666664</v>
      </c>
      <c r="H68">
        <v>148680</v>
      </c>
    </row>
    <row r="69" spans="1:8" x14ac:dyDescent="0.25">
      <c r="A69">
        <v>185.99</v>
      </c>
      <c r="B69">
        <v>190.125</v>
      </c>
      <c r="C69">
        <v>185.98</v>
      </c>
      <c r="D69">
        <v>189.41</v>
      </c>
      <c r="E69">
        <v>11529668</v>
      </c>
      <c r="F69">
        <v>188.61779999999999</v>
      </c>
      <c r="G69" s="7">
        <v>45404.166666666664</v>
      </c>
      <c r="H69">
        <v>137885</v>
      </c>
    </row>
    <row r="70" spans="1:8" x14ac:dyDescent="0.25">
      <c r="A70">
        <v>191.13</v>
      </c>
      <c r="B70">
        <v>192.22499999999999</v>
      </c>
      <c r="C70">
        <v>190.52</v>
      </c>
      <c r="D70">
        <v>192.14</v>
      </c>
      <c r="E70">
        <v>9144372</v>
      </c>
      <c r="F70">
        <v>191.71510000000001</v>
      </c>
      <c r="G70" s="7">
        <v>45405.166666666664</v>
      </c>
      <c r="H70">
        <v>126307</v>
      </c>
    </row>
    <row r="71" spans="1:8" x14ac:dyDescent="0.25">
      <c r="A71">
        <v>190.53</v>
      </c>
      <c r="B71">
        <v>193.23</v>
      </c>
      <c r="C71">
        <v>190.17</v>
      </c>
      <c r="D71">
        <v>193.08</v>
      </c>
      <c r="E71">
        <v>6964905</v>
      </c>
      <c r="F71">
        <v>192.21719999999999</v>
      </c>
      <c r="G71" s="7">
        <v>45406.166666666664</v>
      </c>
      <c r="H71">
        <v>113851</v>
      </c>
    </row>
    <row r="72" spans="1:8" x14ac:dyDescent="0.25">
      <c r="A72">
        <v>192.25</v>
      </c>
      <c r="B72">
        <v>193.935</v>
      </c>
      <c r="C72">
        <v>191.18</v>
      </c>
      <c r="D72">
        <v>193.37</v>
      </c>
      <c r="E72">
        <v>9802265</v>
      </c>
      <c r="F72">
        <v>193.0444</v>
      </c>
      <c r="G72" s="7">
        <v>45407.166666666664</v>
      </c>
      <c r="H72">
        <v>119052</v>
      </c>
    </row>
    <row r="73" spans="1:8" x14ac:dyDescent="0.25">
      <c r="A73">
        <v>193.57</v>
      </c>
      <c r="B73">
        <v>194.87</v>
      </c>
      <c r="C73">
        <v>193.06</v>
      </c>
      <c r="D73">
        <v>193.49</v>
      </c>
      <c r="E73">
        <v>6413655</v>
      </c>
      <c r="F73">
        <v>193.80369999999999</v>
      </c>
      <c r="G73" s="7">
        <v>45408.166666666664</v>
      </c>
      <c r="H73">
        <v>94317</v>
      </c>
    </row>
    <row r="74" spans="1:8" x14ac:dyDescent="0.25">
      <c r="A74">
        <v>193.48</v>
      </c>
      <c r="B74">
        <v>194.26</v>
      </c>
      <c r="C74">
        <v>192.43</v>
      </c>
      <c r="D74">
        <v>193.28</v>
      </c>
      <c r="E74">
        <v>5411129</v>
      </c>
      <c r="F74">
        <v>193.39789999999999</v>
      </c>
      <c r="G74" s="7">
        <v>45411.166666666664</v>
      </c>
      <c r="H74">
        <v>93350</v>
      </c>
    </row>
    <row r="75" spans="1:8" x14ac:dyDescent="0.25">
      <c r="A75">
        <v>192.81</v>
      </c>
      <c r="B75">
        <v>194.99</v>
      </c>
      <c r="C75">
        <v>191.64</v>
      </c>
      <c r="D75">
        <v>191.74</v>
      </c>
      <c r="E75">
        <v>8153681</v>
      </c>
      <c r="F75">
        <v>192.7465</v>
      </c>
      <c r="G75" s="7">
        <v>45412.166666666664</v>
      </c>
      <c r="H75">
        <v>116343</v>
      </c>
    </row>
    <row r="76" spans="1:8" x14ac:dyDescent="0.25">
      <c r="A76">
        <v>192.27</v>
      </c>
      <c r="B76">
        <v>194.46</v>
      </c>
      <c r="C76">
        <v>190.79</v>
      </c>
      <c r="D76">
        <v>191.86</v>
      </c>
      <c r="E76">
        <v>7446703</v>
      </c>
      <c r="F76">
        <v>192.30609999999999</v>
      </c>
      <c r="G76" s="7">
        <v>45413.166666666664</v>
      </c>
      <c r="H76">
        <v>122835</v>
      </c>
    </row>
    <row r="77" spans="1:8" x14ac:dyDescent="0.25">
      <c r="A77">
        <v>193.07</v>
      </c>
      <c r="B77">
        <v>193.5</v>
      </c>
      <c r="C77">
        <v>189.52</v>
      </c>
      <c r="D77">
        <v>191.66</v>
      </c>
      <c r="E77">
        <v>6501657</v>
      </c>
      <c r="F77">
        <v>191.24430000000001</v>
      </c>
      <c r="G77" s="7">
        <v>45414.166666666664</v>
      </c>
      <c r="H77">
        <v>103880</v>
      </c>
    </row>
    <row r="78" spans="1:8" x14ac:dyDescent="0.25">
      <c r="A78">
        <v>192</v>
      </c>
      <c r="B78">
        <v>192.529</v>
      </c>
      <c r="C78">
        <v>188.46</v>
      </c>
      <c r="D78">
        <v>190.51</v>
      </c>
      <c r="E78">
        <v>8922775</v>
      </c>
      <c r="F78">
        <v>190.35230000000001</v>
      </c>
      <c r="G78" s="7">
        <v>45415.166666666664</v>
      </c>
      <c r="H78">
        <v>134446</v>
      </c>
    </row>
    <row r="79" spans="1:8" x14ac:dyDescent="0.25">
      <c r="A79">
        <v>191.73</v>
      </c>
      <c r="B79">
        <v>192.2</v>
      </c>
      <c r="C79">
        <v>189.815</v>
      </c>
      <c r="D79">
        <v>192</v>
      </c>
      <c r="E79">
        <v>7911134</v>
      </c>
      <c r="F79">
        <v>191.19710000000001</v>
      </c>
      <c r="G79" s="7">
        <v>45418.166666666664</v>
      </c>
      <c r="H79">
        <v>125582</v>
      </c>
    </row>
    <row r="80" spans="1:8" x14ac:dyDescent="0.25">
      <c r="A80">
        <v>191.7</v>
      </c>
      <c r="B80">
        <v>192.93</v>
      </c>
      <c r="C80">
        <v>191.65</v>
      </c>
      <c r="D80">
        <v>191.75</v>
      </c>
      <c r="E80">
        <v>7688771</v>
      </c>
      <c r="F80">
        <v>192.15299999999999</v>
      </c>
      <c r="G80" s="7">
        <v>45419.166666666664</v>
      </c>
      <c r="H80">
        <v>115142</v>
      </c>
    </row>
    <row r="81" spans="1:8" x14ac:dyDescent="0.25">
      <c r="A81">
        <v>191</v>
      </c>
      <c r="B81">
        <v>196.65</v>
      </c>
      <c r="C81">
        <v>191</v>
      </c>
      <c r="D81">
        <v>195.65</v>
      </c>
      <c r="E81">
        <v>9227561</v>
      </c>
      <c r="F81">
        <v>194.2782</v>
      </c>
      <c r="G81" s="7">
        <v>45420.166666666664</v>
      </c>
      <c r="H81">
        <v>134463</v>
      </c>
    </row>
    <row r="82" spans="1:8" x14ac:dyDescent="0.25">
      <c r="A82">
        <v>195.17</v>
      </c>
      <c r="B82">
        <v>197.59</v>
      </c>
      <c r="C82">
        <v>195.1</v>
      </c>
      <c r="D82">
        <v>197.5</v>
      </c>
      <c r="E82">
        <v>7977291</v>
      </c>
      <c r="F82">
        <v>196.8562</v>
      </c>
      <c r="G82" s="7">
        <v>45421.166666666664</v>
      </c>
      <c r="H82">
        <v>118227</v>
      </c>
    </row>
    <row r="83" spans="1:8" x14ac:dyDescent="0.25">
      <c r="A83">
        <v>198.54</v>
      </c>
      <c r="B83">
        <v>199.3399</v>
      </c>
      <c r="C83">
        <v>198.27</v>
      </c>
      <c r="D83">
        <v>198.77</v>
      </c>
      <c r="E83">
        <v>7529790</v>
      </c>
      <c r="F83">
        <v>198.8657</v>
      </c>
      <c r="G83" s="7">
        <v>45422.166666666664</v>
      </c>
      <c r="H83">
        <v>110148</v>
      </c>
    </row>
    <row r="84" spans="1:8" x14ac:dyDescent="0.25">
      <c r="A84">
        <v>198.8</v>
      </c>
      <c r="B84">
        <v>199.85</v>
      </c>
      <c r="C84">
        <v>198.04</v>
      </c>
      <c r="D84">
        <v>198.73</v>
      </c>
      <c r="E84">
        <v>7049241</v>
      </c>
      <c r="F84">
        <v>198.87819999999999</v>
      </c>
      <c r="G84" s="7">
        <v>45425.166666666664</v>
      </c>
      <c r="H84">
        <v>98116</v>
      </c>
    </row>
    <row r="85" spans="1:8" x14ac:dyDescent="0.25">
      <c r="A85">
        <v>199</v>
      </c>
      <c r="B85">
        <v>201.58</v>
      </c>
      <c r="C85">
        <v>198.16</v>
      </c>
      <c r="D85">
        <v>201.51</v>
      </c>
      <c r="E85">
        <v>8596175</v>
      </c>
      <c r="F85">
        <v>200.4349</v>
      </c>
      <c r="G85" s="7">
        <v>45426.166666666664</v>
      </c>
      <c r="H85">
        <v>124714</v>
      </c>
    </row>
    <row r="86" spans="1:8" x14ac:dyDescent="0.25">
      <c r="A86">
        <v>202.01</v>
      </c>
      <c r="B86">
        <v>202.69</v>
      </c>
      <c r="C86">
        <v>199.77</v>
      </c>
      <c r="D86">
        <v>202.11</v>
      </c>
      <c r="E86">
        <v>8369975</v>
      </c>
      <c r="F86">
        <v>201.24969999999999</v>
      </c>
      <c r="G86" s="7">
        <v>45427.166666666664</v>
      </c>
      <c r="H86">
        <v>127323</v>
      </c>
    </row>
    <row r="87" spans="1:8" x14ac:dyDescent="0.25">
      <c r="A87">
        <v>202.22</v>
      </c>
      <c r="B87">
        <v>204.48</v>
      </c>
      <c r="C87">
        <v>201.99010000000001</v>
      </c>
      <c r="D87">
        <v>202.47</v>
      </c>
      <c r="E87">
        <v>8497927</v>
      </c>
      <c r="F87">
        <v>203.0265</v>
      </c>
      <c r="G87" s="7">
        <v>45428.166666666664</v>
      </c>
      <c r="H87">
        <v>123446</v>
      </c>
    </row>
    <row r="88" spans="1:8" x14ac:dyDescent="0.25">
      <c r="A88">
        <v>203.81</v>
      </c>
      <c r="B88">
        <v>205.05</v>
      </c>
      <c r="C88">
        <v>202.81489999999999</v>
      </c>
      <c r="D88">
        <v>204.79</v>
      </c>
      <c r="E88">
        <v>9260490</v>
      </c>
      <c r="F88">
        <v>204.3912</v>
      </c>
      <c r="G88" s="7">
        <v>45429.166666666664</v>
      </c>
      <c r="H88">
        <v>122685</v>
      </c>
    </row>
    <row r="89" spans="1:8" x14ac:dyDescent="0.25">
      <c r="A89">
        <v>204.39</v>
      </c>
      <c r="B89">
        <v>205.88</v>
      </c>
      <c r="C89">
        <v>195.4</v>
      </c>
      <c r="D89">
        <v>195.58</v>
      </c>
      <c r="E89">
        <v>17373253</v>
      </c>
      <c r="F89">
        <v>198.96080000000001</v>
      </c>
      <c r="G89" s="7">
        <v>45432.166666666664</v>
      </c>
      <c r="H89">
        <v>227026</v>
      </c>
    </row>
    <row r="90" spans="1:8" x14ac:dyDescent="0.25">
      <c r="A90">
        <v>197</v>
      </c>
      <c r="B90">
        <v>199.9</v>
      </c>
      <c r="C90">
        <v>196.6</v>
      </c>
      <c r="D90">
        <v>199.52</v>
      </c>
      <c r="E90">
        <v>14420799</v>
      </c>
      <c r="F90">
        <v>198.73830000000001</v>
      </c>
      <c r="G90" s="7">
        <v>45433.166666666664</v>
      </c>
      <c r="H90">
        <v>185086</v>
      </c>
    </row>
    <row r="91" spans="1:8" x14ac:dyDescent="0.25">
      <c r="A91">
        <v>199</v>
      </c>
      <c r="B91">
        <v>200.935</v>
      </c>
      <c r="C91">
        <v>197.69</v>
      </c>
      <c r="D91">
        <v>198.31</v>
      </c>
      <c r="E91">
        <v>9425338</v>
      </c>
      <c r="F91">
        <v>198.9478</v>
      </c>
      <c r="G91" s="7">
        <v>45434.166666666664</v>
      </c>
      <c r="H91">
        <v>133558</v>
      </c>
    </row>
    <row r="92" spans="1:8" x14ac:dyDescent="0.25">
      <c r="A92">
        <v>197.81</v>
      </c>
      <c r="B92">
        <v>198.3</v>
      </c>
      <c r="C92">
        <v>196.07</v>
      </c>
      <c r="D92">
        <v>196.92</v>
      </c>
      <c r="E92">
        <v>8069445</v>
      </c>
      <c r="F92">
        <v>197.1439</v>
      </c>
      <c r="G92" s="7">
        <v>45435.166666666664</v>
      </c>
      <c r="H92">
        <v>109296</v>
      </c>
    </row>
    <row r="93" spans="1:8" x14ac:dyDescent="0.25">
      <c r="A93">
        <v>197.75</v>
      </c>
      <c r="B93">
        <v>200.76</v>
      </c>
      <c r="C93">
        <v>197.56</v>
      </c>
      <c r="D93">
        <v>200.71</v>
      </c>
      <c r="E93">
        <v>7356233</v>
      </c>
      <c r="F93">
        <v>200.047</v>
      </c>
      <c r="G93" s="7">
        <v>45436.166666666664</v>
      </c>
      <c r="H93">
        <v>98140</v>
      </c>
    </row>
    <row r="94" spans="1:8" x14ac:dyDescent="0.25">
      <c r="A94">
        <v>199.86</v>
      </c>
      <c r="B94">
        <v>200.41</v>
      </c>
      <c r="C94">
        <v>198.66</v>
      </c>
      <c r="D94">
        <v>199.5</v>
      </c>
      <c r="E94">
        <v>6910206</v>
      </c>
      <c r="F94">
        <v>199.47739999999999</v>
      </c>
      <c r="G94" s="7">
        <v>45440.166666666664</v>
      </c>
      <c r="H94">
        <v>113320</v>
      </c>
    </row>
    <row r="95" spans="1:8" x14ac:dyDescent="0.25">
      <c r="A95">
        <v>198</v>
      </c>
      <c r="B95">
        <v>198.99</v>
      </c>
      <c r="C95">
        <v>196.89</v>
      </c>
      <c r="D95">
        <v>198.11</v>
      </c>
      <c r="E95">
        <v>6120045</v>
      </c>
      <c r="F95">
        <v>198.09610000000001</v>
      </c>
      <c r="G95" s="7">
        <v>45441.166666666664</v>
      </c>
      <c r="H95">
        <v>100455</v>
      </c>
    </row>
    <row r="96" spans="1:8" x14ac:dyDescent="0.25">
      <c r="A96">
        <v>198.56</v>
      </c>
      <c r="B96">
        <v>199.85</v>
      </c>
      <c r="C96">
        <v>198.4</v>
      </c>
      <c r="D96">
        <v>199.33</v>
      </c>
      <c r="E96">
        <v>6829719</v>
      </c>
      <c r="F96">
        <v>199.28200000000001</v>
      </c>
      <c r="G96" s="7">
        <v>45442.166666666664</v>
      </c>
      <c r="H96">
        <v>103545</v>
      </c>
    </row>
    <row r="97" spans="1:8" x14ac:dyDescent="0.25">
      <c r="A97">
        <v>199.3</v>
      </c>
      <c r="B97">
        <v>203.3</v>
      </c>
      <c r="C97">
        <v>198.35</v>
      </c>
      <c r="D97">
        <v>202.63</v>
      </c>
      <c r="E97">
        <v>14417885</v>
      </c>
      <c r="F97">
        <v>201.69829999999999</v>
      </c>
      <c r="G97" s="7">
        <v>45443.166666666664</v>
      </c>
      <c r="H97">
        <v>123643</v>
      </c>
    </row>
    <row r="98" spans="1:8" x14ac:dyDescent="0.25">
      <c r="A98">
        <v>202.31</v>
      </c>
      <c r="B98">
        <v>202.42</v>
      </c>
      <c r="C98">
        <v>199.19</v>
      </c>
      <c r="D98">
        <v>201.82</v>
      </c>
      <c r="E98">
        <v>6444309</v>
      </c>
      <c r="F98">
        <v>201.12860000000001</v>
      </c>
      <c r="G98" s="7">
        <v>45446.166666666664</v>
      </c>
      <c r="H98">
        <v>113451</v>
      </c>
    </row>
    <row r="99" spans="1:8" x14ac:dyDescent="0.25">
      <c r="A99">
        <v>200.16</v>
      </c>
      <c r="B99">
        <v>201.98</v>
      </c>
      <c r="C99">
        <v>198.28</v>
      </c>
      <c r="D99">
        <v>199.16</v>
      </c>
      <c r="E99">
        <v>6848338</v>
      </c>
      <c r="F99">
        <v>199.46109999999999</v>
      </c>
      <c r="G99" s="7">
        <v>45447.166666666664</v>
      </c>
      <c r="H99">
        <v>111132</v>
      </c>
    </row>
    <row r="100" spans="1:8" x14ac:dyDescent="0.25">
      <c r="A100">
        <v>199.76</v>
      </c>
      <c r="B100">
        <v>199.82</v>
      </c>
      <c r="C100">
        <v>196.92</v>
      </c>
      <c r="D100">
        <v>197.26</v>
      </c>
      <c r="E100">
        <v>8351597</v>
      </c>
      <c r="F100">
        <v>197.71619999999999</v>
      </c>
      <c r="G100" s="7">
        <v>45448.166666666664</v>
      </c>
      <c r="H100">
        <v>118153</v>
      </c>
    </row>
    <row r="101" spans="1:8" x14ac:dyDescent="0.25">
      <c r="A101">
        <v>197.26</v>
      </c>
      <c r="B101">
        <v>198.02</v>
      </c>
      <c r="C101">
        <v>195.33</v>
      </c>
      <c r="D101">
        <v>196.91</v>
      </c>
      <c r="E101">
        <v>7640289</v>
      </c>
      <c r="F101">
        <v>196.83009999999999</v>
      </c>
      <c r="G101" s="7">
        <v>45449.166666666664</v>
      </c>
      <c r="H101">
        <v>108862</v>
      </c>
    </row>
    <row r="102" spans="1:8" x14ac:dyDescent="0.25">
      <c r="A102">
        <v>197.43</v>
      </c>
      <c r="B102">
        <v>200.92</v>
      </c>
      <c r="C102">
        <v>197.01</v>
      </c>
      <c r="D102">
        <v>199.95</v>
      </c>
      <c r="E102">
        <v>6964498</v>
      </c>
      <c r="F102">
        <v>199.83539999999999</v>
      </c>
      <c r="G102" s="7">
        <v>45450.166666666664</v>
      </c>
      <c r="H102">
        <v>97294</v>
      </c>
    </row>
    <row r="103" spans="1:8" x14ac:dyDescent="0.25">
      <c r="A103">
        <v>199.24</v>
      </c>
      <c r="B103">
        <v>200.84</v>
      </c>
      <c r="C103">
        <v>198.44</v>
      </c>
      <c r="D103">
        <v>199.61</v>
      </c>
      <c r="E103">
        <v>6071201</v>
      </c>
      <c r="F103">
        <v>199.57689999999999</v>
      </c>
      <c r="G103" s="7">
        <v>45453.166666666664</v>
      </c>
      <c r="H103">
        <v>102098</v>
      </c>
    </row>
    <row r="104" spans="1:8" x14ac:dyDescent="0.25">
      <c r="A104">
        <v>197.91</v>
      </c>
      <c r="B104">
        <v>197.94</v>
      </c>
      <c r="C104">
        <v>193.6</v>
      </c>
      <c r="D104">
        <v>194.36</v>
      </c>
      <c r="E104">
        <v>9235302</v>
      </c>
      <c r="F104">
        <v>194.6474</v>
      </c>
      <c r="G104" s="7">
        <v>45454.166666666664</v>
      </c>
      <c r="H104">
        <v>132115</v>
      </c>
    </row>
    <row r="105" spans="1:8" x14ac:dyDescent="0.25">
      <c r="A105">
        <v>196</v>
      </c>
      <c r="B105">
        <v>196.72</v>
      </c>
      <c r="C105">
        <v>191.31</v>
      </c>
      <c r="D105">
        <v>191.53</v>
      </c>
      <c r="E105">
        <v>12751329</v>
      </c>
      <c r="F105">
        <v>192.72059999999999</v>
      </c>
      <c r="G105" s="7">
        <v>45455.166666666664</v>
      </c>
      <c r="H105">
        <v>180125</v>
      </c>
    </row>
    <row r="106" spans="1:8" x14ac:dyDescent="0.25">
      <c r="A106">
        <v>192.32</v>
      </c>
      <c r="B106">
        <v>194.58</v>
      </c>
      <c r="C106">
        <v>190.88</v>
      </c>
      <c r="D106">
        <v>193.66</v>
      </c>
      <c r="E106">
        <v>8587786</v>
      </c>
      <c r="F106">
        <v>193.1619</v>
      </c>
      <c r="G106" s="7">
        <v>45456.166666666664</v>
      </c>
      <c r="H106">
        <v>111456</v>
      </c>
    </row>
    <row r="107" spans="1:8" x14ac:dyDescent="0.25">
      <c r="A107">
        <v>191.45</v>
      </c>
      <c r="B107">
        <v>194.86</v>
      </c>
      <c r="C107">
        <v>191.42</v>
      </c>
      <c r="D107">
        <v>193.78</v>
      </c>
      <c r="E107">
        <v>6874029</v>
      </c>
      <c r="F107">
        <v>193.4905</v>
      </c>
      <c r="G107" s="7">
        <v>45457.166666666664</v>
      </c>
      <c r="H107">
        <v>99318</v>
      </c>
    </row>
    <row r="108" spans="1:8" x14ac:dyDescent="0.25">
      <c r="A108">
        <v>193.48</v>
      </c>
      <c r="B108">
        <v>195.58</v>
      </c>
      <c r="C108">
        <v>192.64</v>
      </c>
      <c r="D108">
        <v>194.98</v>
      </c>
      <c r="E108">
        <v>8725445</v>
      </c>
      <c r="F108">
        <v>194.7679</v>
      </c>
      <c r="G108" s="7">
        <v>45460.166666666664</v>
      </c>
      <c r="H108">
        <v>110380</v>
      </c>
    </row>
    <row r="109" spans="1:8" x14ac:dyDescent="0.25">
      <c r="A109">
        <v>194.6</v>
      </c>
      <c r="B109">
        <v>197.96</v>
      </c>
      <c r="C109">
        <v>194.13</v>
      </c>
      <c r="D109">
        <v>197</v>
      </c>
      <c r="E109">
        <v>9022971</v>
      </c>
      <c r="F109">
        <v>196.7576</v>
      </c>
      <c r="G109" s="7">
        <v>45461.166666666664</v>
      </c>
      <c r="H109">
        <v>113411</v>
      </c>
    </row>
    <row r="110" spans="1:8" x14ac:dyDescent="0.25">
      <c r="A110">
        <v>196.39</v>
      </c>
      <c r="B110">
        <v>199.45</v>
      </c>
      <c r="C110">
        <v>196.11</v>
      </c>
      <c r="D110">
        <v>198.67</v>
      </c>
      <c r="E110">
        <v>8731062</v>
      </c>
      <c r="F110">
        <v>198.00059999999999</v>
      </c>
      <c r="G110" s="7">
        <v>45463.166666666664</v>
      </c>
      <c r="H110">
        <v>123125</v>
      </c>
    </row>
    <row r="111" spans="1:8" x14ac:dyDescent="0.25">
      <c r="A111">
        <v>196.71</v>
      </c>
      <c r="B111">
        <v>197.17</v>
      </c>
      <c r="C111">
        <v>194.22</v>
      </c>
      <c r="D111">
        <v>196.3</v>
      </c>
      <c r="E111">
        <v>20972495</v>
      </c>
      <c r="F111">
        <v>196.04490000000001</v>
      </c>
      <c r="G111" s="7">
        <v>45464.166666666664</v>
      </c>
      <c r="H111">
        <v>142243</v>
      </c>
    </row>
    <row r="112" spans="1:8" x14ac:dyDescent="0.25">
      <c r="A112">
        <v>197.81</v>
      </c>
      <c r="B112">
        <v>199.23</v>
      </c>
      <c r="C112">
        <v>197.1</v>
      </c>
      <c r="D112">
        <v>198.88</v>
      </c>
      <c r="E112">
        <v>9785929</v>
      </c>
      <c r="F112">
        <v>198.595</v>
      </c>
      <c r="G112" s="7">
        <v>45467.166666666664</v>
      </c>
      <c r="H112">
        <v>135206</v>
      </c>
    </row>
    <row r="113" spans="1:8" x14ac:dyDescent="0.25">
      <c r="A113">
        <v>198.09</v>
      </c>
      <c r="B113">
        <v>200.07</v>
      </c>
      <c r="C113">
        <v>197.74</v>
      </c>
      <c r="D113">
        <v>198.07</v>
      </c>
      <c r="E113">
        <v>6915909</v>
      </c>
      <c r="F113">
        <v>198.5668</v>
      </c>
      <c r="G113" s="7">
        <v>45468.166666666664</v>
      </c>
      <c r="H113">
        <v>103801</v>
      </c>
    </row>
    <row r="114" spans="1:8" x14ac:dyDescent="0.25">
      <c r="A114">
        <v>197.45</v>
      </c>
      <c r="B114">
        <v>197.94</v>
      </c>
      <c r="C114">
        <v>196.27500000000001</v>
      </c>
      <c r="D114">
        <v>197.43</v>
      </c>
      <c r="E114">
        <v>7758582</v>
      </c>
      <c r="F114">
        <v>197.23769999999999</v>
      </c>
      <c r="G114" s="7">
        <v>45469.166666666664</v>
      </c>
      <c r="H114">
        <v>108447</v>
      </c>
    </row>
    <row r="115" spans="1:8" x14ac:dyDescent="0.25">
      <c r="A115">
        <v>197.44</v>
      </c>
      <c r="B115">
        <v>199.86</v>
      </c>
      <c r="C115">
        <v>196.9</v>
      </c>
      <c r="D115">
        <v>199.17</v>
      </c>
      <c r="E115">
        <v>7913453</v>
      </c>
      <c r="F115">
        <v>198.97389999999999</v>
      </c>
      <c r="G115" s="7">
        <v>45470.166666666664</v>
      </c>
      <c r="H115">
        <v>103020</v>
      </c>
    </row>
    <row r="116" spans="1:8" x14ac:dyDescent="0.25">
      <c r="A116">
        <v>200.01</v>
      </c>
      <c r="B116">
        <v>202.6</v>
      </c>
      <c r="C116">
        <v>199.30179999999999</v>
      </c>
      <c r="D116">
        <v>202.26</v>
      </c>
      <c r="E116">
        <v>15307616</v>
      </c>
      <c r="F116">
        <v>201.89680000000001</v>
      </c>
      <c r="G116" s="7">
        <v>45471.166666666664</v>
      </c>
      <c r="H116">
        <v>140452</v>
      </c>
    </row>
    <row r="117" spans="1:8" x14ac:dyDescent="0.25">
      <c r="A117">
        <v>202.84</v>
      </c>
      <c r="B117">
        <v>207.09</v>
      </c>
      <c r="C117">
        <v>202.66</v>
      </c>
      <c r="D117">
        <v>205.45</v>
      </c>
      <c r="E117">
        <v>10205836</v>
      </c>
      <c r="F117">
        <v>205.68270000000001</v>
      </c>
      <c r="G117" s="7">
        <v>45474.166666666664</v>
      </c>
      <c r="H117">
        <v>145743</v>
      </c>
    </row>
    <row r="118" spans="1:8" x14ac:dyDescent="0.25">
      <c r="A118">
        <v>205.29</v>
      </c>
      <c r="B118">
        <v>208.86</v>
      </c>
      <c r="C118">
        <v>204.77</v>
      </c>
      <c r="D118">
        <v>208.83</v>
      </c>
      <c r="E118">
        <v>7802936</v>
      </c>
      <c r="F118">
        <v>207.37180000000001</v>
      </c>
      <c r="G118" s="7">
        <v>45475.166666666664</v>
      </c>
      <c r="H118">
        <v>118220</v>
      </c>
    </row>
    <row r="119" spans="1:8" x14ac:dyDescent="0.25">
      <c r="A119">
        <v>209.55</v>
      </c>
      <c r="B119">
        <v>210.38</v>
      </c>
      <c r="C119">
        <v>207.65</v>
      </c>
      <c r="D119">
        <v>208.69</v>
      </c>
      <c r="E119">
        <v>5560925</v>
      </c>
      <c r="F119">
        <v>208.49440000000001</v>
      </c>
      <c r="G119" s="7">
        <v>45476.166666666664</v>
      </c>
      <c r="H119">
        <v>87016</v>
      </c>
    </row>
    <row r="120" spans="1:8" x14ac:dyDescent="0.25">
      <c r="A120">
        <v>206.99</v>
      </c>
      <c r="B120">
        <v>207.37</v>
      </c>
      <c r="C120">
        <v>204.52</v>
      </c>
      <c r="D120">
        <v>204.79</v>
      </c>
      <c r="E120">
        <v>8093096</v>
      </c>
      <c r="F120">
        <v>205.1823</v>
      </c>
      <c r="G120" s="7">
        <v>45478.166666666664</v>
      </c>
      <c r="H120">
        <v>123303</v>
      </c>
    </row>
    <row r="121" spans="1:8" x14ac:dyDescent="0.25">
      <c r="A121">
        <v>205.04</v>
      </c>
      <c r="B121">
        <v>206.9</v>
      </c>
      <c r="C121">
        <v>203.97</v>
      </c>
      <c r="D121">
        <v>205.17</v>
      </c>
      <c r="E121">
        <v>8706967</v>
      </c>
      <c r="F121">
        <v>205.17519999999999</v>
      </c>
      <c r="G121" s="7">
        <v>45481.166666666664</v>
      </c>
      <c r="H121">
        <v>129434</v>
      </c>
    </row>
    <row r="122" spans="1:8" x14ac:dyDescent="0.25">
      <c r="A122">
        <v>205.63</v>
      </c>
      <c r="B122">
        <v>209.76</v>
      </c>
      <c r="C122">
        <v>205.45</v>
      </c>
      <c r="D122">
        <v>207.63</v>
      </c>
      <c r="E122">
        <v>9060258</v>
      </c>
      <c r="F122">
        <v>207.8297</v>
      </c>
      <c r="G122" s="7">
        <v>45482.166666666664</v>
      </c>
      <c r="H122">
        <v>128325</v>
      </c>
    </row>
    <row r="123" spans="1:8" x14ac:dyDescent="0.25">
      <c r="A123">
        <v>206.14</v>
      </c>
      <c r="B123">
        <v>207.97</v>
      </c>
      <c r="C123">
        <v>205.58</v>
      </c>
      <c r="D123">
        <v>207.8</v>
      </c>
      <c r="E123">
        <v>8328493</v>
      </c>
      <c r="F123">
        <v>207.32769999999999</v>
      </c>
      <c r="G123" s="7">
        <v>45483.166666666664</v>
      </c>
      <c r="H123">
        <v>117496</v>
      </c>
    </row>
    <row r="124" spans="1:8" x14ac:dyDescent="0.25">
      <c r="A124">
        <v>206.21</v>
      </c>
      <c r="B124">
        <v>208.1</v>
      </c>
      <c r="C124">
        <v>205.38</v>
      </c>
      <c r="D124">
        <v>207.45</v>
      </c>
      <c r="E124">
        <v>10666937</v>
      </c>
      <c r="F124">
        <v>207.21129999999999</v>
      </c>
      <c r="G124" s="7">
        <v>45484.166666666664</v>
      </c>
      <c r="H124">
        <v>158453</v>
      </c>
    </row>
    <row r="125" spans="1:8" x14ac:dyDescent="0.25">
      <c r="A125">
        <v>204</v>
      </c>
      <c r="B125">
        <v>207.45</v>
      </c>
      <c r="C125">
        <v>202.1</v>
      </c>
      <c r="D125">
        <v>204.94</v>
      </c>
      <c r="E125">
        <v>15443441</v>
      </c>
      <c r="F125">
        <v>204.77099999999999</v>
      </c>
      <c r="G125" s="7">
        <v>45485.166666666664</v>
      </c>
      <c r="H125">
        <v>208169</v>
      </c>
    </row>
    <row r="126" spans="1:8" x14ac:dyDescent="0.25">
      <c r="A126">
        <v>207.19</v>
      </c>
      <c r="B126">
        <v>211.61</v>
      </c>
      <c r="C126">
        <v>206.72</v>
      </c>
      <c r="D126">
        <v>210.05</v>
      </c>
      <c r="E126">
        <v>10719670</v>
      </c>
      <c r="F126">
        <v>209.5874</v>
      </c>
      <c r="G126" s="7">
        <v>45488.166666666664</v>
      </c>
      <c r="H126">
        <v>155210</v>
      </c>
    </row>
    <row r="127" spans="1:8" x14ac:dyDescent="0.25">
      <c r="A127">
        <v>210</v>
      </c>
      <c r="B127">
        <v>213.74</v>
      </c>
      <c r="C127">
        <v>208.08</v>
      </c>
      <c r="D127">
        <v>213.62</v>
      </c>
      <c r="E127">
        <v>11557018</v>
      </c>
      <c r="F127">
        <v>211.9453</v>
      </c>
      <c r="G127" s="7">
        <v>45489.166666666664</v>
      </c>
      <c r="H127">
        <v>158147</v>
      </c>
    </row>
    <row r="128" spans="1:8" x14ac:dyDescent="0.25">
      <c r="A128">
        <v>213.8</v>
      </c>
      <c r="B128">
        <v>217.56</v>
      </c>
      <c r="C128">
        <v>213.27</v>
      </c>
      <c r="D128">
        <v>216.87</v>
      </c>
      <c r="E128">
        <v>11572470</v>
      </c>
      <c r="F128">
        <v>216.0078</v>
      </c>
      <c r="G128" s="7">
        <v>45490.166666666664</v>
      </c>
      <c r="H128">
        <v>174288</v>
      </c>
    </row>
    <row r="129" spans="1:8" x14ac:dyDescent="0.25">
      <c r="A129">
        <v>215.63</v>
      </c>
      <c r="B129">
        <v>216.63499999999999</v>
      </c>
      <c r="C129">
        <v>209.23500000000001</v>
      </c>
      <c r="D129">
        <v>209.98</v>
      </c>
      <c r="E129">
        <v>12415125</v>
      </c>
      <c r="F129">
        <v>211.5633</v>
      </c>
      <c r="G129" s="7">
        <v>45491.166666666664</v>
      </c>
      <c r="H129">
        <v>171027</v>
      </c>
    </row>
    <row r="130" spans="1:8" x14ac:dyDescent="0.25">
      <c r="A130">
        <v>211.2</v>
      </c>
      <c r="B130">
        <v>212.35</v>
      </c>
      <c r="C130">
        <v>208.92</v>
      </c>
      <c r="D130">
        <v>209.78</v>
      </c>
      <c r="E130">
        <v>8095898</v>
      </c>
      <c r="F130">
        <v>210.42619999999999</v>
      </c>
      <c r="G130" s="7">
        <v>45492.166666666664</v>
      </c>
      <c r="H130">
        <v>123151</v>
      </c>
    </row>
    <row r="131" spans="1:8" x14ac:dyDescent="0.25">
      <c r="A131">
        <v>210.46</v>
      </c>
      <c r="B131">
        <v>212.17</v>
      </c>
      <c r="C131">
        <v>209.71</v>
      </c>
      <c r="D131">
        <v>210.28</v>
      </c>
      <c r="E131">
        <v>7663223</v>
      </c>
      <c r="F131">
        <v>210.5848</v>
      </c>
      <c r="G131" s="7">
        <v>45495.166666666664</v>
      </c>
      <c r="H131">
        <v>109793</v>
      </c>
    </row>
    <row r="132" spans="1:8" x14ac:dyDescent="0.25">
      <c r="A132">
        <v>211.02</v>
      </c>
      <c r="B132">
        <v>211.47499999999999</v>
      </c>
      <c r="C132">
        <v>209.3527</v>
      </c>
      <c r="D132">
        <v>210.33</v>
      </c>
      <c r="E132">
        <v>5557262</v>
      </c>
      <c r="F132">
        <v>210.51730000000001</v>
      </c>
      <c r="G132" s="7">
        <v>45496.166666666664</v>
      </c>
      <c r="H132">
        <v>89176</v>
      </c>
    </row>
    <row r="133" spans="1:8" x14ac:dyDescent="0.25">
      <c r="A133">
        <v>209.55</v>
      </c>
      <c r="B133">
        <v>212.03</v>
      </c>
      <c r="C133">
        <v>208.07</v>
      </c>
      <c r="D133">
        <v>208.59</v>
      </c>
      <c r="E133">
        <v>7118957</v>
      </c>
      <c r="F133">
        <v>209.58029999999999</v>
      </c>
      <c r="G133" s="7">
        <v>45497.166666666664</v>
      </c>
      <c r="H133">
        <v>112090</v>
      </c>
    </row>
    <row r="134" spans="1:8" x14ac:dyDescent="0.25">
      <c r="A134">
        <v>208.65</v>
      </c>
      <c r="B134">
        <v>210.19</v>
      </c>
      <c r="C134">
        <v>208.05</v>
      </c>
      <c r="D134">
        <v>208.67</v>
      </c>
      <c r="E134">
        <v>6403774</v>
      </c>
      <c r="F134">
        <v>208.99209999999999</v>
      </c>
      <c r="G134" s="7">
        <v>45498.166666666664</v>
      </c>
      <c r="H134">
        <v>113598</v>
      </c>
    </row>
    <row r="135" spans="1:8" x14ac:dyDescent="0.25">
      <c r="A135">
        <v>209.24</v>
      </c>
      <c r="B135">
        <v>213.16</v>
      </c>
      <c r="C135">
        <v>208.62</v>
      </c>
      <c r="D135">
        <v>212.24</v>
      </c>
      <c r="E135">
        <v>8027787</v>
      </c>
      <c r="F135">
        <v>212.11080000000001</v>
      </c>
      <c r="G135" s="7">
        <v>45499.166666666664</v>
      </c>
      <c r="H135">
        <v>123402</v>
      </c>
    </row>
    <row r="136" spans="1:8" x14ac:dyDescent="0.25">
      <c r="A136">
        <v>212.65</v>
      </c>
      <c r="B136">
        <v>213.61</v>
      </c>
      <c r="C136">
        <v>210.54499999999999</v>
      </c>
      <c r="D136">
        <v>210.85</v>
      </c>
      <c r="E136">
        <v>6533636</v>
      </c>
      <c r="F136">
        <v>211.18010000000001</v>
      </c>
      <c r="G136" s="7">
        <v>45502.166666666664</v>
      </c>
      <c r="H136">
        <v>112188</v>
      </c>
    </row>
    <row r="137" spans="1:8" x14ac:dyDescent="0.25">
      <c r="A137">
        <v>213.23</v>
      </c>
      <c r="B137">
        <v>215.79</v>
      </c>
      <c r="C137">
        <v>212.96</v>
      </c>
      <c r="D137">
        <v>215.19</v>
      </c>
      <c r="E137">
        <v>8850705</v>
      </c>
      <c r="F137">
        <v>214.66810000000001</v>
      </c>
      <c r="G137" s="7">
        <v>45503.166666666664</v>
      </c>
      <c r="H137">
        <v>132766</v>
      </c>
    </row>
    <row r="138" spans="1:8" x14ac:dyDescent="0.25">
      <c r="A138">
        <v>214.78</v>
      </c>
      <c r="B138">
        <v>216.39</v>
      </c>
      <c r="C138">
        <v>212.67</v>
      </c>
      <c r="D138">
        <v>212.8</v>
      </c>
      <c r="E138">
        <v>9071637</v>
      </c>
      <c r="F138">
        <v>214.1037</v>
      </c>
      <c r="G138" s="7">
        <v>45504.166666666664</v>
      </c>
      <c r="H138">
        <v>129910</v>
      </c>
    </row>
    <row r="139" spans="1:8" x14ac:dyDescent="0.25">
      <c r="A139">
        <v>213.2</v>
      </c>
      <c r="B139">
        <v>213.83</v>
      </c>
      <c r="C139">
        <v>206.38</v>
      </c>
      <c r="D139">
        <v>207.96</v>
      </c>
      <c r="E139">
        <v>10918644</v>
      </c>
      <c r="F139">
        <v>208.62520000000001</v>
      </c>
      <c r="G139" s="7">
        <v>45505.166666666664</v>
      </c>
      <c r="H139">
        <v>155334</v>
      </c>
    </row>
    <row r="140" spans="1:8" x14ac:dyDescent="0.25">
      <c r="A140">
        <v>203.88</v>
      </c>
      <c r="B140">
        <v>204.67</v>
      </c>
      <c r="C140">
        <v>196.89</v>
      </c>
      <c r="D140">
        <v>199.14</v>
      </c>
      <c r="E140">
        <v>18041676</v>
      </c>
      <c r="F140">
        <v>199.42140000000001</v>
      </c>
      <c r="G140" s="7">
        <v>45506.166666666664</v>
      </c>
      <c r="H140">
        <v>249129</v>
      </c>
    </row>
    <row r="141" spans="1:8" x14ac:dyDescent="0.25">
      <c r="A141">
        <v>194.05</v>
      </c>
      <c r="B141">
        <v>196.16990000000001</v>
      </c>
      <c r="C141">
        <v>190.9</v>
      </c>
      <c r="D141">
        <v>194.9</v>
      </c>
      <c r="E141">
        <v>13926997</v>
      </c>
      <c r="F141">
        <v>194.34690000000001</v>
      </c>
      <c r="G141" s="7">
        <v>45509.166666666664</v>
      </c>
      <c r="H141">
        <v>216983</v>
      </c>
    </row>
    <row r="142" spans="1:8" x14ac:dyDescent="0.25">
      <c r="A142">
        <v>195.4</v>
      </c>
      <c r="B142">
        <v>202.6</v>
      </c>
      <c r="C142">
        <v>194</v>
      </c>
      <c r="D142">
        <v>200.34</v>
      </c>
      <c r="E142">
        <v>10605780</v>
      </c>
      <c r="F142">
        <v>199.8409</v>
      </c>
      <c r="G142" s="7">
        <v>45510.166666666664</v>
      </c>
      <c r="H142">
        <v>157931</v>
      </c>
    </row>
    <row r="143" spans="1:8" x14ac:dyDescent="0.25">
      <c r="A143">
        <v>203.51</v>
      </c>
      <c r="B143">
        <v>205.75</v>
      </c>
      <c r="C143">
        <v>200.2</v>
      </c>
      <c r="D143">
        <v>200.4</v>
      </c>
      <c r="E143">
        <v>9204434</v>
      </c>
      <c r="F143">
        <v>202.16900000000001</v>
      </c>
      <c r="G143" s="7">
        <v>45511.166666666664</v>
      </c>
      <c r="H143">
        <v>130380</v>
      </c>
    </row>
    <row r="144" spans="1:8" x14ac:dyDescent="0.25">
      <c r="A144">
        <v>202.47</v>
      </c>
      <c r="B144">
        <v>204.91</v>
      </c>
      <c r="C144">
        <v>201.79</v>
      </c>
      <c r="D144">
        <v>204.06</v>
      </c>
      <c r="E144">
        <v>7761199</v>
      </c>
      <c r="F144">
        <v>203.90610000000001</v>
      </c>
      <c r="G144" s="7">
        <v>45512.166666666664</v>
      </c>
      <c r="H144">
        <v>117331</v>
      </c>
    </row>
    <row r="145" spans="1:8" x14ac:dyDescent="0.25">
      <c r="A145">
        <v>203.47</v>
      </c>
      <c r="B145">
        <v>206.47</v>
      </c>
      <c r="C145">
        <v>202.9</v>
      </c>
      <c r="D145">
        <v>205.8</v>
      </c>
      <c r="E145">
        <v>5540240</v>
      </c>
      <c r="F145">
        <v>205.5772</v>
      </c>
      <c r="G145" s="7">
        <v>45513.166666666664</v>
      </c>
      <c r="H145">
        <v>103649</v>
      </c>
    </row>
    <row r="146" spans="1:8" x14ac:dyDescent="0.25">
      <c r="A146">
        <v>206.41</v>
      </c>
      <c r="B146">
        <v>207.14</v>
      </c>
      <c r="C146">
        <v>203.66</v>
      </c>
      <c r="D146">
        <v>206.19</v>
      </c>
      <c r="E146">
        <v>6935954</v>
      </c>
      <c r="F146">
        <v>206.00970000000001</v>
      </c>
      <c r="G146" s="7">
        <v>45516.166666666664</v>
      </c>
      <c r="H146">
        <v>96709</v>
      </c>
    </row>
    <row r="147" spans="1:8" x14ac:dyDescent="0.25">
      <c r="A147">
        <v>207.73</v>
      </c>
      <c r="B147">
        <v>208.09</v>
      </c>
      <c r="C147">
        <v>205.4</v>
      </c>
      <c r="D147">
        <v>207.94</v>
      </c>
      <c r="E147">
        <v>6387942</v>
      </c>
      <c r="F147">
        <v>207.15350000000001</v>
      </c>
      <c r="G147" s="7">
        <v>45517.166666666664</v>
      </c>
      <c r="H147">
        <v>102068</v>
      </c>
    </row>
    <row r="148" spans="1:8" x14ac:dyDescent="0.25">
      <c r="A148">
        <v>207.74</v>
      </c>
      <c r="B148">
        <v>210.755</v>
      </c>
      <c r="C148">
        <v>207.12</v>
      </c>
      <c r="D148">
        <v>210.24</v>
      </c>
      <c r="E148">
        <v>6999809</v>
      </c>
      <c r="F148">
        <v>209.61060000000001</v>
      </c>
      <c r="G148" s="7">
        <v>45518.166666666664</v>
      </c>
      <c r="H148">
        <v>97839</v>
      </c>
    </row>
    <row r="149" spans="1:8" x14ac:dyDescent="0.25">
      <c r="A149">
        <v>213</v>
      </c>
      <c r="B149">
        <v>213.89</v>
      </c>
      <c r="C149">
        <v>211.1</v>
      </c>
      <c r="D149">
        <v>211.55</v>
      </c>
      <c r="E149">
        <v>7001005</v>
      </c>
      <c r="F149">
        <v>211.73519999999999</v>
      </c>
      <c r="G149" s="7">
        <v>45519.166666666664</v>
      </c>
      <c r="H149">
        <v>107593</v>
      </c>
    </row>
    <row r="150" spans="1:8" x14ac:dyDescent="0.25">
      <c r="A150">
        <v>211.69</v>
      </c>
      <c r="B150">
        <v>214.09</v>
      </c>
      <c r="C150">
        <v>211.58500000000001</v>
      </c>
      <c r="D150">
        <v>213.97</v>
      </c>
      <c r="E150">
        <v>7931234</v>
      </c>
      <c r="F150">
        <v>213.48349999999999</v>
      </c>
      <c r="G150" s="7">
        <v>45520.166666666664</v>
      </c>
      <c r="H150">
        <v>95963</v>
      </c>
    </row>
    <row r="151" spans="1:8" x14ac:dyDescent="0.25">
      <c r="A151">
        <v>214</v>
      </c>
      <c r="B151">
        <v>215.53</v>
      </c>
      <c r="C151">
        <v>213.82</v>
      </c>
      <c r="D151">
        <v>215.45</v>
      </c>
      <c r="E151">
        <v>6090818</v>
      </c>
      <c r="F151">
        <v>215.09780000000001</v>
      </c>
      <c r="G151" s="7">
        <v>45523.166666666664</v>
      </c>
      <c r="H151">
        <v>88237</v>
      </c>
    </row>
    <row r="152" spans="1:8" x14ac:dyDescent="0.25">
      <c r="A152">
        <v>215</v>
      </c>
      <c r="B152">
        <v>216</v>
      </c>
      <c r="C152">
        <v>213.68</v>
      </c>
      <c r="D152">
        <v>214.52</v>
      </c>
      <c r="E152">
        <v>5640223</v>
      </c>
      <c r="F152">
        <v>214.6593</v>
      </c>
      <c r="G152" s="7">
        <v>45524.166666666664</v>
      </c>
      <c r="H152">
        <v>93946</v>
      </c>
    </row>
    <row r="153" spans="1:8" x14ac:dyDescent="0.25">
      <c r="A153">
        <v>214.43</v>
      </c>
      <c r="B153">
        <v>215</v>
      </c>
      <c r="C153">
        <v>212.84</v>
      </c>
      <c r="D153">
        <v>214.6</v>
      </c>
      <c r="E153">
        <v>5202472</v>
      </c>
      <c r="F153">
        <v>214.155</v>
      </c>
      <c r="G153" s="7">
        <v>45525.166666666664</v>
      </c>
      <c r="H153">
        <v>86796</v>
      </c>
    </row>
    <row r="154" spans="1:8" x14ac:dyDescent="0.25">
      <c r="A154">
        <v>214.58</v>
      </c>
      <c r="B154">
        <v>216.8</v>
      </c>
      <c r="C154">
        <v>214.33500000000001</v>
      </c>
      <c r="D154">
        <v>216.63</v>
      </c>
      <c r="E154">
        <v>5247098</v>
      </c>
      <c r="F154">
        <v>216.01410000000001</v>
      </c>
      <c r="G154" s="7">
        <v>45526.166666666664</v>
      </c>
      <c r="H154">
        <v>92352</v>
      </c>
    </row>
    <row r="155" spans="1:8" x14ac:dyDescent="0.25">
      <c r="A155">
        <v>217.6</v>
      </c>
      <c r="B155">
        <v>219.19</v>
      </c>
      <c r="C155">
        <v>216.5</v>
      </c>
      <c r="D155">
        <v>218.31</v>
      </c>
      <c r="E155">
        <v>7213981</v>
      </c>
      <c r="F155">
        <v>218.03960000000001</v>
      </c>
      <c r="G155" s="7">
        <v>45527.166666666664</v>
      </c>
      <c r="H155">
        <v>107533</v>
      </c>
    </row>
    <row r="156" spans="1:8" x14ac:dyDescent="0.25">
      <c r="A156">
        <v>219.01</v>
      </c>
      <c r="B156">
        <v>219.68</v>
      </c>
      <c r="C156">
        <v>218.05</v>
      </c>
      <c r="D156">
        <v>219.17</v>
      </c>
      <c r="E156">
        <v>5105245</v>
      </c>
      <c r="F156">
        <v>218.89830000000001</v>
      </c>
      <c r="G156" s="7">
        <v>45530.166666666664</v>
      </c>
      <c r="H156">
        <v>85096</v>
      </c>
    </row>
    <row r="157" spans="1:8" x14ac:dyDescent="0.25">
      <c r="A157">
        <v>219.51</v>
      </c>
      <c r="B157">
        <v>220.42</v>
      </c>
      <c r="C157">
        <v>219.19</v>
      </c>
      <c r="D157">
        <v>220.18</v>
      </c>
      <c r="E157">
        <v>5185221</v>
      </c>
      <c r="F157">
        <v>219.98079999999999</v>
      </c>
      <c r="G157" s="7">
        <v>45531.166666666664</v>
      </c>
      <c r="H157">
        <v>90195</v>
      </c>
    </row>
    <row r="158" spans="1:8" x14ac:dyDescent="0.25">
      <c r="A158">
        <v>219.25</v>
      </c>
      <c r="B158">
        <v>222.21</v>
      </c>
      <c r="C158">
        <v>219.19</v>
      </c>
      <c r="D158">
        <v>221.29</v>
      </c>
      <c r="E158">
        <v>6506402</v>
      </c>
      <c r="F158">
        <v>220.91480000000001</v>
      </c>
      <c r="G158" s="7">
        <v>45532.166666666664</v>
      </c>
      <c r="H158">
        <v>105745</v>
      </c>
    </row>
    <row r="159" spans="1:8" x14ac:dyDescent="0.25">
      <c r="A159">
        <v>222.15</v>
      </c>
      <c r="B159">
        <v>222.98</v>
      </c>
      <c r="C159">
        <v>218.94</v>
      </c>
      <c r="D159">
        <v>222.21</v>
      </c>
      <c r="E159">
        <v>6416149</v>
      </c>
      <c r="F159">
        <v>221.88120000000001</v>
      </c>
      <c r="G159" s="7">
        <v>45533.166666666664</v>
      </c>
      <c r="H159">
        <v>101732</v>
      </c>
    </row>
    <row r="160" spans="1:8" x14ac:dyDescent="0.25">
      <c r="A160">
        <v>222.5</v>
      </c>
      <c r="B160">
        <v>225.48</v>
      </c>
      <c r="C160">
        <v>221.93</v>
      </c>
      <c r="D160">
        <v>224.8</v>
      </c>
      <c r="E160">
        <v>8574128</v>
      </c>
      <c r="F160">
        <v>224.00120000000001</v>
      </c>
      <c r="G160" s="7">
        <v>45534.166666666664</v>
      </c>
      <c r="H160">
        <v>105960</v>
      </c>
    </row>
    <row r="161" spans="1:8" x14ac:dyDescent="0.25">
      <c r="A161">
        <v>222.3</v>
      </c>
      <c r="B161">
        <v>224.1</v>
      </c>
      <c r="C161">
        <v>219.24</v>
      </c>
      <c r="D161">
        <v>220.3</v>
      </c>
      <c r="E161">
        <v>8956089</v>
      </c>
      <c r="F161">
        <v>221.1574</v>
      </c>
      <c r="G161" s="7">
        <v>45538.166666666664</v>
      </c>
      <c r="H161">
        <v>151659</v>
      </c>
    </row>
    <row r="162" spans="1:8" x14ac:dyDescent="0.25">
      <c r="A162">
        <v>221.04</v>
      </c>
      <c r="B162">
        <v>222.07</v>
      </c>
      <c r="C162">
        <v>217.21</v>
      </c>
      <c r="D162">
        <v>219.33</v>
      </c>
      <c r="E162">
        <v>7389474</v>
      </c>
      <c r="F162">
        <v>219.6354</v>
      </c>
      <c r="G162" s="7">
        <v>45539.166666666664</v>
      </c>
      <c r="H162">
        <v>126238</v>
      </c>
    </row>
    <row r="163" spans="1:8" x14ac:dyDescent="0.25">
      <c r="A163">
        <v>220.15</v>
      </c>
      <c r="B163">
        <v>220.8</v>
      </c>
      <c r="C163">
        <v>216.03</v>
      </c>
      <c r="D163">
        <v>217.63</v>
      </c>
      <c r="E163">
        <v>8067874</v>
      </c>
      <c r="F163">
        <v>217.93510000000001</v>
      </c>
      <c r="G163" s="7">
        <v>45540.166666666664</v>
      </c>
      <c r="H163">
        <v>129524</v>
      </c>
    </row>
    <row r="164" spans="1:8" x14ac:dyDescent="0.25">
      <c r="A164">
        <v>217.6</v>
      </c>
      <c r="B164">
        <v>218.74</v>
      </c>
      <c r="C164">
        <v>211.09</v>
      </c>
      <c r="D164">
        <v>212.46</v>
      </c>
      <c r="E164">
        <v>7776998</v>
      </c>
      <c r="F164">
        <v>213.72280000000001</v>
      </c>
      <c r="G164" s="7">
        <v>45541.166666666664</v>
      </c>
      <c r="H164">
        <v>137136</v>
      </c>
    </row>
    <row r="165" spans="1:8" x14ac:dyDescent="0.25">
      <c r="A165">
        <v>215.19</v>
      </c>
      <c r="B165">
        <v>218.15</v>
      </c>
      <c r="C165">
        <v>214.17500000000001</v>
      </c>
      <c r="D165">
        <v>216.81</v>
      </c>
      <c r="E165">
        <v>8935074</v>
      </c>
      <c r="F165">
        <v>216.71610000000001</v>
      </c>
      <c r="G165" s="7">
        <v>45544.166666666664</v>
      </c>
      <c r="H165">
        <v>127216</v>
      </c>
    </row>
    <row r="166" spans="1:8" x14ac:dyDescent="0.25">
      <c r="A166">
        <v>218.6</v>
      </c>
      <c r="B166">
        <v>218.64</v>
      </c>
      <c r="C166">
        <v>200.61</v>
      </c>
      <c r="D166">
        <v>205.56</v>
      </c>
      <c r="E166">
        <v>28406903</v>
      </c>
      <c r="F166">
        <v>205.21899999999999</v>
      </c>
      <c r="G166" s="7">
        <v>45545.166666666664</v>
      </c>
      <c r="H166">
        <v>364840</v>
      </c>
    </row>
    <row r="167" spans="1:8" x14ac:dyDescent="0.25">
      <c r="A167">
        <v>205.25</v>
      </c>
      <c r="B167">
        <v>207.7</v>
      </c>
      <c r="C167">
        <v>201.83099999999999</v>
      </c>
      <c r="D167">
        <v>207.23</v>
      </c>
      <c r="E167">
        <v>13658743</v>
      </c>
      <c r="F167">
        <v>205.31720000000001</v>
      </c>
      <c r="G167" s="7">
        <v>45546.166666666664</v>
      </c>
      <c r="H167">
        <v>196183</v>
      </c>
    </row>
    <row r="168" spans="1:8" x14ac:dyDescent="0.25">
      <c r="A168">
        <v>207.65</v>
      </c>
      <c r="B168">
        <v>208.78</v>
      </c>
      <c r="C168">
        <v>204.89</v>
      </c>
      <c r="D168">
        <v>206.6</v>
      </c>
      <c r="E168">
        <v>9055756</v>
      </c>
      <c r="F168">
        <v>206.46799999999999</v>
      </c>
      <c r="G168" s="7">
        <v>45547.166666666664</v>
      </c>
      <c r="H168">
        <v>135248</v>
      </c>
    </row>
    <row r="169" spans="1:8" x14ac:dyDescent="0.25">
      <c r="A169">
        <v>206.86</v>
      </c>
      <c r="B169">
        <v>207.84819999999999</v>
      </c>
      <c r="C169">
        <v>203.02</v>
      </c>
      <c r="D169">
        <v>204.32</v>
      </c>
      <c r="E169">
        <v>10226694</v>
      </c>
      <c r="F169">
        <v>204.89850000000001</v>
      </c>
      <c r="G169" s="7">
        <v>45548.166666666664</v>
      </c>
      <c r="H169">
        <v>162247</v>
      </c>
    </row>
    <row r="170" spans="1:8" x14ac:dyDescent="0.25">
      <c r="A170">
        <v>205.83</v>
      </c>
      <c r="B170">
        <v>208.21</v>
      </c>
      <c r="C170">
        <v>205.59</v>
      </c>
      <c r="D170">
        <v>207.86</v>
      </c>
      <c r="E170">
        <v>8634936</v>
      </c>
      <c r="F170">
        <v>207.32470000000001</v>
      </c>
      <c r="G170" s="7">
        <v>45551.166666666664</v>
      </c>
      <c r="H170">
        <v>122760</v>
      </c>
    </row>
    <row r="171" spans="1:8" x14ac:dyDescent="0.25">
      <c r="A171">
        <v>207.73</v>
      </c>
      <c r="B171">
        <v>209.93</v>
      </c>
      <c r="C171">
        <v>207.66</v>
      </c>
      <c r="D171">
        <v>209.25</v>
      </c>
      <c r="E171">
        <v>7573345</v>
      </c>
      <c r="F171">
        <v>208.86609999999999</v>
      </c>
      <c r="G171" s="7">
        <v>45552.166666666664</v>
      </c>
      <c r="H171">
        <v>121870</v>
      </c>
    </row>
    <row r="172" spans="1:8" x14ac:dyDescent="0.25">
      <c r="A172">
        <v>209.01</v>
      </c>
      <c r="B172">
        <v>211.33609999999999</v>
      </c>
      <c r="C172">
        <v>206.7</v>
      </c>
      <c r="D172">
        <v>207.53</v>
      </c>
      <c r="E172">
        <v>8259876</v>
      </c>
      <c r="F172">
        <v>208.1319</v>
      </c>
      <c r="G172" s="7">
        <v>45553.166666666664</v>
      </c>
      <c r="H172">
        <v>146212</v>
      </c>
    </row>
    <row r="173" spans="1:8" x14ac:dyDescent="0.25">
      <c r="A173">
        <v>209.78</v>
      </c>
      <c r="B173">
        <v>211.91</v>
      </c>
      <c r="C173">
        <v>207.34</v>
      </c>
      <c r="D173">
        <v>210.48</v>
      </c>
      <c r="E173">
        <v>11635168</v>
      </c>
      <c r="F173">
        <v>210.3158</v>
      </c>
      <c r="G173" s="7">
        <v>45554.166666666664</v>
      </c>
      <c r="H173">
        <v>161513</v>
      </c>
    </row>
    <row r="174" spans="1:8" x14ac:dyDescent="0.25">
      <c r="A174">
        <v>209.93</v>
      </c>
      <c r="B174">
        <v>211.41499999999999</v>
      </c>
      <c r="C174">
        <v>209.5</v>
      </c>
      <c r="D174">
        <v>211.09</v>
      </c>
      <c r="E174">
        <v>20884974</v>
      </c>
      <c r="F174">
        <v>210.80179999999999</v>
      </c>
      <c r="G174" s="7">
        <v>45555.166666666664</v>
      </c>
      <c r="H174">
        <v>123058</v>
      </c>
    </row>
    <row r="175" spans="1:8" x14ac:dyDescent="0.25">
      <c r="A175">
        <v>211</v>
      </c>
      <c r="B175">
        <v>211.8</v>
      </c>
      <c r="C175">
        <v>209.99</v>
      </c>
      <c r="D175">
        <v>211.44</v>
      </c>
      <c r="E175">
        <v>7223491</v>
      </c>
      <c r="F175">
        <v>211.19</v>
      </c>
      <c r="G175" s="7">
        <v>45558.166666666664</v>
      </c>
      <c r="H175">
        <v>98324</v>
      </c>
    </row>
    <row r="176" spans="1:8" x14ac:dyDescent="0.25">
      <c r="A176">
        <v>211.15</v>
      </c>
      <c r="B176">
        <v>212.95</v>
      </c>
      <c r="C176">
        <v>210.37</v>
      </c>
      <c r="D176">
        <v>211.59</v>
      </c>
      <c r="E176">
        <v>7323239</v>
      </c>
      <c r="F176">
        <v>211.53319999999999</v>
      </c>
      <c r="G176" s="7">
        <v>45559.166666666664</v>
      </c>
      <c r="H176">
        <v>94257</v>
      </c>
    </row>
    <row r="177" spans="1:8" x14ac:dyDescent="0.25">
      <c r="A177">
        <v>211.68</v>
      </c>
      <c r="B177">
        <v>212.24</v>
      </c>
      <c r="C177">
        <v>208.61</v>
      </c>
      <c r="D177">
        <v>210.19</v>
      </c>
      <c r="E177">
        <v>8976520</v>
      </c>
      <c r="F177">
        <v>210.0154</v>
      </c>
      <c r="G177" s="7">
        <v>45560.166666666664</v>
      </c>
      <c r="H177">
        <v>108489</v>
      </c>
    </row>
    <row r="178" spans="1:8" x14ac:dyDescent="0.25">
      <c r="A178">
        <v>211.13</v>
      </c>
      <c r="B178">
        <v>211.7</v>
      </c>
      <c r="C178">
        <v>209.01</v>
      </c>
      <c r="D178">
        <v>209.78</v>
      </c>
      <c r="E178">
        <v>7807480</v>
      </c>
      <c r="F178">
        <v>210.11109999999999</v>
      </c>
      <c r="G178" s="7">
        <v>45561.166666666664</v>
      </c>
      <c r="H178">
        <v>117271</v>
      </c>
    </row>
    <row r="179" spans="1:8" x14ac:dyDescent="0.25">
      <c r="A179">
        <v>210.65</v>
      </c>
      <c r="B179">
        <v>212.44</v>
      </c>
      <c r="C179">
        <v>209.33</v>
      </c>
      <c r="D179">
        <v>210.5</v>
      </c>
      <c r="E179">
        <v>7032450</v>
      </c>
      <c r="F179">
        <v>210.68629999999999</v>
      </c>
      <c r="G179" s="7">
        <v>45562.166666666664</v>
      </c>
      <c r="H179">
        <v>96822</v>
      </c>
    </row>
    <row r="180" spans="1:8" x14ac:dyDescent="0.25">
      <c r="A180">
        <v>206.31</v>
      </c>
      <c r="B180">
        <v>210.96</v>
      </c>
      <c r="C180">
        <v>205.26</v>
      </c>
      <c r="D180">
        <v>210.86</v>
      </c>
      <c r="E180">
        <v>8668314</v>
      </c>
      <c r="F180">
        <v>209.6019</v>
      </c>
      <c r="G180" s="7">
        <v>45565.166666666664</v>
      </c>
      <c r="H180">
        <v>122207</v>
      </c>
    </row>
    <row r="181" spans="1:8" x14ac:dyDescent="0.25">
      <c r="A181">
        <v>208.9</v>
      </c>
      <c r="B181">
        <v>209.09</v>
      </c>
      <c r="C181">
        <v>206.19</v>
      </c>
      <c r="D181">
        <v>207.04</v>
      </c>
      <c r="E181">
        <v>8540064</v>
      </c>
      <c r="F181">
        <v>207.43129999999999</v>
      </c>
      <c r="G181" s="7">
        <v>45566.166666666664</v>
      </c>
      <c r="H181">
        <v>135878</v>
      </c>
    </row>
    <row r="182" spans="1:8" x14ac:dyDescent="0.25">
      <c r="A182">
        <v>207.08</v>
      </c>
      <c r="B182">
        <v>208.95</v>
      </c>
      <c r="C182">
        <v>205.69</v>
      </c>
      <c r="D182">
        <v>207.29</v>
      </c>
      <c r="E182">
        <v>5810931</v>
      </c>
      <c r="F182">
        <v>207.4325</v>
      </c>
      <c r="G182" s="7">
        <v>45567.166666666664</v>
      </c>
      <c r="H182">
        <v>103661</v>
      </c>
    </row>
    <row r="183" spans="1:8" x14ac:dyDescent="0.25">
      <c r="A183">
        <v>206.17</v>
      </c>
      <c r="B183">
        <v>206.49</v>
      </c>
      <c r="C183">
        <v>204.34</v>
      </c>
      <c r="D183">
        <v>205.23</v>
      </c>
      <c r="E183">
        <v>7251325</v>
      </c>
      <c r="F183">
        <v>205.2004</v>
      </c>
      <c r="G183" s="7">
        <v>45568.166666666664</v>
      </c>
      <c r="H183">
        <v>118393</v>
      </c>
    </row>
    <row r="184" spans="1:8" x14ac:dyDescent="0.25">
      <c r="A184">
        <v>209.3</v>
      </c>
      <c r="B184">
        <v>211.67</v>
      </c>
      <c r="C184">
        <v>206.91</v>
      </c>
      <c r="D184">
        <v>211.22</v>
      </c>
      <c r="E184">
        <v>10213415</v>
      </c>
      <c r="F184">
        <v>209.76589999999999</v>
      </c>
      <c r="G184" s="7">
        <v>45569.166666666664</v>
      </c>
      <c r="H184">
        <v>135153</v>
      </c>
    </row>
    <row r="185" spans="1:8" x14ac:dyDescent="0.25">
      <c r="A185">
        <v>211.03</v>
      </c>
      <c r="B185">
        <v>213.33</v>
      </c>
      <c r="C185">
        <v>209.69</v>
      </c>
      <c r="D185">
        <v>210.93</v>
      </c>
      <c r="E185">
        <v>6718898</v>
      </c>
      <c r="F185">
        <v>211.16900000000001</v>
      </c>
      <c r="G185" s="7">
        <v>45572.166666666664</v>
      </c>
      <c r="H185">
        <v>118681</v>
      </c>
    </row>
    <row r="186" spans="1:8" x14ac:dyDescent="0.25">
      <c r="A186">
        <v>210.58</v>
      </c>
      <c r="B186">
        <v>211.33</v>
      </c>
      <c r="C186">
        <v>208.38</v>
      </c>
      <c r="D186">
        <v>210.75</v>
      </c>
      <c r="E186">
        <v>6021772</v>
      </c>
      <c r="F186">
        <v>210.35159999999999</v>
      </c>
      <c r="G186" s="7">
        <v>45573.166666666664</v>
      </c>
      <c r="H186">
        <v>97284</v>
      </c>
    </row>
    <row r="187" spans="1:8" x14ac:dyDescent="0.25">
      <c r="A187">
        <v>209.7</v>
      </c>
      <c r="B187">
        <v>214.24</v>
      </c>
      <c r="C187">
        <v>209.38</v>
      </c>
      <c r="D187">
        <v>213.42</v>
      </c>
      <c r="E187">
        <v>7023998</v>
      </c>
      <c r="F187">
        <v>213.1079</v>
      </c>
      <c r="G187" s="7">
        <v>45574.166666666664</v>
      </c>
      <c r="H187">
        <v>108558</v>
      </c>
    </row>
    <row r="188" spans="1:8" x14ac:dyDescent="0.25">
      <c r="A188">
        <v>214.81</v>
      </c>
      <c r="B188">
        <v>214.81</v>
      </c>
      <c r="C188">
        <v>211.47</v>
      </c>
      <c r="D188">
        <v>212.84</v>
      </c>
      <c r="E188">
        <v>7927051</v>
      </c>
      <c r="F188">
        <v>212.80860000000001</v>
      </c>
      <c r="G188" s="7">
        <v>45575.166666666664</v>
      </c>
      <c r="H188">
        <v>119508</v>
      </c>
    </row>
    <row r="189" spans="1:8" x14ac:dyDescent="0.25">
      <c r="A189">
        <v>215.67</v>
      </c>
      <c r="B189">
        <v>224.62989999999999</v>
      </c>
      <c r="C189">
        <v>215.16</v>
      </c>
      <c r="D189">
        <v>222.29</v>
      </c>
      <c r="E189">
        <v>18320650</v>
      </c>
      <c r="F189">
        <v>221.90020000000001</v>
      </c>
      <c r="G189" s="7">
        <v>45576.166666666664</v>
      </c>
      <c r="H189">
        <v>251286</v>
      </c>
    </row>
    <row r="190" spans="1:8" x14ac:dyDescent="0.25">
      <c r="A190">
        <v>223.2</v>
      </c>
      <c r="B190">
        <v>223.7</v>
      </c>
      <c r="C190">
        <v>218.88</v>
      </c>
      <c r="D190">
        <v>221.48</v>
      </c>
      <c r="E190">
        <v>9048925</v>
      </c>
      <c r="F190">
        <v>220.8399</v>
      </c>
      <c r="G190" s="7">
        <v>45579.166666666664</v>
      </c>
      <c r="H190">
        <v>135642</v>
      </c>
    </row>
    <row r="191" spans="1:8" x14ac:dyDescent="0.25">
      <c r="A191">
        <v>223.66</v>
      </c>
      <c r="B191">
        <v>225.45</v>
      </c>
      <c r="C191">
        <v>221.82</v>
      </c>
      <c r="D191">
        <v>222.39</v>
      </c>
      <c r="E191">
        <v>9235825</v>
      </c>
      <c r="F191">
        <v>223.25970000000001</v>
      </c>
      <c r="G191" s="7">
        <v>45580.166666666664</v>
      </c>
      <c r="H191">
        <v>151091</v>
      </c>
    </row>
    <row r="192" spans="1:8" x14ac:dyDescent="0.25">
      <c r="A192">
        <v>222.33</v>
      </c>
      <c r="B192">
        <v>223.68</v>
      </c>
      <c r="C192">
        <v>221.04</v>
      </c>
      <c r="D192">
        <v>223.64</v>
      </c>
      <c r="E192">
        <v>6382515</v>
      </c>
      <c r="F192">
        <v>222.79</v>
      </c>
      <c r="G192" s="7">
        <v>45581.166666666664</v>
      </c>
      <c r="H192">
        <v>116237</v>
      </c>
    </row>
    <row r="193" spans="1:8" x14ac:dyDescent="0.25">
      <c r="A193">
        <v>224.27</v>
      </c>
      <c r="B193">
        <v>225.85</v>
      </c>
      <c r="C193">
        <v>223.31</v>
      </c>
      <c r="D193">
        <v>224.42</v>
      </c>
      <c r="E193">
        <v>6470186</v>
      </c>
      <c r="F193">
        <v>224.79159999999999</v>
      </c>
      <c r="G193" s="7">
        <v>45582.166666666664</v>
      </c>
      <c r="H193">
        <v>116060</v>
      </c>
    </row>
    <row r="194" spans="1:8" x14ac:dyDescent="0.25">
      <c r="A194">
        <v>225</v>
      </c>
      <c r="B194">
        <v>225.92</v>
      </c>
      <c r="C194">
        <v>223.1</v>
      </c>
      <c r="D194">
        <v>225.37</v>
      </c>
      <c r="E194">
        <v>7000543</v>
      </c>
      <c r="F194">
        <v>225.14060000000001</v>
      </c>
      <c r="G194" s="7">
        <v>45583.166666666664</v>
      </c>
      <c r="H194">
        <v>100385</v>
      </c>
    </row>
    <row r="195" spans="1:8" x14ac:dyDescent="0.25">
      <c r="A195">
        <v>225.22</v>
      </c>
      <c r="B195">
        <v>225.7</v>
      </c>
      <c r="C195">
        <v>222.9</v>
      </c>
      <c r="D195">
        <v>223</v>
      </c>
      <c r="E195">
        <v>5869959</v>
      </c>
      <c r="F195">
        <v>223.54689999999999</v>
      </c>
      <c r="G195" s="7">
        <v>45586.166666666664</v>
      </c>
      <c r="H195">
        <v>99627</v>
      </c>
    </row>
    <row r="196" spans="1:8" x14ac:dyDescent="0.25">
      <c r="A196">
        <v>223.02</v>
      </c>
      <c r="B196">
        <v>225.28</v>
      </c>
      <c r="C196">
        <v>221.1</v>
      </c>
      <c r="D196">
        <v>224.12</v>
      </c>
      <c r="E196">
        <v>9586793</v>
      </c>
      <c r="F196">
        <v>223.7852</v>
      </c>
      <c r="G196" s="7">
        <v>45587.166666666664</v>
      </c>
      <c r="H196">
        <v>137632</v>
      </c>
    </row>
    <row r="197" spans="1:8" x14ac:dyDescent="0.25">
      <c r="A197">
        <v>223.66</v>
      </c>
      <c r="B197">
        <v>224.79990000000001</v>
      </c>
      <c r="C197">
        <v>222.53</v>
      </c>
      <c r="D197">
        <v>223.41</v>
      </c>
      <c r="E197">
        <v>6180528</v>
      </c>
      <c r="F197">
        <v>223.642</v>
      </c>
      <c r="G197" s="7">
        <v>45588.166666666664</v>
      </c>
      <c r="H197">
        <v>97513</v>
      </c>
    </row>
    <row r="198" spans="1:8" x14ac:dyDescent="0.25">
      <c r="A198">
        <v>221.83</v>
      </c>
      <c r="B198">
        <v>225.06</v>
      </c>
      <c r="C198">
        <v>221.66</v>
      </c>
      <c r="D198">
        <v>224.98</v>
      </c>
      <c r="E198">
        <v>6002202</v>
      </c>
      <c r="F198">
        <v>223.8946</v>
      </c>
      <c r="G198" s="7">
        <v>45589.166666666664</v>
      </c>
      <c r="H198">
        <v>91620</v>
      </c>
    </row>
    <row r="199" spans="1:8" x14ac:dyDescent="0.25">
      <c r="A199">
        <v>225</v>
      </c>
      <c r="B199">
        <v>225.62</v>
      </c>
      <c r="C199">
        <v>220.875</v>
      </c>
      <c r="D199">
        <v>222.31</v>
      </c>
      <c r="E199">
        <v>6369720</v>
      </c>
      <c r="F199">
        <v>222.61670000000001</v>
      </c>
      <c r="G199" s="7">
        <v>45590.166666666664</v>
      </c>
      <c r="H199">
        <v>100336</v>
      </c>
    </row>
    <row r="200" spans="1:8" x14ac:dyDescent="0.25">
      <c r="A200">
        <v>223.35</v>
      </c>
      <c r="B200">
        <v>225.64</v>
      </c>
      <c r="C200">
        <v>222.95</v>
      </c>
      <c r="D200">
        <v>225.5</v>
      </c>
      <c r="E200">
        <v>6842956</v>
      </c>
      <c r="F200">
        <v>224.9666</v>
      </c>
      <c r="G200" s="7">
        <v>45593.166666666664</v>
      </c>
      <c r="H200">
        <v>86006</v>
      </c>
    </row>
    <row r="201" spans="1:8" x14ac:dyDescent="0.25">
      <c r="A201">
        <v>225.21</v>
      </c>
      <c r="B201">
        <v>226.75</v>
      </c>
      <c r="C201">
        <v>222.81</v>
      </c>
      <c r="D201">
        <v>222.9</v>
      </c>
      <c r="E201">
        <v>6580004</v>
      </c>
      <c r="F201">
        <v>223.6559</v>
      </c>
      <c r="G201" s="7">
        <v>45594.166666666664</v>
      </c>
      <c r="H201">
        <v>96336</v>
      </c>
    </row>
    <row r="202" spans="1:8" x14ac:dyDescent="0.25">
      <c r="A202">
        <v>222.54</v>
      </c>
      <c r="B202">
        <v>226.31</v>
      </c>
      <c r="C202">
        <v>221.58</v>
      </c>
      <c r="D202">
        <v>224.41</v>
      </c>
      <c r="E202">
        <v>7110941</v>
      </c>
      <c r="F202">
        <v>224.76230000000001</v>
      </c>
      <c r="G202" s="7">
        <v>45595.166666666664</v>
      </c>
      <c r="H202">
        <v>109454</v>
      </c>
    </row>
    <row r="203" spans="1:8" x14ac:dyDescent="0.25">
      <c r="A203">
        <v>224.7</v>
      </c>
      <c r="B203">
        <v>225.69</v>
      </c>
      <c r="C203">
        <v>221.82</v>
      </c>
      <c r="D203">
        <v>221.92</v>
      </c>
      <c r="E203">
        <v>7829932</v>
      </c>
      <c r="F203">
        <v>222.7962</v>
      </c>
      <c r="G203" s="7">
        <v>45596.166666666664</v>
      </c>
      <c r="H203">
        <v>109890</v>
      </c>
    </row>
    <row r="204" spans="1:8" x14ac:dyDescent="0.25">
      <c r="A204">
        <v>223.56</v>
      </c>
      <c r="B204">
        <v>226.15</v>
      </c>
      <c r="C204">
        <v>222.7</v>
      </c>
      <c r="D204">
        <v>222.94</v>
      </c>
      <c r="E204">
        <v>6923452</v>
      </c>
      <c r="F204">
        <v>224.09460000000001</v>
      </c>
      <c r="G204" s="7">
        <v>45597.166666666664</v>
      </c>
      <c r="H204">
        <v>111216</v>
      </c>
    </row>
    <row r="205" spans="1:8" x14ac:dyDescent="0.25">
      <c r="A205">
        <v>222.65</v>
      </c>
      <c r="B205">
        <v>223.76</v>
      </c>
      <c r="C205">
        <v>219.17</v>
      </c>
      <c r="D205">
        <v>219.78</v>
      </c>
      <c r="E205">
        <v>8229588</v>
      </c>
      <c r="F205">
        <v>220.48249999999999</v>
      </c>
      <c r="G205" s="7">
        <v>45600.208333333336</v>
      </c>
      <c r="H205">
        <v>115955</v>
      </c>
    </row>
    <row r="206" spans="1:8" x14ac:dyDescent="0.25">
      <c r="A206">
        <v>220.03</v>
      </c>
      <c r="B206">
        <v>221.96</v>
      </c>
      <c r="C206">
        <v>220</v>
      </c>
      <c r="D206">
        <v>221.49</v>
      </c>
      <c r="E206">
        <v>5600686</v>
      </c>
      <c r="F206">
        <v>221.07910000000001</v>
      </c>
      <c r="G206" s="7">
        <v>45601.208333333336</v>
      </c>
      <c r="H206">
        <v>96449</v>
      </c>
    </row>
    <row r="207" spans="1:8" x14ac:dyDescent="0.25">
      <c r="A207">
        <v>235</v>
      </c>
      <c r="B207">
        <v>248</v>
      </c>
      <c r="C207">
        <v>234.77</v>
      </c>
      <c r="D207">
        <v>247.06</v>
      </c>
      <c r="E207">
        <v>23987753</v>
      </c>
      <c r="F207">
        <v>243.44710000000001</v>
      </c>
      <c r="G207" s="7">
        <v>45602.208333333336</v>
      </c>
      <c r="H207">
        <v>334869</v>
      </c>
    </row>
    <row r="208" spans="1:8" x14ac:dyDescent="0.25">
      <c r="A208">
        <v>244.5</v>
      </c>
      <c r="B208">
        <v>244.57</v>
      </c>
      <c r="C208">
        <v>235.22</v>
      </c>
      <c r="D208">
        <v>236.38</v>
      </c>
      <c r="E208">
        <v>16451071</v>
      </c>
      <c r="F208">
        <v>238.15110000000001</v>
      </c>
      <c r="G208" s="7">
        <v>45603.208333333336</v>
      </c>
      <c r="H208">
        <v>244024</v>
      </c>
    </row>
    <row r="209" spans="1:8" x14ac:dyDescent="0.25">
      <c r="A209">
        <v>239.34</v>
      </c>
      <c r="B209">
        <v>239.34</v>
      </c>
      <c r="C209">
        <v>235.78</v>
      </c>
      <c r="D209">
        <v>236.98</v>
      </c>
      <c r="E209">
        <v>9502100</v>
      </c>
      <c r="F209">
        <v>237.58609999999999</v>
      </c>
      <c r="G209" s="7">
        <v>45604.208333333336</v>
      </c>
      <c r="H209">
        <v>141032</v>
      </c>
    </row>
    <row r="210" spans="1:8" x14ac:dyDescent="0.25">
      <c r="A210">
        <v>240</v>
      </c>
      <c r="B210">
        <v>242.1</v>
      </c>
      <c r="C210">
        <v>239</v>
      </c>
      <c r="D210">
        <v>239.29</v>
      </c>
      <c r="E210">
        <v>9017079</v>
      </c>
      <c r="F210">
        <v>240.1345</v>
      </c>
      <c r="G210" s="7">
        <v>45607.208333333336</v>
      </c>
      <c r="H210">
        <v>129737</v>
      </c>
    </row>
    <row r="211" spans="1:8" x14ac:dyDescent="0.25">
      <c r="A211">
        <v>240.55</v>
      </c>
      <c r="B211">
        <v>241.46</v>
      </c>
      <c r="C211">
        <v>238.76</v>
      </c>
      <c r="D211">
        <v>239.56</v>
      </c>
      <c r="E211">
        <v>6860956</v>
      </c>
      <c r="F211">
        <v>239.81469999999999</v>
      </c>
      <c r="G211" s="7">
        <v>45608.208333333336</v>
      </c>
      <c r="H211">
        <v>120313</v>
      </c>
    </row>
    <row r="212" spans="1:8" x14ac:dyDescent="0.25">
      <c r="A212">
        <v>240.58</v>
      </c>
      <c r="B212">
        <v>244.09</v>
      </c>
      <c r="C212">
        <v>240.31</v>
      </c>
      <c r="D212">
        <v>241.16</v>
      </c>
      <c r="E212">
        <v>11472557</v>
      </c>
      <c r="F212">
        <v>241.63239999999999</v>
      </c>
      <c r="G212" s="7">
        <v>45609.208333333336</v>
      </c>
      <c r="H212">
        <v>118090</v>
      </c>
    </row>
    <row r="213" spans="1:8" x14ac:dyDescent="0.25">
      <c r="A213">
        <v>242.41499999999999</v>
      </c>
      <c r="B213">
        <v>244.29</v>
      </c>
      <c r="C213">
        <v>241.05</v>
      </c>
      <c r="D213">
        <v>241.87</v>
      </c>
      <c r="E213">
        <v>10172202</v>
      </c>
      <c r="F213">
        <v>242.24160000000001</v>
      </c>
      <c r="G213" s="7">
        <v>45610.208333333336</v>
      </c>
      <c r="H213">
        <v>114876</v>
      </c>
    </row>
    <row r="214" spans="1:8" x14ac:dyDescent="0.25">
      <c r="A214">
        <v>241.46</v>
      </c>
      <c r="B214">
        <v>246.42</v>
      </c>
      <c r="C214">
        <v>241.46</v>
      </c>
      <c r="D214">
        <v>245.31</v>
      </c>
      <c r="E214">
        <v>11518836</v>
      </c>
      <c r="F214">
        <v>244.99260000000001</v>
      </c>
      <c r="G214" s="7">
        <v>45611.208333333336</v>
      </c>
      <c r="H214">
        <v>148014</v>
      </c>
    </row>
    <row r="215" spans="1:8" x14ac:dyDescent="0.25">
      <c r="A215">
        <v>247.76</v>
      </c>
      <c r="B215">
        <v>247.93</v>
      </c>
      <c r="C215">
        <v>242.68</v>
      </c>
      <c r="D215">
        <v>245.03</v>
      </c>
      <c r="E215">
        <v>9052575</v>
      </c>
      <c r="F215">
        <v>244.95179999999999</v>
      </c>
      <c r="G215" s="7">
        <v>45614.208333333336</v>
      </c>
      <c r="H215">
        <v>116188</v>
      </c>
    </row>
    <row r="216" spans="1:8" x14ac:dyDescent="0.25">
      <c r="A216">
        <v>242.25</v>
      </c>
      <c r="B216">
        <v>245.15090000000001</v>
      </c>
      <c r="C216">
        <v>241.55</v>
      </c>
      <c r="D216">
        <v>243.09</v>
      </c>
      <c r="E216">
        <v>6792660</v>
      </c>
      <c r="F216">
        <v>243.47909999999999</v>
      </c>
      <c r="G216" s="7">
        <v>45615.208333333336</v>
      </c>
      <c r="H216">
        <v>104729</v>
      </c>
    </row>
    <row r="217" spans="1:8" x14ac:dyDescent="0.25">
      <c r="A217">
        <v>244.4</v>
      </c>
      <c r="B217">
        <v>244.61</v>
      </c>
      <c r="C217">
        <v>238.64</v>
      </c>
      <c r="D217">
        <v>240.78</v>
      </c>
      <c r="E217">
        <v>9015290</v>
      </c>
      <c r="F217">
        <v>240.74100000000001</v>
      </c>
      <c r="G217" s="7">
        <v>45616.208333333336</v>
      </c>
      <c r="H217">
        <v>104798</v>
      </c>
    </row>
    <row r="218" spans="1:8" x14ac:dyDescent="0.25">
      <c r="A218">
        <v>243.23</v>
      </c>
      <c r="B218">
        <v>245.49</v>
      </c>
      <c r="C218">
        <v>242.10499999999999</v>
      </c>
      <c r="D218">
        <v>244.76</v>
      </c>
      <c r="E218">
        <v>8783516</v>
      </c>
      <c r="F218">
        <v>244.2645</v>
      </c>
      <c r="G218" s="7">
        <v>45617.208333333336</v>
      </c>
      <c r="H218">
        <v>114974</v>
      </c>
    </row>
    <row r="219" spans="1:8" x14ac:dyDescent="0.25">
      <c r="A219">
        <v>243.61</v>
      </c>
      <c r="B219">
        <v>249.15</v>
      </c>
      <c r="C219">
        <v>243.03469999999999</v>
      </c>
      <c r="D219">
        <v>248.55</v>
      </c>
      <c r="E219">
        <v>7997307</v>
      </c>
      <c r="F219">
        <v>248.10210000000001</v>
      </c>
      <c r="G219" s="7">
        <v>45618.208333333336</v>
      </c>
      <c r="H219">
        <v>111280</v>
      </c>
    </row>
    <row r="220" spans="1:8" x14ac:dyDescent="0.25">
      <c r="A220">
        <v>249.59</v>
      </c>
      <c r="B220">
        <v>254.31</v>
      </c>
      <c r="C220">
        <v>249.06</v>
      </c>
      <c r="D220">
        <v>250.29</v>
      </c>
      <c r="E220">
        <v>10295350</v>
      </c>
      <c r="F220">
        <v>250.2072</v>
      </c>
      <c r="G220" s="7">
        <v>45621.208333333336</v>
      </c>
      <c r="H220">
        <v>114513</v>
      </c>
    </row>
    <row r="221" spans="1:8" x14ac:dyDescent="0.25">
      <c r="A221">
        <v>250.49</v>
      </c>
      <c r="B221">
        <v>251</v>
      </c>
      <c r="C221">
        <v>248.34</v>
      </c>
      <c r="D221">
        <v>249.97</v>
      </c>
      <c r="E221">
        <v>6212142</v>
      </c>
      <c r="F221">
        <v>249.69630000000001</v>
      </c>
      <c r="G221" s="7">
        <v>45622.208333333336</v>
      </c>
      <c r="H221">
        <v>91630</v>
      </c>
    </row>
    <row r="222" spans="1:8" x14ac:dyDescent="0.25">
      <c r="A222">
        <v>249.35</v>
      </c>
      <c r="B222">
        <v>251.19</v>
      </c>
      <c r="C222">
        <v>248.77099999999999</v>
      </c>
      <c r="D222">
        <v>249.79</v>
      </c>
      <c r="E222">
        <v>5472265</v>
      </c>
      <c r="F222">
        <v>249.8734</v>
      </c>
      <c r="G222" s="7">
        <v>45623.208333333336</v>
      </c>
      <c r="H222">
        <v>82760</v>
      </c>
    </row>
    <row r="223" spans="1:8" x14ac:dyDescent="0.25">
      <c r="A223">
        <v>249.86</v>
      </c>
      <c r="B223">
        <v>251.77</v>
      </c>
      <c r="C223">
        <v>249.44499999999999</v>
      </c>
      <c r="D223">
        <v>249.72</v>
      </c>
      <c r="E223">
        <v>5494825</v>
      </c>
      <c r="F223">
        <v>250.3586</v>
      </c>
      <c r="G223" s="7">
        <v>45625.208333333336</v>
      </c>
      <c r="H223">
        <v>67560</v>
      </c>
    </row>
    <row r="224" spans="1:8" x14ac:dyDescent="0.25">
      <c r="A224">
        <v>249.55</v>
      </c>
      <c r="B224">
        <v>250.25</v>
      </c>
      <c r="C224">
        <v>245.03</v>
      </c>
      <c r="D224">
        <v>246.25</v>
      </c>
      <c r="E224">
        <v>8899741</v>
      </c>
      <c r="F224">
        <v>246.61009999999999</v>
      </c>
      <c r="G224" s="7">
        <v>45628.208333333336</v>
      </c>
      <c r="H224">
        <v>122265</v>
      </c>
    </row>
    <row r="225" spans="1:8" x14ac:dyDescent="0.25">
      <c r="A225">
        <v>248.23</v>
      </c>
      <c r="B225">
        <v>249.04</v>
      </c>
      <c r="C225">
        <v>244.63</v>
      </c>
      <c r="D225">
        <v>244.82</v>
      </c>
      <c r="E225">
        <v>6657694</v>
      </c>
      <c r="F225">
        <v>245.95259999999999</v>
      </c>
      <c r="G225" s="7">
        <v>45629.208333333336</v>
      </c>
      <c r="H225">
        <v>104470</v>
      </c>
    </row>
    <row r="226" spans="1:8" x14ac:dyDescent="0.25">
      <c r="A226">
        <v>244.7</v>
      </c>
      <c r="B226">
        <v>245.345</v>
      </c>
      <c r="C226">
        <v>242.23</v>
      </c>
      <c r="D226">
        <v>243.4</v>
      </c>
      <c r="E226">
        <v>7346265</v>
      </c>
      <c r="F226">
        <v>243.41669999999999</v>
      </c>
      <c r="G226" s="7">
        <v>45630.208333333336</v>
      </c>
      <c r="H226">
        <v>103998</v>
      </c>
    </row>
    <row r="227" spans="1:8" x14ac:dyDescent="0.25">
      <c r="A227">
        <v>245.39</v>
      </c>
      <c r="B227">
        <v>247.18</v>
      </c>
      <c r="C227">
        <v>244.62</v>
      </c>
      <c r="D227">
        <v>245.48</v>
      </c>
      <c r="E227">
        <v>6572536</v>
      </c>
      <c r="F227">
        <v>245.91329999999999</v>
      </c>
      <c r="G227" s="7">
        <v>45631.208333333336</v>
      </c>
      <c r="H227">
        <v>100872</v>
      </c>
    </row>
    <row r="228" spans="1:8" x14ac:dyDescent="0.25">
      <c r="A228">
        <v>245.7</v>
      </c>
      <c r="B228">
        <v>247.74</v>
      </c>
      <c r="C228">
        <v>244.84</v>
      </c>
      <c r="D228">
        <v>247.36</v>
      </c>
      <c r="E228">
        <v>5519738</v>
      </c>
      <c r="F228">
        <v>246.67760000000001</v>
      </c>
      <c r="G228" s="7">
        <v>45632.208333333336</v>
      </c>
      <c r="H228">
        <v>89890</v>
      </c>
    </row>
    <row r="229" spans="1:8" x14ac:dyDescent="0.25">
      <c r="A229">
        <v>247.13</v>
      </c>
      <c r="B229">
        <v>247.8699</v>
      </c>
      <c r="C229">
        <v>243.76</v>
      </c>
      <c r="D229">
        <v>243.81</v>
      </c>
      <c r="E229">
        <v>7076466</v>
      </c>
      <c r="F229">
        <v>244.9042</v>
      </c>
      <c r="G229" s="7">
        <v>45635.208333333336</v>
      </c>
      <c r="H229">
        <v>111650</v>
      </c>
    </row>
    <row r="230" spans="1:8" x14ac:dyDescent="0.25">
      <c r="A230">
        <v>243.89</v>
      </c>
      <c r="B230">
        <v>247.96</v>
      </c>
      <c r="C230">
        <v>242.22</v>
      </c>
      <c r="D230">
        <v>242.86</v>
      </c>
      <c r="E230">
        <v>9108339</v>
      </c>
      <c r="F230">
        <v>243.6079</v>
      </c>
      <c r="G230" s="7">
        <v>45636.208333333336</v>
      </c>
      <c r="H230">
        <v>134293</v>
      </c>
    </row>
    <row r="231" spans="1:8" x14ac:dyDescent="0.25">
      <c r="A231">
        <v>244</v>
      </c>
      <c r="B231">
        <v>244.27</v>
      </c>
      <c r="C231">
        <v>242.18</v>
      </c>
      <c r="D231">
        <v>243.53</v>
      </c>
      <c r="E231">
        <v>7884442</v>
      </c>
      <c r="F231">
        <v>243.4785</v>
      </c>
      <c r="G231" s="7">
        <v>45637.208333333336</v>
      </c>
      <c r="H231">
        <v>104425</v>
      </c>
    </row>
    <row r="232" spans="1:8" x14ac:dyDescent="0.25">
      <c r="A232">
        <v>243</v>
      </c>
      <c r="B232">
        <v>244.1</v>
      </c>
      <c r="C232">
        <v>241.04</v>
      </c>
      <c r="D232">
        <v>241.53</v>
      </c>
      <c r="E232">
        <v>6113771</v>
      </c>
      <c r="F232">
        <v>241.9803</v>
      </c>
      <c r="G232" s="7">
        <v>45638.208333333336</v>
      </c>
      <c r="H232">
        <v>98777</v>
      </c>
    </row>
    <row r="233" spans="1:8" x14ac:dyDescent="0.25">
      <c r="A233">
        <v>242.07</v>
      </c>
      <c r="B233">
        <v>242.715</v>
      </c>
      <c r="C233">
        <v>239.1437</v>
      </c>
      <c r="D233">
        <v>239.94</v>
      </c>
      <c r="E233">
        <v>10392749</v>
      </c>
      <c r="F233">
        <v>239.94229999999999</v>
      </c>
      <c r="G233" s="7">
        <v>45639.208333333336</v>
      </c>
      <c r="H233">
        <v>101850</v>
      </c>
    </row>
    <row r="234" spans="1:8" x14ac:dyDescent="0.25">
      <c r="A234">
        <v>240.61</v>
      </c>
      <c r="B234">
        <v>240.67</v>
      </c>
      <c r="C234">
        <v>237.52</v>
      </c>
      <c r="D234">
        <v>239.58</v>
      </c>
      <c r="E234">
        <v>9032044</v>
      </c>
      <c r="F234">
        <v>239.4538</v>
      </c>
      <c r="G234" s="7">
        <v>45642.208333333336</v>
      </c>
      <c r="H234">
        <v>122269</v>
      </c>
    </row>
    <row r="235" spans="1:8" x14ac:dyDescent="0.25">
      <c r="A235">
        <v>238.65</v>
      </c>
      <c r="B235">
        <v>239.02</v>
      </c>
      <c r="C235">
        <v>236.63</v>
      </c>
      <c r="D235">
        <v>238.36</v>
      </c>
      <c r="E235">
        <v>8083635</v>
      </c>
      <c r="F235">
        <v>238</v>
      </c>
      <c r="G235" s="7">
        <v>45643.208333333336</v>
      </c>
      <c r="H235">
        <v>114751</v>
      </c>
    </row>
    <row r="236" spans="1:8" x14ac:dyDescent="0.25">
      <c r="A236">
        <v>239</v>
      </c>
      <c r="B236">
        <v>239.07</v>
      </c>
      <c r="C236">
        <v>229.53</v>
      </c>
      <c r="D236">
        <v>230.37</v>
      </c>
      <c r="E236">
        <v>11322358</v>
      </c>
      <c r="F236">
        <v>233.55629999999999</v>
      </c>
      <c r="G236" s="7">
        <v>45644.208333333336</v>
      </c>
      <c r="H236">
        <v>152847</v>
      </c>
    </row>
    <row r="237" spans="1:8" x14ac:dyDescent="0.25">
      <c r="A237">
        <v>232.27</v>
      </c>
      <c r="B237">
        <v>236.36</v>
      </c>
      <c r="C237">
        <v>232.27</v>
      </c>
      <c r="D237">
        <v>232.96</v>
      </c>
      <c r="E237">
        <v>11790773</v>
      </c>
      <c r="F237">
        <v>233.63980000000001</v>
      </c>
      <c r="G237" s="7">
        <v>45645.208333333336</v>
      </c>
      <c r="H237">
        <v>152534</v>
      </c>
    </row>
    <row r="238" spans="1:8" x14ac:dyDescent="0.25">
      <c r="A238">
        <v>231.92</v>
      </c>
      <c r="B238">
        <v>239.21</v>
      </c>
      <c r="C238">
        <v>231.58770000000001</v>
      </c>
      <c r="D238">
        <v>237.6</v>
      </c>
      <c r="E238">
        <v>32348414</v>
      </c>
      <c r="F238">
        <v>237.12</v>
      </c>
      <c r="G238" s="7">
        <v>45646.208333333336</v>
      </c>
      <c r="H238">
        <v>132277</v>
      </c>
    </row>
    <row r="239" spans="1:8" x14ac:dyDescent="0.25">
      <c r="A239">
        <v>236.07</v>
      </c>
      <c r="B239">
        <v>238.62</v>
      </c>
      <c r="C239">
        <v>234.88</v>
      </c>
      <c r="D239">
        <v>238.39</v>
      </c>
      <c r="E239">
        <v>8611528</v>
      </c>
      <c r="F239">
        <v>237.43530000000001</v>
      </c>
      <c r="G239" s="7">
        <v>45649.208333333336</v>
      </c>
      <c r="H239">
        <v>93999</v>
      </c>
    </row>
    <row r="240" spans="1:8" x14ac:dyDescent="0.25">
      <c r="A240">
        <v>239.43</v>
      </c>
      <c r="B240">
        <v>242.4922</v>
      </c>
      <c r="C240">
        <v>239.07</v>
      </c>
      <c r="D240">
        <v>242.31</v>
      </c>
      <c r="E240">
        <v>3729092</v>
      </c>
      <c r="F240">
        <v>241.26560000000001</v>
      </c>
      <c r="G240" s="7">
        <v>45650.208333333336</v>
      </c>
      <c r="H240">
        <v>55844</v>
      </c>
    </row>
    <row r="241" spans="1:8" x14ac:dyDescent="0.25">
      <c r="A241">
        <v>241.43</v>
      </c>
      <c r="B241">
        <v>243.26</v>
      </c>
      <c r="C241">
        <v>240.79</v>
      </c>
      <c r="D241">
        <v>243.14</v>
      </c>
      <c r="E241">
        <v>4452168</v>
      </c>
      <c r="F241">
        <v>242.55860000000001</v>
      </c>
      <c r="G241" s="7">
        <v>45652.208333333336</v>
      </c>
      <c r="H241">
        <v>71264</v>
      </c>
    </row>
    <row r="242" spans="1:8" x14ac:dyDescent="0.25">
      <c r="A242">
        <v>242.72</v>
      </c>
      <c r="B242">
        <v>243.39</v>
      </c>
      <c r="C242">
        <v>240.04</v>
      </c>
      <c r="D242">
        <v>241.17</v>
      </c>
      <c r="E242">
        <v>5730607</v>
      </c>
      <c r="F242">
        <v>241.23070000000001</v>
      </c>
      <c r="G242" s="7">
        <v>45653.208333333336</v>
      </c>
      <c r="H242">
        <v>76680</v>
      </c>
    </row>
    <row r="243" spans="1:8" x14ac:dyDescent="0.25">
      <c r="A243">
        <v>238.77</v>
      </c>
      <c r="B243">
        <v>240.84</v>
      </c>
      <c r="C243">
        <v>237.11</v>
      </c>
      <c r="D243">
        <v>239.32</v>
      </c>
      <c r="E243">
        <v>5723765</v>
      </c>
      <c r="F243">
        <v>239.4254</v>
      </c>
      <c r="G243" s="7">
        <v>45656.208333333336</v>
      </c>
      <c r="H243">
        <v>83033</v>
      </c>
    </row>
    <row r="244" spans="1:8" x14ac:dyDescent="0.25">
      <c r="A244">
        <v>240.05</v>
      </c>
      <c r="B244">
        <v>241.4393</v>
      </c>
      <c r="C244">
        <v>239.03</v>
      </c>
      <c r="D244">
        <v>239.71</v>
      </c>
      <c r="E244">
        <v>4870971</v>
      </c>
      <c r="F244">
        <v>239.8794</v>
      </c>
      <c r="G244" s="7">
        <v>45657.208333333336</v>
      </c>
      <c r="H244">
        <v>74806</v>
      </c>
    </row>
    <row r="245" spans="1:8" x14ac:dyDescent="0.25">
      <c r="A245">
        <v>240.92</v>
      </c>
      <c r="B245">
        <v>243.27600000000001</v>
      </c>
      <c r="C245">
        <v>239.45</v>
      </c>
      <c r="D245">
        <v>240</v>
      </c>
      <c r="E245">
        <v>9220914</v>
      </c>
      <c r="F245">
        <v>240.6919</v>
      </c>
      <c r="G245" s="7">
        <v>45659.208333333336</v>
      </c>
      <c r="H245">
        <v>106680</v>
      </c>
    </row>
    <row r="246" spans="1:8" x14ac:dyDescent="0.25">
      <c r="A246">
        <v>243.89</v>
      </c>
      <c r="B246">
        <v>244.88</v>
      </c>
      <c r="C246">
        <v>240.26</v>
      </c>
      <c r="D246">
        <v>243.28</v>
      </c>
      <c r="E246">
        <v>9491053</v>
      </c>
      <c r="F246">
        <v>242.45699999999999</v>
      </c>
      <c r="G246" s="7">
        <v>45660.208333333336</v>
      </c>
      <c r="H246">
        <v>116551</v>
      </c>
    </row>
    <row r="247" spans="1:8" x14ac:dyDescent="0.25">
      <c r="A247">
        <v>243.69499999999999</v>
      </c>
      <c r="B247">
        <v>245.69</v>
      </c>
      <c r="C247">
        <v>240.58</v>
      </c>
      <c r="D247">
        <v>240.85</v>
      </c>
      <c r="E247">
        <v>9917836</v>
      </c>
      <c r="F247">
        <v>242.3451</v>
      </c>
      <c r="G247" s="7">
        <v>45663.208333333336</v>
      </c>
      <c r="H247">
        <v>138858</v>
      </c>
    </row>
    <row r="248" spans="1:8" x14ac:dyDescent="0.25">
      <c r="A248">
        <v>242.14</v>
      </c>
      <c r="B248">
        <v>245.26</v>
      </c>
      <c r="C248">
        <v>240.9</v>
      </c>
      <c r="D248">
        <v>243.17</v>
      </c>
      <c r="E248">
        <v>8753357</v>
      </c>
      <c r="F248">
        <v>243.5342</v>
      </c>
      <c r="G248" s="7">
        <v>45664.208333333336</v>
      </c>
      <c r="H248">
        <v>126640</v>
      </c>
    </row>
    <row r="249" spans="1:8" x14ac:dyDescent="0.25">
      <c r="A249">
        <v>242.75</v>
      </c>
      <c r="B249">
        <v>244.25</v>
      </c>
      <c r="C249">
        <v>240.5</v>
      </c>
      <c r="D249">
        <v>243.13</v>
      </c>
      <c r="E249">
        <v>8675284</v>
      </c>
      <c r="F249">
        <v>242.56720000000001</v>
      </c>
      <c r="G249" s="7">
        <v>45665.208333333336</v>
      </c>
      <c r="H249">
        <v>103905</v>
      </c>
    </row>
    <row r="250" spans="1:8" x14ac:dyDescent="0.25">
      <c r="A250">
        <v>243.09</v>
      </c>
      <c r="B250">
        <v>243.81</v>
      </c>
      <c r="C250">
        <v>238.74</v>
      </c>
      <c r="D250">
        <v>239.87</v>
      </c>
      <c r="E250">
        <v>10256829</v>
      </c>
      <c r="F250">
        <v>240.41919999999999</v>
      </c>
      <c r="G250" s="7">
        <v>45667.208333333336</v>
      </c>
      <c r="H250">
        <v>132851</v>
      </c>
    </row>
    <row r="251" spans="1:8" x14ac:dyDescent="0.25">
      <c r="A251">
        <v>239.67</v>
      </c>
      <c r="B251">
        <v>244.54</v>
      </c>
      <c r="C251">
        <v>239</v>
      </c>
      <c r="D251">
        <v>244.21</v>
      </c>
      <c r="E251">
        <v>10005315</v>
      </c>
      <c r="F251">
        <v>243.2098</v>
      </c>
      <c r="G251" s="7">
        <v>45670.208333333336</v>
      </c>
      <c r="H251">
        <v>135017</v>
      </c>
    </row>
    <row r="252" spans="1:8" x14ac:dyDescent="0.25">
      <c r="A252">
        <v>242.66</v>
      </c>
      <c r="B252">
        <v>247.72</v>
      </c>
      <c r="C252">
        <v>242.19</v>
      </c>
      <c r="D252">
        <v>247.47</v>
      </c>
      <c r="E252">
        <v>12407386</v>
      </c>
      <c r="F252">
        <v>245.52590000000001</v>
      </c>
      <c r="G252" s="7">
        <v>45671.208333333336</v>
      </c>
      <c r="H252">
        <v>169023</v>
      </c>
    </row>
    <row r="253" spans="1:8" x14ac:dyDescent="0.25">
      <c r="A253">
        <v>250.4</v>
      </c>
      <c r="B253">
        <v>253.66990000000001</v>
      </c>
      <c r="C253">
        <v>243.68</v>
      </c>
      <c r="D253">
        <v>252.35</v>
      </c>
      <c r="E253">
        <v>18448520</v>
      </c>
      <c r="F253">
        <v>251.21129999999999</v>
      </c>
      <c r="G253" s="7">
        <v>45672.208333333336</v>
      </c>
      <c r="H253">
        <v>230374</v>
      </c>
    </row>
    <row r="254" spans="1:8" x14ac:dyDescent="0.25">
      <c r="A254">
        <v>254</v>
      </c>
      <c r="B254">
        <v>257.03500000000003</v>
      </c>
      <c r="C254">
        <v>252.33</v>
      </c>
      <c r="D254">
        <v>254.27</v>
      </c>
      <c r="E254">
        <v>15292348</v>
      </c>
      <c r="F254">
        <v>254.13499999999999</v>
      </c>
      <c r="G254" s="7">
        <v>45673.208333333336</v>
      </c>
      <c r="H254">
        <v>189657</v>
      </c>
    </row>
    <row r="255" spans="1:8" x14ac:dyDescent="0.25">
      <c r="A255">
        <v>254.14</v>
      </c>
      <c r="B255">
        <v>260.62</v>
      </c>
      <c r="C255">
        <v>252.14</v>
      </c>
      <c r="D255">
        <v>259.16000000000003</v>
      </c>
      <c r="E255">
        <v>17678101</v>
      </c>
      <c r="F255">
        <v>256.70420000000001</v>
      </c>
      <c r="G255" s="7">
        <v>45674.208333333336</v>
      </c>
      <c r="H255">
        <v>181218</v>
      </c>
    </row>
    <row r="256" spans="1:8" x14ac:dyDescent="0.25">
      <c r="A256">
        <v>260.07</v>
      </c>
      <c r="B256">
        <v>264.25</v>
      </c>
      <c r="C256">
        <v>259.50369999999998</v>
      </c>
      <c r="D256">
        <v>263.02999999999997</v>
      </c>
      <c r="E256">
        <v>13712114</v>
      </c>
      <c r="F256">
        <v>262.35660000000001</v>
      </c>
      <c r="G256" s="7">
        <v>45678.208333333336</v>
      </c>
      <c r="H256">
        <v>152398</v>
      </c>
    </row>
    <row r="257" spans="1:8" x14ac:dyDescent="0.25">
      <c r="A257">
        <v>262.89999999999998</v>
      </c>
      <c r="B257">
        <v>263.38</v>
      </c>
      <c r="C257">
        <v>260.25</v>
      </c>
      <c r="D257">
        <v>262.83999999999997</v>
      </c>
      <c r="E257">
        <v>9021914</v>
      </c>
      <c r="F257">
        <v>262.3963</v>
      </c>
      <c r="G257" s="7">
        <v>45679.208333333336</v>
      </c>
      <c r="H257">
        <v>118304</v>
      </c>
    </row>
    <row r="258" spans="1:8" x14ac:dyDescent="0.25">
      <c r="A258">
        <v>264.69</v>
      </c>
      <c r="B258">
        <v>266.85989999999998</v>
      </c>
      <c r="C258">
        <v>263.81</v>
      </c>
      <c r="D258">
        <v>265.95</v>
      </c>
      <c r="E258">
        <v>10749681</v>
      </c>
      <c r="F258">
        <v>265.30669999999998</v>
      </c>
      <c r="G258" s="7">
        <v>45680.208333333336</v>
      </c>
      <c r="H258">
        <v>121371</v>
      </c>
    </row>
    <row r="259" spans="1:8" x14ac:dyDescent="0.25">
      <c r="A259">
        <v>263.69</v>
      </c>
      <c r="B259">
        <v>267.10000000000002</v>
      </c>
      <c r="C259">
        <v>263.01</v>
      </c>
      <c r="D259">
        <v>264.83999999999997</v>
      </c>
      <c r="E259">
        <v>7666261</v>
      </c>
      <c r="F259">
        <v>264.83670000000001</v>
      </c>
      <c r="G259" s="7">
        <v>45681.208333333336</v>
      </c>
      <c r="H259">
        <v>107840</v>
      </c>
    </row>
    <row r="260" spans="1:8" x14ac:dyDescent="0.25">
      <c r="A260">
        <v>264.17</v>
      </c>
      <c r="B260">
        <v>265.97000000000003</v>
      </c>
      <c r="C260">
        <v>262.26</v>
      </c>
      <c r="D260">
        <v>265.85000000000002</v>
      </c>
      <c r="E260">
        <v>7522258</v>
      </c>
      <c r="F260">
        <v>264.66930000000002</v>
      </c>
      <c r="G260" s="7">
        <v>45684.208333333336</v>
      </c>
      <c r="H260">
        <v>121658</v>
      </c>
    </row>
    <row r="261" spans="1:8" x14ac:dyDescent="0.25">
      <c r="A261">
        <v>265.85000000000002</v>
      </c>
      <c r="B261">
        <v>267.33</v>
      </c>
      <c r="C261">
        <v>264.83010000000002</v>
      </c>
      <c r="D261">
        <v>267.14</v>
      </c>
      <c r="E261">
        <v>7375391</v>
      </c>
      <c r="F261">
        <v>266.39949999999999</v>
      </c>
      <c r="G261" s="7">
        <v>45685.208333333336</v>
      </c>
      <c r="H261">
        <v>99658</v>
      </c>
    </row>
    <row r="262" spans="1:8" x14ac:dyDescent="0.25">
      <c r="A262">
        <v>267.20999999999998</v>
      </c>
      <c r="B262">
        <v>270.68</v>
      </c>
      <c r="C262">
        <v>265.61</v>
      </c>
      <c r="D262">
        <v>266.58</v>
      </c>
      <c r="E262">
        <v>7684870</v>
      </c>
      <c r="F262">
        <v>267.73360000000002</v>
      </c>
      <c r="G262" s="7">
        <v>45686.208333333336</v>
      </c>
      <c r="H262">
        <v>123199</v>
      </c>
    </row>
    <row r="263" spans="1:8" x14ac:dyDescent="0.25">
      <c r="A263">
        <v>268.63</v>
      </c>
      <c r="B263">
        <v>269.7</v>
      </c>
      <c r="C263">
        <v>266.62009999999998</v>
      </c>
      <c r="D263">
        <v>268.23</v>
      </c>
      <c r="E263">
        <v>8753466</v>
      </c>
      <c r="F263">
        <v>268.28059999999999</v>
      </c>
      <c r="G263" s="7">
        <v>45687.208333333336</v>
      </c>
      <c r="H263">
        <v>109168</v>
      </c>
    </row>
    <row r="264" spans="1:8" x14ac:dyDescent="0.25">
      <c r="A264">
        <v>269.23</v>
      </c>
      <c r="B264">
        <v>270.82</v>
      </c>
      <c r="C264">
        <v>266.95999999999998</v>
      </c>
      <c r="D264">
        <v>267.3</v>
      </c>
      <c r="E264">
        <v>7196268</v>
      </c>
      <c r="F264">
        <v>268.30040000000002</v>
      </c>
      <c r="G264" s="7">
        <v>45688.208333333336</v>
      </c>
      <c r="H264">
        <v>104767</v>
      </c>
    </row>
    <row r="265" spans="1:8" x14ac:dyDescent="0.25">
      <c r="A265">
        <v>261.83</v>
      </c>
      <c r="B265">
        <v>268.16500000000002</v>
      </c>
      <c r="C265">
        <v>261.70089999999999</v>
      </c>
      <c r="D265">
        <v>266.81</v>
      </c>
      <c r="E265">
        <v>8381361</v>
      </c>
      <c r="F265">
        <v>266.20569999999998</v>
      </c>
      <c r="G265" s="7">
        <v>45691.208333333336</v>
      </c>
      <c r="H265">
        <v>136204</v>
      </c>
    </row>
    <row r="266" spans="1:8" x14ac:dyDescent="0.25">
      <c r="A266">
        <v>269.83999999999997</v>
      </c>
      <c r="B266">
        <v>269.83999999999997</v>
      </c>
      <c r="C266">
        <v>266.83</v>
      </c>
      <c r="D266">
        <v>267.94</v>
      </c>
      <c r="E266">
        <v>5625972</v>
      </c>
      <c r="F266">
        <v>267.89359999999999</v>
      </c>
      <c r="G266" s="7">
        <v>45692.208333333336</v>
      </c>
      <c r="H266">
        <v>96552</v>
      </c>
    </row>
    <row r="267" spans="1:8" x14ac:dyDescent="0.25">
      <c r="A267">
        <v>268.91000000000003</v>
      </c>
      <c r="B267">
        <v>270.64</v>
      </c>
      <c r="C267">
        <v>268.33</v>
      </c>
      <c r="D267">
        <v>270.43</v>
      </c>
      <c r="E267">
        <v>5704431</v>
      </c>
      <c r="F267">
        <v>269.82310000000001</v>
      </c>
      <c r="G267" s="7">
        <v>45693.208333333336</v>
      </c>
      <c r="H267">
        <v>96460</v>
      </c>
    </row>
    <row r="268" spans="1:8" x14ac:dyDescent="0.25">
      <c r="A268">
        <v>272.45</v>
      </c>
      <c r="B268">
        <v>276.98</v>
      </c>
      <c r="C268">
        <v>271.19</v>
      </c>
      <c r="D268">
        <v>276.89999999999998</v>
      </c>
      <c r="E268">
        <v>7264371</v>
      </c>
      <c r="F268">
        <v>274.8057</v>
      </c>
      <c r="G268" s="7">
        <v>45694.208333333336</v>
      </c>
      <c r="H268">
        <v>116713</v>
      </c>
    </row>
    <row r="269" spans="1:8" x14ac:dyDescent="0.25">
      <c r="A269">
        <v>277.27</v>
      </c>
      <c r="B269">
        <v>278.55</v>
      </c>
      <c r="C269">
        <v>274.71499999999997</v>
      </c>
      <c r="D269">
        <v>275.8</v>
      </c>
      <c r="E269">
        <v>6857875</v>
      </c>
      <c r="F269">
        <v>276.50209999999998</v>
      </c>
      <c r="G269" s="7">
        <v>45695.208333333336</v>
      </c>
      <c r="H269">
        <v>126088</v>
      </c>
    </row>
    <row r="270" spans="1:8" x14ac:dyDescent="0.25">
      <c r="A270">
        <v>276.14999999999998</v>
      </c>
      <c r="B270">
        <v>276.18</v>
      </c>
      <c r="C270">
        <v>269.58999999999997</v>
      </c>
      <c r="D270">
        <v>271.04000000000002</v>
      </c>
      <c r="E270">
        <v>8627352</v>
      </c>
      <c r="F270">
        <v>271.51960000000003</v>
      </c>
      <c r="G270" s="7">
        <v>45698.208333333336</v>
      </c>
      <c r="H270">
        <v>143302</v>
      </c>
    </row>
    <row r="271" spans="1:8" x14ac:dyDescent="0.25">
      <c r="A271">
        <v>270.26</v>
      </c>
      <c r="B271">
        <v>276.22000000000003</v>
      </c>
      <c r="C271">
        <v>269.66000000000003</v>
      </c>
      <c r="D271">
        <v>274.99</v>
      </c>
      <c r="E271">
        <v>7196376</v>
      </c>
      <c r="F271">
        <v>273.47449999999998</v>
      </c>
      <c r="G271" s="7">
        <v>45699.208333333336</v>
      </c>
      <c r="H271">
        <v>124293</v>
      </c>
    </row>
    <row r="272" spans="1:8" x14ac:dyDescent="0.25">
      <c r="A272">
        <v>274.08</v>
      </c>
      <c r="B272">
        <v>276.45</v>
      </c>
      <c r="C272">
        <v>273.25</v>
      </c>
      <c r="D272">
        <v>275.45</v>
      </c>
      <c r="E272">
        <v>6683894</v>
      </c>
      <c r="F272">
        <v>275.31959999999998</v>
      </c>
      <c r="G272" s="7">
        <v>45700.208333333336</v>
      </c>
      <c r="H272">
        <v>100419</v>
      </c>
    </row>
    <row r="273" spans="1:8" x14ac:dyDescent="0.25">
      <c r="A273">
        <v>275.5</v>
      </c>
      <c r="B273">
        <v>276.97000000000003</v>
      </c>
      <c r="C273">
        <v>273.81</v>
      </c>
      <c r="D273">
        <v>276.32</v>
      </c>
      <c r="E273">
        <v>8398667</v>
      </c>
      <c r="F273">
        <v>275.54219999999998</v>
      </c>
      <c r="G273" s="7">
        <v>45701.208333333336</v>
      </c>
      <c r="H273">
        <v>101082</v>
      </c>
    </row>
    <row r="274" spans="1:8" x14ac:dyDescent="0.25">
      <c r="A274">
        <v>277.37</v>
      </c>
      <c r="B274">
        <v>279.23340000000002</v>
      </c>
      <c r="C274">
        <v>276.45</v>
      </c>
      <c r="D274">
        <v>276.58999999999997</v>
      </c>
      <c r="E274">
        <v>5688627</v>
      </c>
      <c r="F274">
        <v>277.39530000000002</v>
      </c>
      <c r="G274" s="7">
        <v>45702.208333333336</v>
      </c>
      <c r="H274">
        <v>90417</v>
      </c>
    </row>
    <row r="275" spans="1:8" x14ac:dyDescent="0.25">
      <c r="A275">
        <v>276.76</v>
      </c>
      <c r="B275">
        <v>279.97000000000003</v>
      </c>
      <c r="C275">
        <v>276.02</v>
      </c>
      <c r="D275">
        <v>279.95</v>
      </c>
      <c r="E275">
        <v>7919798</v>
      </c>
      <c r="F275">
        <v>278.88749999999999</v>
      </c>
      <c r="G275" s="7">
        <v>45706.208333333336</v>
      </c>
      <c r="H275">
        <v>108915</v>
      </c>
    </row>
    <row r="276" spans="1:8" x14ac:dyDescent="0.25">
      <c r="A276">
        <v>278.38</v>
      </c>
      <c r="B276">
        <v>280.25</v>
      </c>
      <c r="C276">
        <v>277.22000000000003</v>
      </c>
      <c r="D276">
        <v>279.25</v>
      </c>
      <c r="E276">
        <v>7007248</v>
      </c>
      <c r="F276">
        <v>279.18700000000001</v>
      </c>
      <c r="G276" s="7">
        <v>45707.208333333336</v>
      </c>
      <c r="H276">
        <v>109490</v>
      </c>
    </row>
    <row r="277" spans="1:8" x14ac:dyDescent="0.25">
      <c r="A277">
        <v>278.67500000000001</v>
      </c>
      <c r="B277">
        <v>278.74</v>
      </c>
      <c r="C277">
        <v>265.73500000000001</v>
      </c>
      <c r="D277">
        <v>266.8</v>
      </c>
      <c r="E277">
        <v>13846671</v>
      </c>
      <c r="F277">
        <v>269.0874</v>
      </c>
      <c r="G277" s="7">
        <v>45708.208333333336</v>
      </c>
      <c r="H277">
        <v>227619</v>
      </c>
    </row>
    <row r="278" spans="1:8" x14ac:dyDescent="0.25">
      <c r="A278">
        <v>268.32</v>
      </c>
      <c r="B278">
        <v>269.19549999999998</v>
      </c>
      <c r="C278">
        <v>262.83999999999997</v>
      </c>
      <c r="D278">
        <v>264.24</v>
      </c>
      <c r="E278">
        <v>12835566</v>
      </c>
      <c r="F278">
        <v>265.7199</v>
      </c>
      <c r="G278" s="7">
        <v>45709.208333333336</v>
      </c>
      <c r="H278">
        <v>159908</v>
      </c>
    </row>
    <row r="279" spans="1:8" x14ac:dyDescent="0.25">
      <c r="A279">
        <v>265.49</v>
      </c>
      <c r="B279">
        <v>267</v>
      </c>
      <c r="C279">
        <v>258.61</v>
      </c>
      <c r="D279">
        <v>261.33999999999997</v>
      </c>
      <c r="E279">
        <v>10372751</v>
      </c>
      <c r="F279">
        <v>261.88189999999997</v>
      </c>
      <c r="G279" s="7">
        <v>45712.208333333336</v>
      </c>
      <c r="H279">
        <v>151364</v>
      </c>
    </row>
    <row r="280" spans="1:8" x14ac:dyDescent="0.25">
      <c r="A280">
        <v>262.23</v>
      </c>
      <c r="B280">
        <v>263</v>
      </c>
      <c r="C280">
        <v>253.35</v>
      </c>
      <c r="D280">
        <v>257.39999999999998</v>
      </c>
      <c r="E280">
        <v>9608439</v>
      </c>
      <c r="F280">
        <v>257.24520000000001</v>
      </c>
      <c r="G280" s="7">
        <v>45713.208333333336</v>
      </c>
      <c r="H280">
        <v>169590</v>
      </c>
    </row>
    <row r="281" spans="1:8" x14ac:dyDescent="0.25">
      <c r="A281">
        <v>257.16000000000003</v>
      </c>
      <c r="B281">
        <v>260.91149999999999</v>
      </c>
      <c r="C281">
        <v>256.93</v>
      </c>
      <c r="D281">
        <v>258.79000000000002</v>
      </c>
      <c r="E281">
        <v>5943585</v>
      </c>
      <c r="F281">
        <v>259.1902</v>
      </c>
      <c r="G281" s="7">
        <v>45714.208333333336</v>
      </c>
      <c r="H281">
        <v>111338</v>
      </c>
    </row>
    <row r="282" spans="1:8" x14ac:dyDescent="0.25">
      <c r="A282">
        <v>260.18</v>
      </c>
      <c r="B282">
        <v>263.64</v>
      </c>
      <c r="C282">
        <v>257.86</v>
      </c>
      <c r="D282">
        <v>259.05</v>
      </c>
      <c r="E282">
        <v>8204447</v>
      </c>
      <c r="F282">
        <v>260.35739999999998</v>
      </c>
      <c r="G282" s="7">
        <v>45715.208333333336</v>
      </c>
      <c r="H282">
        <v>137509</v>
      </c>
    </row>
    <row r="283" spans="1:8" x14ac:dyDescent="0.25">
      <c r="A283">
        <v>260.73</v>
      </c>
      <c r="B283">
        <v>264.81</v>
      </c>
      <c r="C283">
        <v>257.89</v>
      </c>
      <c r="D283">
        <v>264.64999999999998</v>
      </c>
      <c r="E283">
        <v>10467126</v>
      </c>
      <c r="F283">
        <v>262.52210000000002</v>
      </c>
      <c r="G283" s="7">
        <v>45716.208333333336</v>
      </c>
      <c r="H283">
        <v>143024</v>
      </c>
    </row>
    <row r="284" spans="1:8" x14ac:dyDescent="0.25">
      <c r="A284">
        <v>264</v>
      </c>
      <c r="B284">
        <v>266.32</v>
      </c>
      <c r="C284">
        <v>257.82</v>
      </c>
      <c r="D284">
        <v>260.62</v>
      </c>
      <c r="E284">
        <v>9058307</v>
      </c>
      <c r="F284">
        <v>262.18759999999997</v>
      </c>
      <c r="G284" s="7">
        <v>45719.208333333336</v>
      </c>
      <c r="H284">
        <v>150019</v>
      </c>
    </row>
    <row r="285" spans="1:8" x14ac:dyDescent="0.25">
      <c r="A285">
        <v>255.28</v>
      </c>
      <c r="B285">
        <v>257.23</v>
      </c>
      <c r="C285">
        <v>245.95</v>
      </c>
      <c r="D285">
        <v>250.25</v>
      </c>
      <c r="E285">
        <v>13465630</v>
      </c>
      <c r="F285">
        <v>250.42859999999999</v>
      </c>
      <c r="G285" s="7">
        <v>45720.208333333336</v>
      </c>
      <c r="H285">
        <v>230140</v>
      </c>
    </row>
    <row r="286" spans="1:8" x14ac:dyDescent="0.25">
      <c r="A286">
        <v>251.25</v>
      </c>
      <c r="B286">
        <v>253.05</v>
      </c>
      <c r="C286">
        <v>247.83</v>
      </c>
      <c r="D286">
        <v>251.53</v>
      </c>
      <c r="E286">
        <v>7861424</v>
      </c>
      <c r="F286">
        <v>250.84960000000001</v>
      </c>
      <c r="G286" s="7">
        <v>45721.208333333336</v>
      </c>
      <c r="H286">
        <v>139210</v>
      </c>
    </row>
    <row r="287" spans="1:8" x14ac:dyDescent="0.25">
      <c r="A287">
        <v>248.11</v>
      </c>
      <c r="B287">
        <v>249.36</v>
      </c>
      <c r="C287">
        <v>243.85</v>
      </c>
      <c r="D287">
        <v>246.54</v>
      </c>
      <c r="E287">
        <v>9983235</v>
      </c>
      <c r="F287">
        <v>246.31299999999999</v>
      </c>
      <c r="G287" s="7">
        <v>45722.208333333336</v>
      </c>
      <c r="H287">
        <v>169274</v>
      </c>
    </row>
    <row r="288" spans="1:8" x14ac:dyDescent="0.25">
      <c r="A288">
        <v>245.23</v>
      </c>
      <c r="B288">
        <v>246.72</v>
      </c>
      <c r="C288">
        <v>239.42</v>
      </c>
      <c r="D288">
        <v>242.28</v>
      </c>
      <c r="E288">
        <v>20498734</v>
      </c>
      <c r="F288">
        <v>241.92240000000001</v>
      </c>
      <c r="G288" s="7">
        <v>45723.208333333336</v>
      </c>
      <c r="H288">
        <v>227755</v>
      </c>
    </row>
    <row r="289" spans="1:8" x14ac:dyDescent="0.25">
      <c r="A289">
        <v>236.21</v>
      </c>
      <c r="B289">
        <v>237.51</v>
      </c>
      <c r="C289">
        <v>228.69499999999999</v>
      </c>
      <c r="D289">
        <v>232.22</v>
      </c>
      <c r="E289">
        <v>18887186</v>
      </c>
      <c r="F289">
        <v>232.46</v>
      </c>
      <c r="G289" s="7">
        <v>45726.166666666664</v>
      </c>
      <c r="H289">
        <v>294647</v>
      </c>
    </row>
    <row r="290" spans="1:8" x14ac:dyDescent="0.25">
      <c r="A290">
        <v>231.745</v>
      </c>
      <c r="B290">
        <v>233.32</v>
      </c>
      <c r="C290">
        <v>226.69</v>
      </c>
      <c r="D290">
        <v>229.14</v>
      </c>
      <c r="E290">
        <v>18142995</v>
      </c>
      <c r="F290">
        <v>229.16679999999999</v>
      </c>
      <c r="G290" s="7">
        <v>45727.166666666664</v>
      </c>
      <c r="H290">
        <v>256303</v>
      </c>
    </row>
    <row r="291" spans="1:8" x14ac:dyDescent="0.25">
      <c r="A291">
        <v>234</v>
      </c>
      <c r="B291">
        <v>234.32</v>
      </c>
      <c r="C291">
        <v>227.26</v>
      </c>
      <c r="D291">
        <v>227.9</v>
      </c>
      <c r="E291">
        <v>16054015</v>
      </c>
      <c r="F291">
        <v>229.6114</v>
      </c>
      <c r="G291" s="7">
        <v>45728.166666666664</v>
      </c>
      <c r="H291">
        <v>225460</v>
      </c>
    </row>
    <row r="292" spans="1:8" x14ac:dyDescent="0.25">
      <c r="A292">
        <v>229.3</v>
      </c>
      <c r="B292">
        <v>229.5</v>
      </c>
      <c r="C292">
        <v>224.23</v>
      </c>
      <c r="D292">
        <v>225.19</v>
      </c>
      <c r="E292">
        <v>16467851</v>
      </c>
      <c r="F292">
        <v>225.86959999999999</v>
      </c>
      <c r="G292" s="7">
        <v>45729.166666666664</v>
      </c>
      <c r="H292">
        <v>221976</v>
      </c>
    </row>
    <row r="293" spans="1:8" x14ac:dyDescent="0.25">
      <c r="A293">
        <v>228.12</v>
      </c>
      <c r="B293">
        <v>233.143</v>
      </c>
      <c r="C293">
        <v>227.58</v>
      </c>
      <c r="D293">
        <v>232.44</v>
      </c>
      <c r="E293">
        <v>11962108</v>
      </c>
      <c r="F293">
        <v>231.7413</v>
      </c>
      <c r="G293" s="7">
        <v>45730.166666666664</v>
      </c>
      <c r="H293">
        <v>175863</v>
      </c>
    </row>
    <row r="294" spans="1:8" x14ac:dyDescent="0.25">
      <c r="A294">
        <v>231.18</v>
      </c>
      <c r="B294">
        <v>235.6695</v>
      </c>
      <c r="C294">
        <v>230.45500000000001</v>
      </c>
      <c r="D294">
        <v>233.93</v>
      </c>
      <c r="E294">
        <v>9586025</v>
      </c>
      <c r="F294">
        <v>233.71680000000001</v>
      </c>
      <c r="G294" s="7">
        <v>45733.166666666664</v>
      </c>
      <c r="H294">
        <v>137599</v>
      </c>
    </row>
    <row r="295" spans="1:8" x14ac:dyDescent="0.25">
      <c r="A295">
        <v>234.32</v>
      </c>
      <c r="B295">
        <v>236.17</v>
      </c>
      <c r="C295">
        <v>233.52</v>
      </c>
      <c r="D295">
        <v>234.97</v>
      </c>
      <c r="E295">
        <v>10344866</v>
      </c>
      <c r="F295">
        <v>234.77549999999999</v>
      </c>
      <c r="G295" s="7">
        <v>45734.166666666664</v>
      </c>
      <c r="H295">
        <v>142818</v>
      </c>
    </row>
    <row r="296" spans="1:8" x14ac:dyDescent="0.25">
      <c r="A296">
        <v>235.74</v>
      </c>
      <c r="B296">
        <v>242.33</v>
      </c>
      <c r="C296">
        <v>234.89</v>
      </c>
      <c r="D296">
        <v>239.11</v>
      </c>
      <c r="E296">
        <v>10120588</v>
      </c>
      <c r="F296">
        <v>238.85249999999999</v>
      </c>
      <c r="G296" s="7">
        <v>45735.166666666664</v>
      </c>
      <c r="H296">
        <v>147893</v>
      </c>
    </row>
    <row r="297" spans="1:8" x14ac:dyDescent="0.25">
      <c r="A297">
        <v>236.56</v>
      </c>
      <c r="B297">
        <v>241.76</v>
      </c>
      <c r="C297">
        <v>236.2</v>
      </c>
      <c r="D297">
        <v>239.01</v>
      </c>
      <c r="E297">
        <v>8328513</v>
      </c>
      <c r="F297">
        <v>239.60640000000001</v>
      </c>
      <c r="G297" s="7">
        <v>45736.166666666664</v>
      </c>
      <c r="H297">
        <v>129335</v>
      </c>
    </row>
    <row r="298" spans="1:8" x14ac:dyDescent="0.25">
      <c r="A298">
        <v>237.81</v>
      </c>
      <c r="B298">
        <v>242.3</v>
      </c>
      <c r="C298">
        <v>236.5</v>
      </c>
      <c r="D298">
        <v>241.63</v>
      </c>
      <c r="E298">
        <v>19326865</v>
      </c>
      <c r="F298">
        <v>240.5813</v>
      </c>
      <c r="G298" s="7">
        <v>45737.166666666664</v>
      </c>
      <c r="H298">
        <v>135607</v>
      </c>
    </row>
    <row r="299" spans="1:8" x14ac:dyDescent="0.25">
      <c r="A299">
        <v>245.48</v>
      </c>
      <c r="B299">
        <v>248.69</v>
      </c>
      <c r="C299">
        <v>244.41</v>
      </c>
      <c r="D299">
        <v>248.06</v>
      </c>
      <c r="E299">
        <v>9422650</v>
      </c>
      <c r="F299">
        <v>247.2766</v>
      </c>
      <c r="G299" s="7">
        <v>45740.166666666664</v>
      </c>
      <c r="H299">
        <v>139491</v>
      </c>
    </row>
    <row r="300" spans="1:8" x14ac:dyDescent="0.25">
      <c r="A300">
        <v>249.31</v>
      </c>
      <c r="B300">
        <v>251.82</v>
      </c>
      <c r="C300">
        <v>247.62469999999999</v>
      </c>
      <c r="D300">
        <v>251.13</v>
      </c>
      <c r="E300">
        <v>9287694</v>
      </c>
      <c r="F300">
        <v>250.27019999999999</v>
      </c>
      <c r="G300" s="7">
        <v>45741.166666666664</v>
      </c>
      <c r="H300">
        <v>132095</v>
      </c>
    </row>
    <row r="301" spans="1:8" x14ac:dyDescent="0.25">
      <c r="A301">
        <v>252.6</v>
      </c>
      <c r="B301">
        <v>254.67</v>
      </c>
      <c r="C301">
        <v>249.78</v>
      </c>
      <c r="D301">
        <v>251.03</v>
      </c>
      <c r="E301">
        <v>12785225</v>
      </c>
      <c r="F301">
        <v>251.80189999999999</v>
      </c>
      <c r="G301" s="7">
        <v>45742.166666666664</v>
      </c>
      <c r="H301">
        <v>154955</v>
      </c>
    </row>
    <row r="302" spans="1:8" x14ac:dyDescent="0.25">
      <c r="A302">
        <v>249.52500000000001</v>
      </c>
      <c r="B302">
        <v>250.64</v>
      </c>
      <c r="C302">
        <v>247.18</v>
      </c>
      <c r="D302">
        <v>248.12</v>
      </c>
      <c r="E302">
        <v>8022517</v>
      </c>
      <c r="F302">
        <v>248.85249999999999</v>
      </c>
      <c r="G302" s="7">
        <v>45743.166666666664</v>
      </c>
      <c r="H302">
        <v>121134</v>
      </c>
    </row>
    <row r="303" spans="1:8" x14ac:dyDescent="0.25">
      <c r="A303">
        <v>246.94</v>
      </c>
      <c r="B303">
        <v>249.505</v>
      </c>
      <c r="C303">
        <v>241.11</v>
      </c>
      <c r="D303">
        <v>242.85</v>
      </c>
      <c r="E303">
        <v>11978417</v>
      </c>
      <c r="F303">
        <v>243.4417</v>
      </c>
      <c r="G303" s="7">
        <v>45744.166666666664</v>
      </c>
      <c r="H303">
        <v>147333</v>
      </c>
    </row>
    <row r="304" spans="1:8" x14ac:dyDescent="0.25">
      <c r="A304">
        <v>239.41</v>
      </c>
      <c r="B304">
        <v>245.86</v>
      </c>
      <c r="C304">
        <v>237.36429999999999</v>
      </c>
      <c r="D304">
        <v>245.3</v>
      </c>
      <c r="E304">
        <v>13602996</v>
      </c>
      <c r="F304">
        <v>243.57210000000001</v>
      </c>
      <c r="G304" s="7">
        <v>45747.166666666664</v>
      </c>
      <c r="H304">
        <v>152396</v>
      </c>
    </row>
    <row r="305" spans="1:8" x14ac:dyDescent="0.25">
      <c r="A305">
        <v>242.62</v>
      </c>
      <c r="B305">
        <v>245.69</v>
      </c>
      <c r="C305">
        <v>240.8818</v>
      </c>
      <c r="D305">
        <v>243.66</v>
      </c>
      <c r="E305">
        <v>8054683</v>
      </c>
      <c r="F305">
        <v>243.44839999999999</v>
      </c>
      <c r="G305" s="7">
        <v>45748.166666666664</v>
      </c>
      <c r="H305">
        <v>139312</v>
      </c>
    </row>
    <row r="306" spans="1:8" x14ac:dyDescent="0.25">
      <c r="A306">
        <v>241.6</v>
      </c>
      <c r="B306">
        <v>247.245</v>
      </c>
      <c r="C306">
        <v>241.46</v>
      </c>
      <c r="D306">
        <v>245.82</v>
      </c>
      <c r="E306">
        <v>7758750</v>
      </c>
      <c r="F306">
        <v>245.51259999999999</v>
      </c>
      <c r="G306" s="7">
        <v>45749.166666666664</v>
      </c>
      <c r="H306">
        <v>124627</v>
      </c>
    </row>
    <row r="307" spans="1:8" x14ac:dyDescent="0.25">
      <c r="A307">
        <v>234.27</v>
      </c>
      <c r="B307">
        <v>235.14</v>
      </c>
      <c r="C307">
        <v>227.3</v>
      </c>
      <c r="D307">
        <v>228.69</v>
      </c>
      <c r="E307">
        <v>17188469</v>
      </c>
      <c r="F307">
        <v>230.28720000000001</v>
      </c>
      <c r="G307" s="7">
        <v>45750.166666666664</v>
      </c>
      <c r="H307">
        <v>286050</v>
      </c>
    </row>
    <row r="308" spans="1:8" x14ac:dyDescent="0.25">
      <c r="A308">
        <v>215.30500000000001</v>
      </c>
      <c r="B308">
        <v>217.7</v>
      </c>
      <c r="C308">
        <v>208.93</v>
      </c>
      <c r="D308">
        <v>210.28</v>
      </c>
      <c r="E308">
        <v>27170689</v>
      </c>
      <c r="F308">
        <v>212.1591</v>
      </c>
      <c r="G308" s="7">
        <v>45751.166666666664</v>
      </c>
      <c r="H308">
        <v>403674</v>
      </c>
    </row>
    <row r="309" spans="1:8" x14ac:dyDescent="0.25">
      <c r="A309">
        <v>205.77</v>
      </c>
      <c r="B309">
        <v>222.053</v>
      </c>
      <c r="C309">
        <v>202.16</v>
      </c>
      <c r="D309">
        <v>214.44</v>
      </c>
      <c r="E309">
        <v>22914370</v>
      </c>
      <c r="F309">
        <v>212.10249999999999</v>
      </c>
      <c r="G309" s="7">
        <v>45754.166666666664</v>
      </c>
      <c r="H309">
        <v>319871</v>
      </c>
    </row>
    <row r="310" spans="1:8" x14ac:dyDescent="0.25">
      <c r="A310">
        <v>223.52</v>
      </c>
      <c r="B310">
        <v>227.83779999999999</v>
      </c>
      <c r="C310">
        <v>213.25</v>
      </c>
      <c r="D310">
        <v>216.87</v>
      </c>
      <c r="E310">
        <v>19485734</v>
      </c>
      <c r="F310">
        <v>220.82329999999999</v>
      </c>
      <c r="G310" s="7">
        <v>45755.166666666664</v>
      </c>
      <c r="H310">
        <v>263317</v>
      </c>
    </row>
    <row r="311" spans="1:8" x14ac:dyDescent="0.25">
      <c r="A311">
        <v>212.5</v>
      </c>
      <c r="B311">
        <v>237.48</v>
      </c>
      <c r="C311">
        <v>211</v>
      </c>
      <c r="D311">
        <v>234.34</v>
      </c>
      <c r="E311">
        <v>24022350</v>
      </c>
      <c r="F311">
        <v>226.0051</v>
      </c>
      <c r="G311" s="7">
        <v>45756.166666666664</v>
      </c>
      <c r="H311">
        <v>310954</v>
      </c>
    </row>
    <row r="312" spans="1:8" x14ac:dyDescent="0.25">
      <c r="A312">
        <v>230</v>
      </c>
      <c r="B312">
        <v>230.34989999999999</v>
      </c>
      <c r="C312">
        <v>220.1</v>
      </c>
      <c r="D312">
        <v>227.11</v>
      </c>
      <c r="E312">
        <v>18896440</v>
      </c>
      <c r="F312">
        <v>226.3716</v>
      </c>
      <c r="G312" s="7">
        <v>45757.166666666664</v>
      </c>
      <c r="H312">
        <v>265749</v>
      </c>
    </row>
    <row r="313" spans="1:8" x14ac:dyDescent="0.25">
      <c r="A313">
        <v>226.31</v>
      </c>
      <c r="B313">
        <v>238.57499999999999</v>
      </c>
      <c r="C313">
        <v>225</v>
      </c>
      <c r="D313">
        <v>236.2</v>
      </c>
      <c r="E313">
        <v>20284450</v>
      </c>
      <c r="F313">
        <v>234.51849999999999</v>
      </c>
      <c r="G313" s="7">
        <v>45758.166666666664</v>
      </c>
      <c r="H313">
        <v>258642</v>
      </c>
    </row>
    <row r="314" spans="1:8" x14ac:dyDescent="0.25">
      <c r="A314">
        <v>237.1</v>
      </c>
      <c r="B314">
        <v>239.78</v>
      </c>
      <c r="C314">
        <v>233.6301</v>
      </c>
      <c r="D314">
        <v>234.72</v>
      </c>
      <c r="E314">
        <v>13017824</v>
      </c>
      <c r="F314">
        <v>235.4853</v>
      </c>
      <c r="G314" s="7">
        <v>45761.166666666664</v>
      </c>
      <c r="H314">
        <v>168220</v>
      </c>
    </row>
    <row r="315" spans="1:8" x14ac:dyDescent="0.25">
      <c r="A315">
        <v>236.1</v>
      </c>
      <c r="B315">
        <v>238.65</v>
      </c>
      <c r="C315">
        <v>232.82</v>
      </c>
      <c r="D315">
        <v>233.13</v>
      </c>
      <c r="E315">
        <v>10912883</v>
      </c>
      <c r="F315">
        <v>234.67490000000001</v>
      </c>
      <c r="G315" s="7">
        <v>45762.166666666664</v>
      </c>
      <c r="H315">
        <v>130626</v>
      </c>
    </row>
    <row r="316" spans="1:8" x14ac:dyDescent="0.25">
      <c r="A316">
        <v>232</v>
      </c>
      <c r="B316">
        <v>233.58</v>
      </c>
      <c r="C316">
        <v>227.93</v>
      </c>
      <c r="D316">
        <v>229.61</v>
      </c>
      <c r="E316">
        <v>9322325</v>
      </c>
      <c r="F316">
        <v>230.35900000000001</v>
      </c>
      <c r="G316" s="7">
        <v>45763.166666666664</v>
      </c>
      <c r="H316">
        <v>130628</v>
      </c>
    </row>
    <row r="317" spans="1:8" x14ac:dyDescent="0.25">
      <c r="A317">
        <v>230.8</v>
      </c>
      <c r="B317">
        <v>234.34</v>
      </c>
      <c r="C317">
        <v>230.55</v>
      </c>
      <c r="D317">
        <v>231.96</v>
      </c>
      <c r="E317">
        <v>9557946</v>
      </c>
      <c r="F317">
        <v>232.40219999999999</v>
      </c>
      <c r="G317" s="7">
        <v>45764.166666666664</v>
      </c>
      <c r="H317">
        <v>126832</v>
      </c>
    </row>
    <row r="318" spans="1:8" x14ac:dyDescent="0.25">
      <c r="A318">
        <v>230.63</v>
      </c>
      <c r="B318">
        <v>231.81</v>
      </c>
      <c r="C318">
        <v>226.33600000000001</v>
      </c>
      <c r="D318">
        <v>228.99</v>
      </c>
      <c r="E318">
        <v>8716177</v>
      </c>
      <c r="F318">
        <v>228.5001</v>
      </c>
      <c r="G318" s="7">
        <v>45768.166666666664</v>
      </c>
      <c r="H318">
        <v>119070</v>
      </c>
    </row>
    <row r="319" spans="1:8" x14ac:dyDescent="0.25">
      <c r="A319">
        <v>231.98</v>
      </c>
      <c r="B319">
        <v>235.99</v>
      </c>
      <c r="C319">
        <v>231.37</v>
      </c>
      <c r="D319">
        <v>235.59</v>
      </c>
      <c r="E319">
        <v>10701399</v>
      </c>
      <c r="F319">
        <v>234.61770000000001</v>
      </c>
      <c r="G319" s="7">
        <v>45769.166666666664</v>
      </c>
      <c r="H319">
        <v>115124</v>
      </c>
    </row>
    <row r="320" spans="1:8" x14ac:dyDescent="0.25">
      <c r="A320">
        <v>240.22</v>
      </c>
      <c r="B320">
        <v>246.79</v>
      </c>
      <c r="C320">
        <v>240</v>
      </c>
      <c r="D320">
        <v>240.88</v>
      </c>
      <c r="E320">
        <v>14126766</v>
      </c>
      <c r="F320">
        <v>242.5147</v>
      </c>
      <c r="G320" s="7">
        <v>45770.166666666664</v>
      </c>
      <c r="H320">
        <v>163878</v>
      </c>
    </row>
    <row r="321" spans="1:8" x14ac:dyDescent="0.25">
      <c r="A321">
        <v>239.74</v>
      </c>
      <c r="B321">
        <v>245.46950000000001</v>
      </c>
      <c r="C321">
        <v>237.58</v>
      </c>
      <c r="D321">
        <v>244.64</v>
      </c>
      <c r="E321">
        <v>9055197</v>
      </c>
      <c r="F321">
        <v>243.06440000000001</v>
      </c>
      <c r="G321" s="7">
        <v>45771.166666666664</v>
      </c>
      <c r="H321">
        <v>118368</v>
      </c>
    </row>
    <row r="322" spans="1:8" x14ac:dyDescent="0.25">
      <c r="A322">
        <v>244.65</v>
      </c>
      <c r="B322">
        <v>245.62</v>
      </c>
      <c r="C322">
        <v>241.75</v>
      </c>
      <c r="D322">
        <v>243.55</v>
      </c>
      <c r="E322">
        <v>8588564</v>
      </c>
      <c r="F322">
        <v>243.5094</v>
      </c>
      <c r="G322" s="7">
        <v>45772.166666666664</v>
      </c>
      <c r="H322">
        <v>101156</v>
      </c>
    </row>
    <row r="323" spans="1:8" x14ac:dyDescent="0.25">
      <c r="A323">
        <v>244.56</v>
      </c>
      <c r="B323">
        <v>246.84370000000001</v>
      </c>
      <c r="C323">
        <v>240.84</v>
      </c>
      <c r="D323">
        <v>243.22</v>
      </c>
      <c r="E323">
        <v>7394297</v>
      </c>
      <c r="F323">
        <v>242.9418</v>
      </c>
      <c r="G323" s="7">
        <v>45775.166666666664</v>
      </c>
      <c r="H323">
        <v>102059</v>
      </c>
    </row>
    <row r="324" spans="1:8" x14ac:dyDescent="0.25">
      <c r="A324">
        <v>242.19</v>
      </c>
      <c r="B324">
        <v>245.25</v>
      </c>
      <c r="C324">
        <v>241.69</v>
      </c>
      <c r="D324">
        <v>244.62</v>
      </c>
      <c r="E324">
        <v>7216788</v>
      </c>
      <c r="F324">
        <v>244.09530000000001</v>
      </c>
      <c r="G324" s="7">
        <v>45776.166666666664</v>
      </c>
      <c r="H324">
        <v>98418</v>
      </c>
    </row>
    <row r="325" spans="1:8" x14ac:dyDescent="0.25">
      <c r="A325">
        <v>241.21</v>
      </c>
      <c r="B325">
        <v>245.22</v>
      </c>
      <c r="C325">
        <v>238.43</v>
      </c>
      <c r="D325">
        <v>244.62</v>
      </c>
      <c r="E325">
        <v>12991699</v>
      </c>
      <c r="F325">
        <v>243.2244</v>
      </c>
      <c r="G325" s="7">
        <v>45777.166666666664</v>
      </c>
      <c r="H325">
        <v>129767</v>
      </c>
    </row>
    <row r="326" spans="1:8" x14ac:dyDescent="0.25">
      <c r="A326">
        <v>242.84</v>
      </c>
      <c r="B326">
        <v>248.45</v>
      </c>
      <c r="C326">
        <v>242.17</v>
      </c>
      <c r="D326">
        <v>246.89</v>
      </c>
      <c r="E326">
        <v>8689579</v>
      </c>
      <c r="F326">
        <v>246.6277</v>
      </c>
      <c r="G326" s="7">
        <v>45778.166666666664</v>
      </c>
      <c r="H326">
        <v>126079</v>
      </c>
    </row>
    <row r="327" spans="1:8" x14ac:dyDescent="0.25">
      <c r="A327">
        <v>251.26</v>
      </c>
      <c r="B327">
        <v>253.61869999999999</v>
      </c>
      <c r="C327">
        <v>249.46289999999999</v>
      </c>
      <c r="D327">
        <v>252.51</v>
      </c>
      <c r="E327">
        <v>7165044</v>
      </c>
      <c r="F327">
        <v>252.4128</v>
      </c>
      <c r="G327" s="7">
        <v>45779.166666666664</v>
      </c>
      <c r="H327">
        <v>114183</v>
      </c>
    </row>
    <row r="328" spans="1:8" x14ac:dyDescent="0.25">
      <c r="A328">
        <v>251.18</v>
      </c>
      <c r="B328">
        <v>255.16</v>
      </c>
      <c r="C328">
        <v>250.59010000000001</v>
      </c>
      <c r="D328">
        <v>252.56</v>
      </c>
      <c r="E328">
        <v>5450744</v>
      </c>
      <c r="F328">
        <v>253.32689999999999</v>
      </c>
      <c r="G328" s="7">
        <v>45782.166666666664</v>
      </c>
      <c r="H328">
        <v>95782</v>
      </c>
    </row>
    <row r="329" spans="1:8" x14ac:dyDescent="0.25">
      <c r="A329">
        <v>250</v>
      </c>
      <c r="B329">
        <v>252.65</v>
      </c>
      <c r="C329">
        <v>249</v>
      </c>
      <c r="D329">
        <v>249.25</v>
      </c>
      <c r="E329">
        <v>6369934</v>
      </c>
      <c r="F329">
        <v>250.30179999999999</v>
      </c>
      <c r="G329" s="7">
        <v>45783.166666666664</v>
      </c>
      <c r="H329">
        <v>98821</v>
      </c>
    </row>
    <row r="330" spans="1:8" x14ac:dyDescent="0.25">
      <c r="A330">
        <v>249.85</v>
      </c>
      <c r="B330">
        <v>252.45</v>
      </c>
      <c r="C330">
        <v>248.83</v>
      </c>
      <c r="D330">
        <v>249.39</v>
      </c>
      <c r="E330">
        <v>8724267</v>
      </c>
      <c r="F330">
        <v>250.3425</v>
      </c>
      <c r="G330" s="7">
        <v>45784.166666666664</v>
      </c>
      <c r="H330">
        <v>117018</v>
      </c>
    </row>
    <row r="331" spans="1:8" x14ac:dyDescent="0.25">
      <c r="A331">
        <v>251.57</v>
      </c>
      <c r="B331">
        <v>255.88</v>
      </c>
      <c r="C331">
        <v>251.55</v>
      </c>
      <c r="D331">
        <v>253.47</v>
      </c>
      <c r="E331">
        <v>8320118</v>
      </c>
      <c r="F331">
        <v>253.96600000000001</v>
      </c>
      <c r="G331" s="7">
        <v>45785.166666666664</v>
      </c>
      <c r="H331">
        <v>128653</v>
      </c>
    </row>
    <row r="332" spans="1:8" x14ac:dyDescent="0.25">
      <c r="A332">
        <v>254.5</v>
      </c>
      <c r="B332">
        <v>255.51</v>
      </c>
      <c r="C332">
        <v>252.34</v>
      </c>
      <c r="D332">
        <v>253.08</v>
      </c>
      <c r="E332">
        <v>5087639</v>
      </c>
      <c r="F332">
        <v>253.42449999999999</v>
      </c>
      <c r="G332" s="7">
        <v>45786.166666666664</v>
      </c>
      <c r="H332">
        <v>85897</v>
      </c>
    </row>
    <row r="333" spans="1:8" x14ac:dyDescent="0.25">
      <c r="A333">
        <v>262.89999999999998</v>
      </c>
      <c r="B333">
        <v>263.60000000000002</v>
      </c>
      <c r="C333">
        <v>258.7</v>
      </c>
      <c r="D333">
        <v>260.05</v>
      </c>
      <c r="E333">
        <v>9603892</v>
      </c>
      <c r="F333">
        <v>260.34399999999999</v>
      </c>
      <c r="G333" s="7">
        <v>45789.166666666664</v>
      </c>
      <c r="H333">
        <v>166230</v>
      </c>
    </row>
    <row r="334" spans="1:8" x14ac:dyDescent="0.25">
      <c r="A334">
        <v>261.02999999999997</v>
      </c>
      <c r="B334">
        <v>263.67</v>
      </c>
      <c r="C334">
        <v>260.39</v>
      </c>
      <c r="D334">
        <v>263.01</v>
      </c>
      <c r="E334">
        <v>8588961</v>
      </c>
      <c r="F334">
        <v>262.6044</v>
      </c>
      <c r="G334" s="7">
        <v>45790.166666666664</v>
      </c>
      <c r="H334">
        <v>136949</v>
      </c>
    </row>
    <row r="335" spans="1:8" x14ac:dyDescent="0.25">
      <c r="A335">
        <v>263</v>
      </c>
      <c r="B335">
        <v>266.64</v>
      </c>
      <c r="C335">
        <v>262.29000000000002</v>
      </c>
      <c r="D335">
        <v>265.64</v>
      </c>
      <c r="E335">
        <v>8643060</v>
      </c>
      <c r="F335">
        <v>265.20139999999998</v>
      </c>
      <c r="G335" s="7">
        <v>45791.166666666664</v>
      </c>
      <c r="H335">
        <v>134000</v>
      </c>
    </row>
    <row r="336" spans="1:8" x14ac:dyDescent="0.25">
      <c r="A336">
        <v>266.97000000000003</v>
      </c>
      <c r="B336">
        <v>269.52</v>
      </c>
      <c r="C336">
        <v>264.76</v>
      </c>
      <c r="D336">
        <v>267.49</v>
      </c>
      <c r="E336">
        <v>9214641</v>
      </c>
      <c r="F336">
        <v>266.98419999999999</v>
      </c>
      <c r="G336" s="7">
        <v>45792.166666666664</v>
      </c>
      <c r="H336">
        <v>145183</v>
      </c>
    </row>
    <row r="337" spans="1:8" x14ac:dyDescent="0.25">
      <c r="A337">
        <v>267.5</v>
      </c>
      <c r="B337">
        <v>268.45929999999998</v>
      </c>
      <c r="C337">
        <v>264.70999999999998</v>
      </c>
      <c r="D337">
        <v>267.56</v>
      </c>
      <c r="E337">
        <v>8932912</v>
      </c>
      <c r="F337">
        <v>267.17579999999998</v>
      </c>
      <c r="G337" s="7">
        <v>45793.166666666664</v>
      </c>
      <c r="H337">
        <v>131480</v>
      </c>
    </row>
    <row r="338" spans="1:8" x14ac:dyDescent="0.25">
      <c r="A338">
        <v>265.55</v>
      </c>
      <c r="B338">
        <v>268.32</v>
      </c>
      <c r="C338">
        <v>261.93</v>
      </c>
      <c r="D338">
        <v>264.88</v>
      </c>
      <c r="E338">
        <v>12145045</v>
      </c>
      <c r="F338">
        <v>265.49119999999999</v>
      </c>
      <c r="G338" s="7">
        <v>45796.166666666664</v>
      </c>
      <c r="H338">
        <v>158368</v>
      </c>
    </row>
    <row r="339" spans="1:8" x14ac:dyDescent="0.25">
      <c r="A339">
        <v>262.52</v>
      </c>
      <c r="B339">
        <v>266.66000000000003</v>
      </c>
      <c r="C339">
        <v>262.3</v>
      </c>
      <c r="D339">
        <v>265.68</v>
      </c>
      <c r="E339">
        <v>8436337</v>
      </c>
      <c r="F339">
        <v>265.64980000000003</v>
      </c>
      <c r="G339" s="7">
        <v>45797.166666666664</v>
      </c>
      <c r="H339">
        <v>125845</v>
      </c>
    </row>
    <row r="340" spans="1:8" x14ac:dyDescent="0.25">
      <c r="A340">
        <v>264.35000000000002</v>
      </c>
      <c r="B340">
        <v>265.64999999999998</v>
      </c>
      <c r="C340">
        <v>260.72629999999998</v>
      </c>
      <c r="D340">
        <v>261.04000000000002</v>
      </c>
      <c r="E340">
        <v>7464045</v>
      </c>
      <c r="F340">
        <v>262.4599</v>
      </c>
      <c r="G340" s="7">
        <v>45798.166666666664</v>
      </c>
      <c r="H340">
        <v>120021</v>
      </c>
    </row>
    <row r="341" spans="1:8" x14ac:dyDescent="0.25">
      <c r="A341">
        <v>259.44</v>
      </c>
      <c r="B341">
        <v>262.3</v>
      </c>
      <c r="C341">
        <v>258.86869999999999</v>
      </c>
      <c r="D341">
        <v>260.67</v>
      </c>
      <c r="E341">
        <v>6514113</v>
      </c>
      <c r="F341">
        <v>260.92529999999999</v>
      </c>
      <c r="G341" s="7">
        <v>45799.166666666664</v>
      </c>
      <c r="H341">
        <v>109510</v>
      </c>
    </row>
    <row r="342" spans="1:8" x14ac:dyDescent="0.25">
      <c r="A342">
        <v>256.81</v>
      </c>
      <c r="B342">
        <v>261.99</v>
      </c>
      <c r="C342">
        <v>256.00009999999997</v>
      </c>
      <c r="D342">
        <v>260.70999999999998</v>
      </c>
      <c r="E342">
        <v>6671841</v>
      </c>
      <c r="F342">
        <v>260.16809999999998</v>
      </c>
      <c r="G342" s="7">
        <v>45800.166666666664</v>
      </c>
      <c r="H342">
        <v>113130</v>
      </c>
    </row>
    <row r="343" spans="1:8" x14ac:dyDescent="0.25">
      <c r="A343">
        <v>262.04000000000002</v>
      </c>
      <c r="B343">
        <v>265.3</v>
      </c>
      <c r="C343">
        <v>261.99</v>
      </c>
      <c r="D343">
        <v>265.29000000000002</v>
      </c>
      <c r="E343">
        <v>7506555</v>
      </c>
      <c r="F343">
        <v>264.34690000000001</v>
      </c>
      <c r="G343" s="7">
        <v>45804.166666666664</v>
      </c>
      <c r="H343">
        <v>128444</v>
      </c>
    </row>
    <row r="344" spans="1:8" x14ac:dyDescent="0.25">
      <c r="A344">
        <v>266.24</v>
      </c>
      <c r="B344">
        <v>266.72000000000003</v>
      </c>
      <c r="C344">
        <v>262.89999999999998</v>
      </c>
      <c r="D344">
        <v>263.49</v>
      </c>
      <c r="E344">
        <v>5535408</v>
      </c>
      <c r="F344">
        <v>264.11680000000001</v>
      </c>
      <c r="G344" s="7">
        <v>45805.166666666664</v>
      </c>
      <c r="H344">
        <v>103062</v>
      </c>
    </row>
    <row r="345" spans="1:8" x14ac:dyDescent="0.25">
      <c r="A345">
        <v>264.8</v>
      </c>
      <c r="B345">
        <v>265.40989999999999</v>
      </c>
      <c r="C345">
        <v>262.52999999999997</v>
      </c>
      <c r="D345">
        <v>264.37</v>
      </c>
      <c r="E345">
        <v>5081992</v>
      </c>
      <c r="F345">
        <v>263.83539999999999</v>
      </c>
      <c r="G345" s="7">
        <v>45806.166666666664</v>
      </c>
      <c r="H345">
        <v>99875</v>
      </c>
    </row>
    <row r="346" spans="1:8" x14ac:dyDescent="0.25">
      <c r="A346">
        <v>263.45</v>
      </c>
      <c r="B346">
        <v>265.33</v>
      </c>
      <c r="C346">
        <v>262.72500000000002</v>
      </c>
      <c r="D346">
        <v>264</v>
      </c>
      <c r="E346">
        <v>10977662</v>
      </c>
      <c r="F346">
        <v>264.13240000000002</v>
      </c>
      <c r="G346" s="7">
        <v>45807.166666666664</v>
      </c>
      <c r="H346">
        <v>148033</v>
      </c>
    </row>
    <row r="347" spans="1:8" x14ac:dyDescent="0.25">
      <c r="A347">
        <v>263.02</v>
      </c>
      <c r="B347">
        <v>265.02999999999997</v>
      </c>
      <c r="C347">
        <v>261.89999999999998</v>
      </c>
      <c r="D347">
        <v>264.66000000000003</v>
      </c>
      <c r="E347">
        <v>6011165</v>
      </c>
      <c r="F347">
        <v>264.00229999999999</v>
      </c>
      <c r="G347" s="7">
        <v>45810.166666666664</v>
      </c>
      <c r="H347">
        <v>111063</v>
      </c>
    </row>
    <row r="348" spans="1:8" x14ac:dyDescent="0.25">
      <c r="A348">
        <v>263.73</v>
      </c>
      <c r="B348">
        <v>266.58</v>
      </c>
      <c r="C348">
        <v>262.88</v>
      </c>
      <c r="D348">
        <v>266.27</v>
      </c>
      <c r="E348">
        <v>6998383</v>
      </c>
      <c r="F348">
        <v>265.60090000000002</v>
      </c>
      <c r="G348" s="7">
        <v>45811.166666666664</v>
      </c>
      <c r="H348">
        <v>115663</v>
      </c>
    </row>
    <row r="349" spans="1:8" x14ac:dyDescent="0.25">
      <c r="A349">
        <v>265.92</v>
      </c>
      <c r="B349">
        <v>267.12</v>
      </c>
      <c r="C349">
        <v>264.18</v>
      </c>
      <c r="D349">
        <v>264.22000000000003</v>
      </c>
      <c r="E349">
        <v>5915710</v>
      </c>
      <c r="F349">
        <v>264.99889999999999</v>
      </c>
      <c r="G349" s="7">
        <v>45812.166666666664</v>
      </c>
      <c r="H349">
        <v>113277</v>
      </c>
    </row>
    <row r="350" spans="1:8" x14ac:dyDescent="0.25">
      <c r="A350">
        <v>264.74</v>
      </c>
      <c r="B350">
        <v>264.74</v>
      </c>
      <c r="C350">
        <v>260.31</v>
      </c>
      <c r="D350">
        <v>261.95</v>
      </c>
      <c r="E350">
        <v>8179258</v>
      </c>
      <c r="F350">
        <v>262.2088</v>
      </c>
      <c r="G350" s="7">
        <v>45813.166666666664</v>
      </c>
      <c r="H350">
        <v>139704</v>
      </c>
    </row>
    <row r="351" spans="1:8" x14ac:dyDescent="0.25">
      <c r="A351">
        <v>264.33</v>
      </c>
      <c r="B351">
        <v>266.64999999999998</v>
      </c>
      <c r="C351">
        <v>264.26</v>
      </c>
      <c r="D351">
        <v>265.73</v>
      </c>
      <c r="E351">
        <v>7738134</v>
      </c>
      <c r="F351">
        <v>265.74099999999999</v>
      </c>
      <c r="G351" s="7">
        <v>45814.166666666664</v>
      </c>
      <c r="H351">
        <v>126963</v>
      </c>
    </row>
    <row r="352" spans="1:8" x14ac:dyDescent="0.25">
      <c r="A352">
        <v>266</v>
      </c>
      <c r="B352">
        <v>267.89999999999998</v>
      </c>
      <c r="C352">
        <v>263.35000000000002</v>
      </c>
      <c r="D352">
        <v>266.74</v>
      </c>
      <c r="E352">
        <v>8285364</v>
      </c>
      <c r="F352">
        <v>266.1918</v>
      </c>
      <c r="G352" s="7">
        <v>45817.166666666664</v>
      </c>
      <c r="H352">
        <v>139063</v>
      </c>
    </row>
    <row r="353" spans="1:8" x14ac:dyDescent="0.25">
      <c r="A353">
        <v>265.88</v>
      </c>
      <c r="B353">
        <v>268.89999999999998</v>
      </c>
      <c r="C353">
        <v>265.85000000000002</v>
      </c>
      <c r="D353">
        <v>268.60000000000002</v>
      </c>
      <c r="E353">
        <v>7538135</v>
      </c>
      <c r="F353">
        <v>267.7878</v>
      </c>
      <c r="G353" s="7">
        <v>45818.166666666664</v>
      </c>
      <c r="H353">
        <v>119349</v>
      </c>
    </row>
    <row r="354" spans="1:8" x14ac:dyDescent="0.25">
      <c r="A354">
        <v>268.68</v>
      </c>
      <c r="B354">
        <v>269.61989999999997</v>
      </c>
      <c r="C354">
        <v>265.78620000000001</v>
      </c>
      <c r="D354">
        <v>268.14999999999998</v>
      </c>
      <c r="E354">
        <v>7434064</v>
      </c>
      <c r="F354">
        <v>268.25420000000003</v>
      </c>
      <c r="G354" s="7">
        <v>45819.166666666664</v>
      </c>
      <c r="H354">
        <v>108048</v>
      </c>
    </row>
    <row r="355" spans="1:8" x14ac:dyDescent="0.25">
      <c r="A355">
        <v>266.86</v>
      </c>
      <c r="B355">
        <v>268.29000000000002</v>
      </c>
      <c r="C355">
        <v>265.14</v>
      </c>
      <c r="D355">
        <v>268.24</v>
      </c>
      <c r="E355">
        <v>6618026</v>
      </c>
      <c r="F355">
        <v>267.71159999999998</v>
      </c>
      <c r="G355" s="7">
        <v>45820.166666666664</v>
      </c>
      <c r="H355">
        <v>88723</v>
      </c>
    </row>
    <row r="356" spans="1:8" x14ac:dyDescent="0.25">
      <c r="A356">
        <v>265.08</v>
      </c>
      <c r="B356">
        <v>267.02</v>
      </c>
      <c r="C356">
        <v>262.70999999999998</v>
      </c>
      <c r="D356">
        <v>264.95</v>
      </c>
      <c r="E356">
        <v>7098265</v>
      </c>
      <c r="F356">
        <v>264.92270000000002</v>
      </c>
      <c r="G356" s="7">
        <v>45821.166666666664</v>
      </c>
      <c r="H356">
        <v>128282</v>
      </c>
    </row>
    <row r="357" spans="1:8" x14ac:dyDescent="0.25">
      <c r="A357">
        <v>267</v>
      </c>
      <c r="B357">
        <v>271.73</v>
      </c>
      <c r="C357">
        <v>266.85000000000002</v>
      </c>
      <c r="D357">
        <v>270.36</v>
      </c>
      <c r="E357">
        <v>8566019</v>
      </c>
      <c r="F357">
        <v>270.39749999999998</v>
      </c>
      <c r="G357" s="7">
        <v>45824.166666666664</v>
      </c>
      <c r="H357">
        <v>122402</v>
      </c>
    </row>
    <row r="358" spans="1:8" x14ac:dyDescent="0.25">
      <c r="A358">
        <v>268.17</v>
      </c>
      <c r="B358">
        <v>270.58999999999997</v>
      </c>
      <c r="C358">
        <v>267.8</v>
      </c>
      <c r="D358">
        <v>269.52</v>
      </c>
      <c r="E358">
        <v>6739262</v>
      </c>
      <c r="F358">
        <v>269.6703</v>
      </c>
      <c r="G358" s="7">
        <v>45825.166666666664</v>
      </c>
      <c r="H358">
        <v>100160</v>
      </c>
    </row>
    <row r="359" spans="1:8" x14ac:dyDescent="0.25">
      <c r="A359">
        <v>270</v>
      </c>
      <c r="B359">
        <v>277.72000000000003</v>
      </c>
      <c r="C359">
        <v>269.72000000000003</v>
      </c>
      <c r="D359">
        <v>273.95999999999998</v>
      </c>
      <c r="E359">
        <v>9586440</v>
      </c>
      <c r="F359">
        <v>274.65230000000003</v>
      </c>
      <c r="G359" s="7">
        <v>45826.166666666664</v>
      </c>
      <c r="H359">
        <v>151653</v>
      </c>
    </row>
    <row r="360" spans="1:8" x14ac:dyDescent="0.25">
      <c r="A360">
        <v>275.57</v>
      </c>
      <c r="B360">
        <v>277.3</v>
      </c>
      <c r="C360">
        <v>273.81189999999998</v>
      </c>
      <c r="D360">
        <v>275</v>
      </c>
      <c r="E360">
        <v>13969674</v>
      </c>
      <c r="F360">
        <v>275.14999999999998</v>
      </c>
      <c r="G360" s="7">
        <v>45828.166666666664</v>
      </c>
      <c r="H360">
        <v>126204</v>
      </c>
    </row>
    <row r="361" spans="1:8" x14ac:dyDescent="0.25">
      <c r="A361">
        <v>275.06</v>
      </c>
      <c r="B361">
        <v>278.55</v>
      </c>
      <c r="C361">
        <v>272.11279999999999</v>
      </c>
      <c r="D361">
        <v>278.27</v>
      </c>
      <c r="E361">
        <v>8094559</v>
      </c>
      <c r="F361">
        <v>276.45620000000002</v>
      </c>
      <c r="G361" s="7">
        <v>45831.166666666664</v>
      </c>
      <c r="H361">
        <v>120475</v>
      </c>
    </row>
    <row r="362" spans="1:8" x14ac:dyDescent="0.25">
      <c r="A362">
        <v>280.20999999999998</v>
      </c>
      <c r="B362">
        <v>282.71499999999997</v>
      </c>
      <c r="C362">
        <v>279.51</v>
      </c>
      <c r="D362">
        <v>281.26</v>
      </c>
      <c r="E362">
        <v>9267941</v>
      </c>
      <c r="F362">
        <v>281.36959999999999</v>
      </c>
      <c r="G362" s="7">
        <v>45832.166666666664</v>
      </c>
      <c r="H362">
        <v>158527</v>
      </c>
    </row>
    <row r="363" spans="1:8" x14ac:dyDescent="0.25">
      <c r="A363">
        <v>281.5</v>
      </c>
      <c r="B363">
        <v>284.27999999999997</v>
      </c>
      <c r="C363">
        <v>280.91000000000003</v>
      </c>
      <c r="D363">
        <v>284.06</v>
      </c>
      <c r="E363">
        <v>6826901</v>
      </c>
      <c r="F363">
        <v>283.05810000000002</v>
      </c>
      <c r="G363" s="7">
        <v>45833.166666666664</v>
      </c>
      <c r="H363">
        <v>114681</v>
      </c>
    </row>
    <row r="364" spans="1:8" x14ac:dyDescent="0.25">
      <c r="A364">
        <v>284.7</v>
      </c>
      <c r="B364">
        <v>289.41000000000003</v>
      </c>
      <c r="C364">
        <v>284.47000000000003</v>
      </c>
      <c r="D364">
        <v>288.75</v>
      </c>
      <c r="E364">
        <v>8942062</v>
      </c>
      <c r="F364">
        <v>287.87299999999999</v>
      </c>
      <c r="G364" s="7">
        <v>45834.166666666664</v>
      </c>
      <c r="H364">
        <v>138554</v>
      </c>
    </row>
    <row r="365" spans="1:8" x14ac:dyDescent="0.25">
      <c r="A365">
        <v>285.81</v>
      </c>
      <c r="B365">
        <v>288.69619999999998</v>
      </c>
      <c r="C365">
        <v>285.04000000000002</v>
      </c>
      <c r="D365">
        <v>287.11</v>
      </c>
      <c r="E365">
        <v>17868633</v>
      </c>
      <c r="F365">
        <v>286.9502</v>
      </c>
      <c r="G365" s="7">
        <v>45835.166666666664</v>
      </c>
      <c r="H365">
        <v>178629</v>
      </c>
    </row>
    <row r="366" spans="1:8" x14ac:dyDescent="0.25">
      <c r="A366">
        <v>290.39999999999998</v>
      </c>
      <c r="B366">
        <v>292.64999999999998</v>
      </c>
      <c r="C366">
        <v>288.92</v>
      </c>
      <c r="D366">
        <v>289.91000000000003</v>
      </c>
      <c r="E366">
        <v>12689156</v>
      </c>
      <c r="F366">
        <v>290.34359999999998</v>
      </c>
      <c r="G366" s="7">
        <v>45838.166666666664</v>
      </c>
      <c r="H366">
        <v>170993</v>
      </c>
    </row>
    <row r="367" spans="1:8" x14ac:dyDescent="0.25">
      <c r="A367">
        <v>290.89</v>
      </c>
      <c r="B367">
        <v>291.13</v>
      </c>
      <c r="C367">
        <v>286.58999999999997</v>
      </c>
      <c r="D367">
        <v>290.41000000000003</v>
      </c>
      <c r="E367">
        <v>9338260</v>
      </c>
      <c r="F367">
        <v>289.54579999999999</v>
      </c>
      <c r="G367" s="7">
        <v>45839.166666666664</v>
      </c>
      <c r="H367">
        <v>154406</v>
      </c>
    </row>
    <row r="368" spans="1:8" x14ac:dyDescent="0.25">
      <c r="A368">
        <v>292.04000000000002</v>
      </c>
      <c r="B368">
        <v>292.822</v>
      </c>
      <c r="C368">
        <v>289.7</v>
      </c>
      <c r="D368">
        <v>292</v>
      </c>
      <c r="E368">
        <v>8158692</v>
      </c>
      <c r="F368">
        <v>291.66059999999999</v>
      </c>
      <c r="G368" s="7">
        <v>45840.166666666664</v>
      </c>
      <c r="H368">
        <v>145045</v>
      </c>
    </row>
    <row r="369" spans="1:8" x14ac:dyDescent="0.25">
      <c r="A369">
        <v>292.14999999999998</v>
      </c>
      <c r="B369">
        <v>296.39999999999998</v>
      </c>
      <c r="C369">
        <v>291.20999999999998</v>
      </c>
      <c r="D369">
        <v>296</v>
      </c>
      <c r="E369">
        <v>6541646</v>
      </c>
      <c r="F369">
        <v>295.09460000000001</v>
      </c>
      <c r="G369" s="7">
        <v>45841.166666666664</v>
      </c>
      <c r="H369">
        <v>107423</v>
      </c>
    </row>
    <row r="370" spans="1:8" x14ac:dyDescent="0.25">
      <c r="A370">
        <v>295.25</v>
      </c>
      <c r="B370">
        <v>296.04000000000002</v>
      </c>
      <c r="C370">
        <v>290.08</v>
      </c>
      <c r="D370">
        <v>291.97000000000003</v>
      </c>
      <c r="E370">
        <v>8825732</v>
      </c>
      <c r="F370">
        <v>292.38639999999998</v>
      </c>
      <c r="G370" s="7">
        <v>45845.166666666664</v>
      </c>
      <c r="H370">
        <v>161292</v>
      </c>
    </row>
    <row r="371" spans="1:8" x14ac:dyDescent="0.25">
      <c r="A371">
        <v>289.27499999999998</v>
      </c>
      <c r="B371">
        <v>289.7</v>
      </c>
      <c r="C371">
        <v>280.31</v>
      </c>
      <c r="D371">
        <v>282.77999999999997</v>
      </c>
      <c r="E371">
        <v>15440856</v>
      </c>
      <c r="F371">
        <v>283.2131</v>
      </c>
      <c r="G371" s="7">
        <v>45846.166666666664</v>
      </c>
      <c r="H371">
        <v>238714</v>
      </c>
    </row>
    <row r="372" spans="1:8" x14ac:dyDescent="0.25">
      <c r="A372">
        <v>287.18</v>
      </c>
      <c r="B372">
        <v>287.19499999999999</v>
      </c>
      <c r="C372">
        <v>282.48</v>
      </c>
      <c r="D372">
        <v>283.16000000000003</v>
      </c>
      <c r="E372">
        <v>11273801</v>
      </c>
      <c r="F372">
        <v>283.48919999999998</v>
      </c>
      <c r="G372" s="7">
        <v>45847.166666666664</v>
      </c>
      <c r="H372">
        <v>139436</v>
      </c>
    </row>
    <row r="373" spans="1:8" x14ac:dyDescent="0.25">
      <c r="A373">
        <v>283</v>
      </c>
      <c r="B373">
        <v>288.31</v>
      </c>
      <c r="C373">
        <v>283</v>
      </c>
      <c r="D373">
        <v>288.19</v>
      </c>
      <c r="E373">
        <v>8413847</v>
      </c>
      <c r="F373">
        <v>287.0822</v>
      </c>
      <c r="G373" s="7">
        <v>45848.166666666664</v>
      </c>
      <c r="H373">
        <v>145922</v>
      </c>
    </row>
    <row r="374" spans="1:8" x14ac:dyDescent="0.25">
      <c r="A374">
        <v>285.52</v>
      </c>
      <c r="B374">
        <v>287.38</v>
      </c>
      <c r="C374">
        <v>283.65499999999997</v>
      </c>
      <c r="D374">
        <v>286.86</v>
      </c>
      <c r="E374">
        <v>7384674</v>
      </c>
      <c r="F374">
        <v>286.33769999999998</v>
      </c>
      <c r="G374" s="7">
        <v>45849.166666666664</v>
      </c>
      <c r="H374">
        <v>125576</v>
      </c>
    </row>
    <row r="375" spans="1:8" x14ac:dyDescent="0.25">
      <c r="A375">
        <v>287.07</v>
      </c>
      <c r="B375">
        <v>289.3</v>
      </c>
      <c r="C375">
        <v>285.25560000000002</v>
      </c>
      <c r="D375">
        <v>288.7</v>
      </c>
      <c r="E375">
        <v>9079941</v>
      </c>
      <c r="F375">
        <v>288.04680000000002</v>
      </c>
      <c r="G375" s="7">
        <v>45852.166666666664</v>
      </c>
      <c r="H375">
        <v>155505</v>
      </c>
    </row>
    <row r="376" spans="1:8" x14ac:dyDescent="0.25">
      <c r="A376">
        <v>288</v>
      </c>
      <c r="B376">
        <v>291.95</v>
      </c>
      <c r="C376">
        <v>285.48</v>
      </c>
      <c r="D376">
        <v>286.55</v>
      </c>
      <c r="E376">
        <v>12526110</v>
      </c>
      <c r="F376">
        <v>287.03089999999997</v>
      </c>
      <c r="G376" s="7">
        <v>45853.166666666664</v>
      </c>
      <c r="H376">
        <v>202186</v>
      </c>
    </row>
    <row r="377" spans="1:8" x14ac:dyDescent="0.25">
      <c r="A377">
        <v>288.39999999999998</v>
      </c>
      <c r="B377">
        <v>290.73</v>
      </c>
      <c r="C377">
        <v>283.01</v>
      </c>
      <c r="D377">
        <v>285.82</v>
      </c>
      <c r="E377">
        <v>9979768</v>
      </c>
      <c r="F377">
        <v>285.97770000000003</v>
      </c>
      <c r="G377" s="7">
        <v>45854.166666666664</v>
      </c>
      <c r="H377">
        <v>170037</v>
      </c>
    </row>
    <row r="378" spans="1:8" x14ac:dyDescent="0.25">
      <c r="A378">
        <v>283.44</v>
      </c>
      <c r="B378">
        <v>290.29649999999998</v>
      </c>
      <c r="C378">
        <v>283.44</v>
      </c>
      <c r="D378">
        <v>289.89999999999998</v>
      </c>
      <c r="E378">
        <v>8509504</v>
      </c>
      <c r="F378">
        <v>288.69709999999998</v>
      </c>
      <c r="G378" s="7">
        <v>45855.166666666664</v>
      </c>
      <c r="H378">
        <v>151234</v>
      </c>
    </row>
    <row r="379" spans="1:8" x14ac:dyDescent="0.25">
      <c r="A379">
        <v>289.52</v>
      </c>
      <c r="B379">
        <v>292.5</v>
      </c>
      <c r="C379">
        <v>288.23</v>
      </c>
      <c r="D379">
        <v>291.27</v>
      </c>
      <c r="E379">
        <v>12217018</v>
      </c>
      <c r="F379">
        <v>291.0942</v>
      </c>
      <c r="G379" s="7">
        <v>45856.166666666664</v>
      </c>
      <c r="H379">
        <v>128211</v>
      </c>
    </row>
    <row r="380" spans="1:8" x14ac:dyDescent="0.25">
      <c r="A380">
        <v>291</v>
      </c>
      <c r="B380">
        <v>294.18</v>
      </c>
      <c r="C380">
        <v>290.58</v>
      </c>
      <c r="D380">
        <v>290.97000000000003</v>
      </c>
      <c r="E380">
        <v>7898141</v>
      </c>
      <c r="F380">
        <v>291.8218</v>
      </c>
      <c r="G380" s="7">
        <v>45859.166666666664</v>
      </c>
      <c r="H380">
        <v>115105</v>
      </c>
    </row>
    <row r="381" spans="1:8" x14ac:dyDescent="0.25">
      <c r="A381">
        <v>291.5</v>
      </c>
      <c r="B381">
        <v>293.625</v>
      </c>
      <c r="C381">
        <v>289.18</v>
      </c>
      <c r="D381">
        <v>291.43</v>
      </c>
      <c r="E381">
        <v>6717461</v>
      </c>
      <c r="F381">
        <v>291.88330000000002</v>
      </c>
      <c r="G381" s="7">
        <v>45860.166666666664</v>
      </c>
      <c r="H381">
        <v>107867</v>
      </c>
    </row>
    <row r="382" spans="1:8" x14ac:dyDescent="0.25">
      <c r="A382">
        <v>292.83999999999997</v>
      </c>
      <c r="B382">
        <v>296.99</v>
      </c>
      <c r="C382">
        <v>292.55</v>
      </c>
      <c r="D382">
        <v>296.76</v>
      </c>
      <c r="E382">
        <v>7083510</v>
      </c>
      <c r="F382">
        <v>295.2663</v>
      </c>
      <c r="G382" s="7">
        <v>45861.166666666664</v>
      </c>
      <c r="H382">
        <v>120452</v>
      </c>
    </row>
    <row r="383" spans="1:8" x14ac:dyDescent="0.25">
      <c r="A383">
        <v>297.42</v>
      </c>
      <c r="B383">
        <v>299.5899</v>
      </c>
      <c r="C383">
        <v>296.2</v>
      </c>
      <c r="D383">
        <v>296.55</v>
      </c>
      <c r="E383">
        <v>7001242</v>
      </c>
      <c r="F383">
        <v>297.66129999999998</v>
      </c>
      <c r="G383" s="7">
        <v>45862.166666666664</v>
      </c>
      <c r="H383">
        <v>111385</v>
      </c>
    </row>
    <row r="384" spans="1:8" x14ac:dyDescent="0.25">
      <c r="A384">
        <v>296.7</v>
      </c>
      <c r="B384">
        <v>298.89999999999998</v>
      </c>
      <c r="C384">
        <v>295.95499999999998</v>
      </c>
      <c r="D384">
        <v>298.62</v>
      </c>
      <c r="E384">
        <v>5918875</v>
      </c>
      <c r="F384">
        <v>297.9194</v>
      </c>
      <c r="G384" s="7">
        <v>45863.166666666664</v>
      </c>
      <c r="H384">
        <v>100375</v>
      </c>
    </row>
    <row r="385" spans="1:8" x14ac:dyDescent="0.25">
      <c r="A385">
        <v>297.66000000000003</v>
      </c>
      <c r="B385">
        <v>299.43</v>
      </c>
      <c r="C385">
        <v>296.82</v>
      </c>
      <c r="D385">
        <v>298.27999999999997</v>
      </c>
      <c r="E385">
        <v>5840417</v>
      </c>
      <c r="F385">
        <v>298.11219999999997</v>
      </c>
      <c r="G385" s="7">
        <v>45866.166666666664</v>
      </c>
      <c r="H385">
        <v>94998</v>
      </c>
    </row>
    <row r="386" spans="1:8" x14ac:dyDescent="0.25">
      <c r="A386">
        <v>300</v>
      </c>
      <c r="B386">
        <v>301.29309999999998</v>
      </c>
      <c r="C386">
        <v>296.2</v>
      </c>
      <c r="D386">
        <v>297.04000000000002</v>
      </c>
      <c r="E386">
        <v>7635719</v>
      </c>
      <c r="F386">
        <v>297.81450000000001</v>
      </c>
      <c r="G386" s="7">
        <v>45867.166666666664</v>
      </c>
      <c r="H386">
        <v>103724</v>
      </c>
    </row>
    <row r="387" spans="1:8" x14ac:dyDescent="0.25">
      <c r="A387">
        <v>297.42</v>
      </c>
      <c r="B387">
        <v>300.61</v>
      </c>
      <c r="C387">
        <v>297.38</v>
      </c>
      <c r="D387">
        <v>299.63</v>
      </c>
      <c r="E387">
        <v>8061742</v>
      </c>
      <c r="F387">
        <v>299.3116</v>
      </c>
      <c r="G387" s="7">
        <v>45868.166666666664</v>
      </c>
      <c r="H387">
        <v>105969</v>
      </c>
    </row>
    <row r="388" spans="1:8" x14ac:dyDescent="0.25">
      <c r="A388">
        <v>299.14</v>
      </c>
      <c r="B388">
        <v>300.97500000000002</v>
      </c>
      <c r="C388">
        <v>295.5</v>
      </c>
      <c r="D388">
        <v>296.24</v>
      </c>
      <c r="E388">
        <v>14749652</v>
      </c>
      <c r="F388">
        <v>296.70249999999999</v>
      </c>
      <c r="G388" s="7">
        <v>45869.166666666664</v>
      </c>
      <c r="H388">
        <v>126995</v>
      </c>
    </row>
    <row r="389" spans="1:8" x14ac:dyDescent="0.25">
      <c r="A389">
        <v>290.39999999999998</v>
      </c>
      <c r="B389">
        <v>291.79500000000002</v>
      </c>
      <c r="C389">
        <v>284.23759999999999</v>
      </c>
      <c r="D389">
        <v>289.37</v>
      </c>
      <c r="E389">
        <v>12007111</v>
      </c>
      <c r="F389">
        <v>288.9153</v>
      </c>
      <c r="G389" s="7">
        <v>45870.166666666664</v>
      </c>
      <c r="H389">
        <v>196011</v>
      </c>
    </row>
    <row r="390" spans="1:8" x14ac:dyDescent="0.25">
      <c r="A390">
        <v>290.26</v>
      </c>
      <c r="B390">
        <v>294.32</v>
      </c>
      <c r="C390">
        <v>290.26</v>
      </c>
      <c r="D390">
        <v>294.26</v>
      </c>
      <c r="E390">
        <v>6649542</v>
      </c>
      <c r="F390">
        <v>293.42509999999999</v>
      </c>
      <c r="G390" s="7">
        <v>45873.166666666664</v>
      </c>
      <c r="H390">
        <v>107576</v>
      </c>
    </row>
    <row r="391" spans="1:8" x14ac:dyDescent="0.25">
      <c r="A391">
        <v>294.69</v>
      </c>
      <c r="B391">
        <v>295.78500000000003</v>
      </c>
      <c r="C391">
        <v>287.24</v>
      </c>
      <c r="D391">
        <v>291.37</v>
      </c>
      <c r="E391">
        <v>7182333</v>
      </c>
      <c r="F391">
        <v>290.82310000000001</v>
      </c>
      <c r="G391" s="7">
        <v>45874.166666666664</v>
      </c>
      <c r="H391">
        <v>126864</v>
      </c>
    </row>
    <row r="392" spans="1:8" x14ac:dyDescent="0.25">
      <c r="A392">
        <v>292.3</v>
      </c>
      <c r="B392">
        <v>293.29000000000002</v>
      </c>
      <c r="C392">
        <v>290.16000000000003</v>
      </c>
      <c r="D392">
        <v>291.35000000000002</v>
      </c>
      <c r="E392">
        <v>6330155</v>
      </c>
      <c r="F392">
        <v>291.46550000000002</v>
      </c>
      <c r="G392" s="7">
        <v>45875.166666666664</v>
      </c>
      <c r="H392">
        <v>107170</v>
      </c>
    </row>
    <row r="393" spans="1:8" x14ac:dyDescent="0.25">
      <c r="A393">
        <v>292.94</v>
      </c>
      <c r="B393">
        <v>293.45999999999998</v>
      </c>
      <c r="C393">
        <v>286.41000000000003</v>
      </c>
      <c r="D393">
        <v>286.94</v>
      </c>
      <c r="E393">
        <v>8057109</v>
      </c>
      <c r="F393">
        <v>288.34820000000002</v>
      </c>
      <c r="G393" s="7">
        <v>45876.166666666664</v>
      </c>
      <c r="H393">
        <v>136492</v>
      </c>
    </row>
    <row r="394" spans="1:8" x14ac:dyDescent="0.25">
      <c r="A394">
        <v>288.98</v>
      </c>
      <c r="B394">
        <v>291.23</v>
      </c>
      <c r="C394">
        <v>284.70600000000002</v>
      </c>
      <c r="D394">
        <v>288.76</v>
      </c>
      <c r="E394">
        <v>6634506</v>
      </c>
      <c r="F394">
        <v>288.55790000000002</v>
      </c>
      <c r="G394" s="7">
        <v>45877.166666666664</v>
      </c>
      <c r="H394">
        <v>127110</v>
      </c>
    </row>
    <row r="395" spans="1:8" x14ac:dyDescent="0.25">
      <c r="A395">
        <v>289.39999999999998</v>
      </c>
      <c r="B395">
        <v>291.32</v>
      </c>
      <c r="C395">
        <v>288.77999999999997</v>
      </c>
      <c r="D395">
        <v>289.56</v>
      </c>
      <c r="E395">
        <v>5510113</v>
      </c>
      <c r="F395">
        <v>289.74959999999999</v>
      </c>
      <c r="G395" s="7">
        <v>45880.166666666664</v>
      </c>
      <c r="H395">
        <v>106783</v>
      </c>
    </row>
    <row r="396" spans="1:8" x14ac:dyDescent="0.25">
      <c r="A396">
        <v>291.5</v>
      </c>
      <c r="B396">
        <v>294.75</v>
      </c>
      <c r="C396">
        <v>290.33999999999997</v>
      </c>
      <c r="D396">
        <v>292.85000000000002</v>
      </c>
      <c r="E396">
        <v>8572034</v>
      </c>
      <c r="F396">
        <v>292.95940000000002</v>
      </c>
      <c r="G396" s="7">
        <v>45881.166666666664</v>
      </c>
      <c r="H396">
        <v>144084</v>
      </c>
    </row>
    <row r="397" spans="1:8" x14ac:dyDescent="0.25">
      <c r="A397">
        <v>293.95</v>
      </c>
      <c r="B397">
        <v>294.55</v>
      </c>
      <c r="C397">
        <v>287.16000000000003</v>
      </c>
      <c r="D397">
        <v>290.52999999999997</v>
      </c>
      <c r="E397">
        <v>8420407</v>
      </c>
      <c r="F397">
        <v>290.62810000000002</v>
      </c>
      <c r="G397" s="7">
        <v>45882.166666666664</v>
      </c>
      <c r="H397">
        <v>148043</v>
      </c>
    </row>
    <row r="398" spans="1:8" x14ac:dyDescent="0.25">
      <c r="A398">
        <v>290.58</v>
      </c>
      <c r="B398">
        <v>294.2</v>
      </c>
      <c r="C398">
        <v>289.63909999999998</v>
      </c>
      <c r="D398">
        <v>294.16000000000003</v>
      </c>
      <c r="E398">
        <v>6322381</v>
      </c>
      <c r="F398">
        <v>292.82279999999997</v>
      </c>
      <c r="G398" s="7">
        <v>45883.166666666664</v>
      </c>
      <c r="H398">
        <v>108032</v>
      </c>
    </row>
    <row r="399" spans="1:8" x14ac:dyDescent="0.25">
      <c r="A399">
        <v>294.83999999999997</v>
      </c>
      <c r="B399">
        <v>295.5</v>
      </c>
      <c r="C399">
        <v>289.82</v>
      </c>
      <c r="D399">
        <v>290.49</v>
      </c>
      <c r="E399">
        <v>7340518</v>
      </c>
      <c r="F399">
        <v>291.32859999999999</v>
      </c>
      <c r="G399" s="7">
        <v>45884.166666666664</v>
      </c>
      <c r="H399">
        <v>109857</v>
      </c>
    </row>
    <row r="400" spans="1:8" x14ac:dyDescent="0.25">
      <c r="A400">
        <v>290</v>
      </c>
      <c r="B400">
        <v>291.89999999999998</v>
      </c>
      <c r="C400">
        <v>288.41000000000003</v>
      </c>
      <c r="D400">
        <v>291.52999999999997</v>
      </c>
      <c r="E400">
        <v>5386856</v>
      </c>
      <c r="F400">
        <v>290.9221</v>
      </c>
      <c r="G400" s="7">
        <v>45887.166666666664</v>
      </c>
      <c r="H400">
        <v>97624</v>
      </c>
    </row>
    <row r="401" spans="1:8" x14ac:dyDescent="0.25">
      <c r="A401">
        <v>290.83</v>
      </c>
      <c r="B401">
        <v>292.48</v>
      </c>
      <c r="C401">
        <v>289.52999999999997</v>
      </c>
      <c r="D401">
        <v>290.66000000000003</v>
      </c>
      <c r="E401">
        <v>6031520</v>
      </c>
      <c r="F401">
        <v>290.7448</v>
      </c>
      <c r="G401" s="7">
        <v>45888.166666666664</v>
      </c>
      <c r="H401">
        <v>110600</v>
      </c>
    </row>
    <row r="402" spans="1:8" x14ac:dyDescent="0.25">
      <c r="A402">
        <v>290.81</v>
      </c>
      <c r="B402">
        <v>293.33</v>
      </c>
      <c r="C402">
        <v>287.27</v>
      </c>
      <c r="D402">
        <v>292.24</v>
      </c>
      <c r="E402">
        <v>7374244</v>
      </c>
      <c r="F402">
        <v>291.47179999999997</v>
      </c>
      <c r="G402" s="7">
        <v>45889.166666666664</v>
      </c>
      <c r="H402">
        <v>115405</v>
      </c>
    </row>
    <row r="403" spans="1:8" x14ac:dyDescent="0.25">
      <c r="A403">
        <v>291.94</v>
      </c>
      <c r="B403">
        <v>292.76609999999999</v>
      </c>
      <c r="C403">
        <v>289.47250000000003</v>
      </c>
      <c r="D403">
        <v>291.47000000000003</v>
      </c>
      <c r="E403">
        <v>6624161</v>
      </c>
      <c r="F403">
        <v>291.6069</v>
      </c>
      <c r="G403" s="7">
        <v>45890.166666666664</v>
      </c>
      <c r="H403">
        <v>95229</v>
      </c>
    </row>
    <row r="404" spans="1:8" x14ac:dyDescent="0.25">
      <c r="A404">
        <v>293.2</v>
      </c>
      <c r="B404">
        <v>297.16000000000003</v>
      </c>
      <c r="C404">
        <v>290.13</v>
      </c>
      <c r="D404">
        <v>296.24</v>
      </c>
      <c r="E404">
        <v>8552847</v>
      </c>
      <c r="F404">
        <v>295.23</v>
      </c>
      <c r="G404" s="7">
        <v>45891.166666666664</v>
      </c>
      <c r="H404">
        <v>138365</v>
      </c>
    </row>
    <row r="405" spans="1:8" x14ac:dyDescent="0.25">
      <c r="A405">
        <v>296.24</v>
      </c>
      <c r="B405">
        <v>297.34750000000003</v>
      </c>
      <c r="C405">
        <v>294.14</v>
      </c>
      <c r="D405">
        <v>294.89999999999998</v>
      </c>
      <c r="E405">
        <v>5856258</v>
      </c>
      <c r="F405">
        <v>295.44920000000002</v>
      </c>
      <c r="G405" s="7">
        <v>45894.166666666664</v>
      </c>
      <c r="H405">
        <v>113645</v>
      </c>
    </row>
    <row r="406" spans="1:8" x14ac:dyDescent="0.25">
      <c r="A406">
        <v>294.16000000000003</v>
      </c>
      <c r="B406">
        <v>298.74</v>
      </c>
      <c r="C406">
        <v>293.50009999999997</v>
      </c>
      <c r="D406">
        <v>298.57</v>
      </c>
      <c r="E406">
        <v>6714749</v>
      </c>
      <c r="F406">
        <v>297.05520000000001</v>
      </c>
      <c r="G406" s="7">
        <v>45895.166666666664</v>
      </c>
      <c r="H406">
        <v>103494</v>
      </c>
    </row>
    <row r="407" spans="1:8" x14ac:dyDescent="0.25">
      <c r="A407">
        <v>297.25</v>
      </c>
      <c r="B407">
        <v>301.07</v>
      </c>
      <c r="C407">
        <v>297.04000000000002</v>
      </c>
      <c r="D407">
        <v>299.27999999999997</v>
      </c>
      <c r="E407">
        <v>6056513</v>
      </c>
      <c r="F407">
        <v>299.3501</v>
      </c>
      <c r="G407" s="7">
        <v>45896.166666666664</v>
      </c>
      <c r="H407">
        <v>112288</v>
      </c>
    </row>
    <row r="408" spans="1:8" x14ac:dyDescent="0.25">
      <c r="A408">
        <v>300.02499999999998</v>
      </c>
      <c r="B408">
        <v>301.23989999999998</v>
      </c>
      <c r="C408">
        <v>298.7</v>
      </c>
      <c r="D408">
        <v>301.07</v>
      </c>
      <c r="E408">
        <v>6410535</v>
      </c>
      <c r="F408">
        <v>300.63400000000001</v>
      </c>
      <c r="G408" s="7">
        <v>45897.166666666664</v>
      </c>
      <c r="H408">
        <v>98690</v>
      </c>
    </row>
    <row r="409" spans="1:8" x14ac:dyDescent="0.25">
      <c r="A409">
        <v>302.04000000000002</v>
      </c>
      <c r="B409">
        <v>302.95</v>
      </c>
      <c r="C409">
        <v>299.73</v>
      </c>
      <c r="D409">
        <v>301.42</v>
      </c>
      <c r="E409">
        <v>6796380</v>
      </c>
      <c r="F409">
        <v>301.57229999999998</v>
      </c>
      <c r="G409" s="7">
        <v>45898.166666666664</v>
      </c>
      <c r="H409">
        <v>109674</v>
      </c>
    </row>
    <row r="410" spans="1:8" x14ac:dyDescent="0.25">
      <c r="A410">
        <v>300.26</v>
      </c>
      <c r="B410">
        <v>300.45499999999998</v>
      </c>
      <c r="C410">
        <v>294.5</v>
      </c>
      <c r="D410">
        <v>299.7</v>
      </c>
      <c r="E410">
        <v>7221855</v>
      </c>
      <c r="F410">
        <v>298.1977</v>
      </c>
      <c r="G410" s="7">
        <v>45902.166666666664</v>
      </c>
      <c r="H410">
        <v>133617</v>
      </c>
    </row>
    <row r="411" spans="1:8" x14ac:dyDescent="0.25">
      <c r="A411">
        <v>300.57</v>
      </c>
      <c r="B411">
        <v>300.57</v>
      </c>
      <c r="C411">
        <v>296.38</v>
      </c>
      <c r="D411">
        <v>299.51</v>
      </c>
      <c r="E411">
        <v>6316911</v>
      </c>
      <c r="F411">
        <v>298.88400000000001</v>
      </c>
      <c r="G411" s="7">
        <v>45903.166666666664</v>
      </c>
      <c r="H411">
        <v>114046</v>
      </c>
    </row>
    <row r="412" spans="1:8" x14ac:dyDescent="0.25">
      <c r="A412">
        <v>300</v>
      </c>
      <c r="B412">
        <v>304.43</v>
      </c>
      <c r="C412">
        <v>298.27999999999997</v>
      </c>
      <c r="D412">
        <v>303.82</v>
      </c>
      <c r="E412">
        <v>6605797</v>
      </c>
      <c r="F412">
        <v>302.90440000000001</v>
      </c>
      <c r="G412" s="7">
        <v>45904.166666666664</v>
      </c>
      <c r="H412">
        <v>126810</v>
      </c>
    </row>
    <row r="413" spans="1:8" x14ac:dyDescent="0.25">
      <c r="A413">
        <v>303.64999999999998</v>
      </c>
      <c r="B413">
        <v>305.14999999999998</v>
      </c>
      <c r="C413">
        <v>294.31</v>
      </c>
      <c r="D413">
        <v>294.38</v>
      </c>
      <c r="E413">
        <v>9837709</v>
      </c>
      <c r="F413">
        <v>296.6155</v>
      </c>
      <c r="G413" s="7">
        <v>45905.166666666664</v>
      </c>
      <c r="H413">
        <v>184720</v>
      </c>
    </row>
    <row r="414" spans="1:8" x14ac:dyDescent="0.25">
      <c r="A414">
        <v>294.89</v>
      </c>
      <c r="B414">
        <v>296.45999999999998</v>
      </c>
      <c r="C414">
        <v>291.44</v>
      </c>
      <c r="D414">
        <v>292.91000000000003</v>
      </c>
      <c r="E414">
        <v>8188506</v>
      </c>
      <c r="F414">
        <v>293.25549999999998</v>
      </c>
      <c r="G414" s="7">
        <v>45908.166666666664</v>
      </c>
      <c r="H414">
        <v>148877</v>
      </c>
    </row>
    <row r="415" spans="1:8" x14ac:dyDescent="0.25">
      <c r="A415">
        <v>292.60000000000002</v>
      </c>
      <c r="B415">
        <v>299</v>
      </c>
      <c r="C415">
        <v>292.31</v>
      </c>
      <c r="D415">
        <v>297.85000000000002</v>
      </c>
      <c r="E415">
        <v>7848196</v>
      </c>
      <c r="F415">
        <v>297.15280000000001</v>
      </c>
      <c r="G415" s="7">
        <v>45909.166666666664</v>
      </c>
      <c r="H415">
        <v>153020</v>
      </c>
    </row>
    <row r="416" spans="1:8" x14ac:dyDescent="0.25">
      <c r="A416">
        <v>296.7</v>
      </c>
      <c r="B416">
        <v>301.54000000000002</v>
      </c>
      <c r="C416">
        <v>295.39999999999998</v>
      </c>
      <c r="D416">
        <v>300.54000000000002</v>
      </c>
      <c r="E416">
        <v>7787303</v>
      </c>
      <c r="F416">
        <v>299.9751</v>
      </c>
      <c r="G416" s="7">
        <v>45910.166666666664</v>
      </c>
      <c r="H416">
        <v>121544</v>
      </c>
    </row>
    <row r="417" spans="1:8" x14ac:dyDescent="0.25">
      <c r="A417">
        <v>301.24</v>
      </c>
      <c r="B417">
        <v>305.73</v>
      </c>
      <c r="C417">
        <v>300.79250000000002</v>
      </c>
      <c r="D417">
        <v>305.56</v>
      </c>
      <c r="E417">
        <v>7942489</v>
      </c>
      <c r="F417">
        <v>304.7355</v>
      </c>
      <c r="G417" s="7">
        <v>45911.166666666664</v>
      </c>
      <c r="H417">
        <v>135803</v>
      </c>
    </row>
    <row r="418" spans="1:8" x14ac:dyDescent="0.25">
      <c r="A418">
        <v>305</v>
      </c>
      <c r="B418">
        <v>307.55</v>
      </c>
      <c r="C418">
        <v>303.69499999999999</v>
      </c>
      <c r="D418">
        <v>306.91000000000003</v>
      </c>
      <c r="E418">
        <v>6846674</v>
      </c>
      <c r="F418">
        <v>306.48340000000002</v>
      </c>
      <c r="G418" s="7">
        <v>45912.166666666664</v>
      </c>
      <c r="H418">
        <v>113581</v>
      </c>
    </row>
    <row r="419" spans="1:8" x14ac:dyDescent="0.25">
      <c r="A419">
        <v>307.17</v>
      </c>
      <c r="B419">
        <v>309.95</v>
      </c>
      <c r="C419">
        <v>307.17</v>
      </c>
      <c r="D419">
        <v>308.89999999999998</v>
      </c>
      <c r="E419">
        <v>7122015</v>
      </c>
      <c r="F419">
        <v>308.85289999999998</v>
      </c>
      <c r="G419" s="7">
        <v>45915.166666666664</v>
      </c>
      <c r="H419">
        <v>122721</v>
      </c>
    </row>
    <row r="420" spans="1:8" x14ac:dyDescent="0.25">
      <c r="A420">
        <v>310</v>
      </c>
      <c r="B420">
        <v>310.89999999999998</v>
      </c>
      <c r="C420">
        <v>307.13470000000001</v>
      </c>
      <c r="D420">
        <v>309.19</v>
      </c>
      <c r="E420">
        <v>10525594</v>
      </c>
      <c r="F420">
        <v>309.10239999999999</v>
      </c>
      <c r="G420" s="7">
        <v>45916.166666666664</v>
      </c>
      <c r="H420">
        <v>141458</v>
      </c>
    </row>
    <row r="421" spans="1:8" x14ac:dyDescent="0.25">
      <c r="A421">
        <v>310.39</v>
      </c>
      <c r="B421">
        <v>312.91000000000003</v>
      </c>
      <c r="C421">
        <v>308.7722</v>
      </c>
      <c r="D421">
        <v>311.75</v>
      </c>
      <c r="E421">
        <v>8657765</v>
      </c>
      <c r="F421">
        <v>311.35120000000001</v>
      </c>
      <c r="G421" s="7">
        <v>45917.166666666664</v>
      </c>
      <c r="H421">
        <v>162712</v>
      </c>
    </row>
    <row r="422" spans="1:8" x14ac:dyDescent="0.25">
      <c r="A422">
        <v>311.79000000000002</v>
      </c>
      <c r="B422">
        <v>313.44</v>
      </c>
      <c r="C422">
        <v>309.61</v>
      </c>
      <c r="D422">
        <v>313.23</v>
      </c>
      <c r="E422">
        <v>8050671</v>
      </c>
      <c r="F422">
        <v>312.01799999999997</v>
      </c>
      <c r="G422" s="7">
        <v>45918.166666666664</v>
      </c>
      <c r="H422">
        <v>152300</v>
      </c>
    </row>
    <row r="423" spans="1:8" x14ac:dyDescent="0.25">
      <c r="A423">
        <v>313.60000000000002</v>
      </c>
      <c r="B423">
        <v>315.8</v>
      </c>
      <c r="C423">
        <v>309.12</v>
      </c>
      <c r="D423">
        <v>314.77999999999997</v>
      </c>
      <c r="E423">
        <v>23568551</v>
      </c>
      <c r="F423">
        <v>313.99930000000001</v>
      </c>
      <c r="G423" s="7">
        <v>45919.166666666664</v>
      </c>
      <c r="H423">
        <v>169265</v>
      </c>
    </row>
    <row r="424" spans="1:8" x14ac:dyDescent="0.25">
      <c r="A424">
        <v>309.8</v>
      </c>
      <c r="B424">
        <v>313.7</v>
      </c>
      <c r="C424">
        <v>309.55500000000001</v>
      </c>
      <c r="D424">
        <v>312.44</v>
      </c>
      <c r="E424">
        <v>7520190</v>
      </c>
      <c r="F424">
        <v>312.45639999999997</v>
      </c>
      <c r="G424" s="7">
        <v>45922.166666666664</v>
      </c>
      <c r="H424">
        <v>137778</v>
      </c>
    </row>
    <row r="425" spans="1:8" x14ac:dyDescent="0.25">
      <c r="A425">
        <v>311.815</v>
      </c>
      <c r="B425">
        <v>316.3141</v>
      </c>
      <c r="C425">
        <v>310.58</v>
      </c>
      <c r="D425">
        <v>312.74</v>
      </c>
      <c r="E425">
        <v>8584420</v>
      </c>
      <c r="F425">
        <v>313.14569999999998</v>
      </c>
      <c r="G425" s="7">
        <v>45923.166666666664</v>
      </c>
      <c r="H425">
        <v>130208</v>
      </c>
    </row>
    <row r="426" spans="1:8" x14ac:dyDescent="0.25">
      <c r="A426">
        <v>314.05</v>
      </c>
      <c r="B426">
        <v>316.57729999999998</v>
      </c>
      <c r="C426">
        <v>311.66500000000002</v>
      </c>
      <c r="D426">
        <v>313.42</v>
      </c>
      <c r="E426">
        <v>7310513</v>
      </c>
      <c r="F426">
        <v>313.74709999999999</v>
      </c>
      <c r="G426" s="7">
        <v>45924.166666666664</v>
      </c>
      <c r="H426">
        <v>112031</v>
      </c>
    </row>
    <row r="427" spans="1:8" x14ac:dyDescent="0.25">
      <c r="A427">
        <v>314.12</v>
      </c>
      <c r="B427">
        <v>315.64999999999998</v>
      </c>
      <c r="C427">
        <v>311.8</v>
      </c>
      <c r="D427">
        <v>313.45</v>
      </c>
      <c r="E427">
        <v>7083198</v>
      </c>
      <c r="F427">
        <v>313.5754</v>
      </c>
      <c r="G427" s="7">
        <v>45925.166666666664</v>
      </c>
      <c r="H427">
        <v>122336</v>
      </c>
    </row>
    <row r="428" spans="1:8" x14ac:dyDescent="0.25">
      <c r="A428">
        <v>314.89999999999998</v>
      </c>
      <c r="B428">
        <v>317.81</v>
      </c>
      <c r="C428">
        <v>313.70400000000001</v>
      </c>
      <c r="D428">
        <v>316.06</v>
      </c>
      <c r="E428">
        <v>7258136</v>
      </c>
      <c r="F428">
        <v>315.7756</v>
      </c>
      <c r="G428" s="7">
        <v>45926.166666666664</v>
      </c>
      <c r="H428">
        <v>118961</v>
      </c>
    </row>
    <row r="429" spans="1:8" x14ac:dyDescent="0.25">
      <c r="A429">
        <v>317.06</v>
      </c>
      <c r="B429">
        <v>318.01</v>
      </c>
      <c r="C429">
        <v>313.66000000000003</v>
      </c>
      <c r="D429">
        <v>315.69</v>
      </c>
      <c r="E429">
        <v>6462442</v>
      </c>
      <c r="F429">
        <v>315.3553</v>
      </c>
      <c r="G429" s="7">
        <v>45929.166666666664</v>
      </c>
      <c r="H429">
        <v>125642</v>
      </c>
    </row>
    <row r="430" spans="1:8" x14ac:dyDescent="0.25">
      <c r="A430">
        <v>316.25</v>
      </c>
      <c r="B430">
        <v>317.41000000000003</v>
      </c>
      <c r="C430">
        <v>310.11</v>
      </c>
      <c r="D430">
        <v>315.43</v>
      </c>
      <c r="E430">
        <v>11823315</v>
      </c>
      <c r="F430">
        <v>314.52820000000003</v>
      </c>
      <c r="G430" s="7">
        <v>45930.166666666664</v>
      </c>
      <c r="H430">
        <v>148670</v>
      </c>
    </row>
    <row r="431" spans="1:8" x14ac:dyDescent="0.25">
      <c r="A431">
        <v>313.97000000000003</v>
      </c>
      <c r="B431">
        <v>314.58999999999997</v>
      </c>
      <c r="C431">
        <v>307.41000000000003</v>
      </c>
      <c r="D431">
        <v>310.70999999999998</v>
      </c>
      <c r="E431">
        <v>9235211</v>
      </c>
      <c r="F431">
        <v>311.12560000000002</v>
      </c>
      <c r="G431" s="7">
        <v>45931.166666666664</v>
      </c>
      <c r="H431">
        <v>133699</v>
      </c>
    </row>
    <row r="432" spans="1:8" x14ac:dyDescent="0.25">
      <c r="A432">
        <v>310</v>
      </c>
      <c r="B432">
        <v>310.56</v>
      </c>
      <c r="C432">
        <v>306.14</v>
      </c>
      <c r="D432">
        <v>307.55</v>
      </c>
      <c r="E432">
        <v>7599973</v>
      </c>
      <c r="F432">
        <v>307.98480000000001</v>
      </c>
      <c r="G432" s="7">
        <v>45932.166666666664</v>
      </c>
      <c r="H432">
        <v>135634</v>
      </c>
    </row>
    <row r="433" spans="1:8" x14ac:dyDescent="0.25">
      <c r="A433">
        <v>308.51</v>
      </c>
      <c r="B433">
        <v>311.66000000000003</v>
      </c>
      <c r="C433">
        <v>308.20999999999998</v>
      </c>
      <c r="D433">
        <v>310.02999999999997</v>
      </c>
      <c r="E433">
        <v>6029854</v>
      </c>
      <c r="F433">
        <v>310.21940000000001</v>
      </c>
      <c r="G433" s="7">
        <v>45933.166666666664</v>
      </c>
      <c r="H433">
        <v>120986</v>
      </c>
    </row>
    <row r="434" spans="1:8" x14ac:dyDescent="0.25">
      <c r="A434">
        <v>310.18</v>
      </c>
      <c r="B434">
        <v>311.74740000000003</v>
      </c>
      <c r="C434">
        <v>305.13010000000003</v>
      </c>
      <c r="D434">
        <v>309.18</v>
      </c>
      <c r="E434">
        <v>7214502</v>
      </c>
      <c r="F434">
        <v>308.90280000000001</v>
      </c>
      <c r="G434" s="7">
        <v>45936.166666666664</v>
      </c>
      <c r="H434">
        <v>130509</v>
      </c>
    </row>
    <row r="435" spans="1:8" x14ac:dyDescent="0.25">
      <c r="A435">
        <v>309.35000000000002</v>
      </c>
      <c r="B435">
        <v>310.01</v>
      </c>
      <c r="C435">
        <v>304.7</v>
      </c>
      <c r="D435">
        <v>307.69</v>
      </c>
      <c r="E435">
        <v>8454217</v>
      </c>
      <c r="F435">
        <v>307.79349999999999</v>
      </c>
      <c r="G435" s="7">
        <v>45937.166666666664</v>
      </c>
      <c r="H435">
        <v>125755</v>
      </c>
    </row>
    <row r="436" spans="1:8" x14ac:dyDescent="0.25">
      <c r="A436">
        <v>308.20999999999998</v>
      </c>
      <c r="B436">
        <v>308.78320000000002</v>
      </c>
      <c r="C436">
        <v>303.55</v>
      </c>
      <c r="D436">
        <v>304.02999999999997</v>
      </c>
      <c r="E436">
        <v>6489883</v>
      </c>
      <c r="F436">
        <v>305.31110000000001</v>
      </c>
      <c r="G436" s="7">
        <v>45938.166666666664</v>
      </c>
      <c r="H436">
        <v>122677</v>
      </c>
    </row>
    <row r="437" spans="1:8" x14ac:dyDescent="0.25">
      <c r="A437">
        <v>305.05</v>
      </c>
      <c r="B437">
        <v>308.03500000000003</v>
      </c>
      <c r="C437">
        <v>303.3947</v>
      </c>
      <c r="D437">
        <v>305.52999999999997</v>
      </c>
      <c r="E437">
        <v>7060332</v>
      </c>
      <c r="F437">
        <v>305.17360000000002</v>
      </c>
      <c r="G437" s="7">
        <v>45939.166666666664</v>
      </c>
      <c r="H437">
        <v>120570</v>
      </c>
    </row>
    <row r="438" spans="1:8" x14ac:dyDescent="0.25">
      <c r="A438">
        <v>305.66000000000003</v>
      </c>
      <c r="B438">
        <v>310.47000000000003</v>
      </c>
      <c r="C438">
        <v>300.81</v>
      </c>
      <c r="D438">
        <v>300.89</v>
      </c>
      <c r="E438">
        <v>8597384</v>
      </c>
      <c r="F438">
        <v>304.34530000000001</v>
      </c>
      <c r="G438" s="7">
        <v>45940.166666666664</v>
      </c>
      <c r="H438">
        <v>176211</v>
      </c>
    </row>
    <row r="439" spans="1:8" x14ac:dyDescent="0.25">
      <c r="A439">
        <v>305.60000000000002</v>
      </c>
      <c r="B439">
        <v>309.45999999999998</v>
      </c>
      <c r="C439">
        <v>305.45</v>
      </c>
      <c r="D439">
        <v>307.97000000000003</v>
      </c>
      <c r="E439">
        <v>10788680</v>
      </c>
      <c r="F439">
        <v>308.01029999999997</v>
      </c>
      <c r="G439" s="7">
        <v>45943.166666666664</v>
      </c>
      <c r="H439">
        <v>244451</v>
      </c>
    </row>
    <row r="440" spans="1:8" x14ac:dyDescent="0.25">
      <c r="A440">
        <v>305.83999999999997</v>
      </c>
      <c r="B440">
        <v>307</v>
      </c>
      <c r="C440">
        <v>294.20999999999998</v>
      </c>
      <c r="D440">
        <v>302.08</v>
      </c>
      <c r="E440">
        <v>16178755</v>
      </c>
      <c r="F440">
        <v>301.6576</v>
      </c>
      <c r="G440" s="7">
        <v>45944.166666666664</v>
      </c>
      <c r="H440">
        <v>298267</v>
      </c>
    </row>
    <row r="441" spans="1:8" x14ac:dyDescent="0.25">
      <c r="A441">
        <v>306.39</v>
      </c>
      <c r="B441">
        <v>312.11989999999997</v>
      </c>
      <c r="C441">
        <v>305.44</v>
      </c>
      <c r="D441">
        <v>305.69</v>
      </c>
      <c r="E441">
        <v>11354778</v>
      </c>
      <c r="F441">
        <v>307.8014</v>
      </c>
      <c r="G441" s="7">
        <v>45945.166666666664</v>
      </c>
      <c r="H441">
        <v>187874</v>
      </c>
    </row>
    <row r="442" spans="1:8" x14ac:dyDescent="0.25">
      <c r="A442">
        <v>305.35000000000002</v>
      </c>
      <c r="B442">
        <v>308.67989999999998</v>
      </c>
      <c r="C442">
        <v>297.07</v>
      </c>
      <c r="D442">
        <v>298.54000000000002</v>
      </c>
      <c r="E442">
        <v>10549447</v>
      </c>
      <c r="F442">
        <v>301.55799999999999</v>
      </c>
      <c r="G442" s="7">
        <v>45946.166666666664</v>
      </c>
      <c r="H442">
        <v>196383</v>
      </c>
    </row>
    <row r="443" spans="1:8" x14ac:dyDescent="0.25">
      <c r="A443">
        <v>299.16000000000003</v>
      </c>
      <c r="B443">
        <v>299.55</v>
      </c>
      <c r="C443">
        <v>294.2</v>
      </c>
      <c r="D443">
        <v>297.56</v>
      </c>
      <c r="E443">
        <v>10153454</v>
      </c>
      <c r="F443">
        <v>297.14080000000001</v>
      </c>
      <c r="G443" s="7">
        <v>45947.166666666664</v>
      </c>
      <c r="H443">
        <v>170224</v>
      </c>
    </row>
    <row r="444" spans="1:8" x14ac:dyDescent="0.25">
      <c r="A444">
        <v>298.5</v>
      </c>
      <c r="B444">
        <v>303.69</v>
      </c>
      <c r="C444">
        <v>298.1601</v>
      </c>
      <c r="D444">
        <v>302.36</v>
      </c>
      <c r="E444">
        <v>6894943</v>
      </c>
      <c r="F444">
        <v>301.54660000000001</v>
      </c>
      <c r="G444" s="7">
        <v>45950.166666666664</v>
      </c>
      <c r="H444">
        <v>124574</v>
      </c>
    </row>
    <row r="445" spans="1:8" x14ac:dyDescent="0.25">
      <c r="A445">
        <v>301.66000000000003</v>
      </c>
      <c r="B445">
        <v>304.05</v>
      </c>
      <c r="C445">
        <v>297</v>
      </c>
      <c r="D445">
        <v>297.08999999999997</v>
      </c>
      <c r="E445">
        <v>7372671</v>
      </c>
      <c r="F445">
        <v>299.2106</v>
      </c>
      <c r="G445" s="7">
        <v>45951.166666666664</v>
      </c>
      <c r="H445">
        <v>144484</v>
      </c>
    </row>
    <row r="446" spans="1:8" x14ac:dyDescent="0.25">
      <c r="A446">
        <v>297.77</v>
      </c>
      <c r="B446">
        <v>298.05990000000003</v>
      </c>
      <c r="C446">
        <v>290.54480000000001</v>
      </c>
      <c r="D446">
        <v>294.11</v>
      </c>
      <c r="E446">
        <v>8054115</v>
      </c>
      <c r="F446">
        <v>293.81700000000001</v>
      </c>
      <c r="G446" s="7">
        <v>45952.166666666664</v>
      </c>
      <c r="H446">
        <v>166547</v>
      </c>
    </row>
    <row r="447" spans="1:8" x14ac:dyDescent="0.25">
      <c r="A447">
        <v>294.38</v>
      </c>
      <c r="B447">
        <v>296.36989999999997</v>
      </c>
      <c r="C447">
        <v>292.51</v>
      </c>
      <c r="D447">
        <v>294.54000000000002</v>
      </c>
      <c r="E447">
        <v>5438810</v>
      </c>
      <c r="F447">
        <v>294.73390000000001</v>
      </c>
      <c r="G447" s="7">
        <v>45953.166666666664</v>
      </c>
      <c r="H447">
        <v>106707</v>
      </c>
    </row>
    <row r="448" spans="1:8" x14ac:dyDescent="0.25">
      <c r="A448">
        <v>296.08</v>
      </c>
      <c r="B448">
        <v>302.60000000000002</v>
      </c>
      <c r="C448">
        <v>295.45</v>
      </c>
      <c r="D448">
        <v>300.44</v>
      </c>
      <c r="E448">
        <v>7228330</v>
      </c>
      <c r="F448">
        <v>300.45589999999999</v>
      </c>
      <c r="G448" s="7">
        <v>45954.166666666664</v>
      </c>
      <c r="H448">
        <v>126199</v>
      </c>
    </row>
    <row r="449" spans="1:8" x14ac:dyDescent="0.25">
      <c r="A449">
        <v>302.16000000000003</v>
      </c>
      <c r="B449">
        <v>304.52999999999997</v>
      </c>
      <c r="C449">
        <v>301.01</v>
      </c>
      <c r="D449">
        <v>304.14999999999998</v>
      </c>
      <c r="E449">
        <v>5642222</v>
      </c>
      <c r="F449">
        <v>303.30059999999997</v>
      </c>
      <c r="G449" s="7">
        <v>45957.166666666664</v>
      </c>
      <c r="H449">
        <v>107751</v>
      </c>
    </row>
    <row r="450" spans="1:8" x14ac:dyDescent="0.25">
      <c r="A450">
        <v>304.86</v>
      </c>
      <c r="B450">
        <v>307.9674</v>
      </c>
      <c r="C450">
        <v>303.16000000000003</v>
      </c>
      <c r="D450">
        <v>305.36</v>
      </c>
      <c r="E450">
        <v>6335993</v>
      </c>
      <c r="F450">
        <v>305.46420000000001</v>
      </c>
      <c r="G450" s="7">
        <v>45958.166666666664</v>
      </c>
      <c r="H450">
        <v>124557</v>
      </c>
    </row>
    <row r="451" spans="1:8" x14ac:dyDescent="0.25">
      <c r="A451">
        <v>303.51</v>
      </c>
      <c r="B451">
        <v>308.245</v>
      </c>
      <c r="C451">
        <v>303.01</v>
      </c>
      <c r="D451">
        <v>305.51</v>
      </c>
      <c r="E451">
        <v>7520324</v>
      </c>
      <c r="F451">
        <v>305.55169999999998</v>
      </c>
      <c r="G451" s="7">
        <v>45959.166666666664</v>
      </c>
      <c r="H451">
        <v>136598</v>
      </c>
    </row>
    <row r="452" spans="1:8" x14ac:dyDescent="0.25">
      <c r="A452">
        <v>305.79000000000002</v>
      </c>
      <c r="B452">
        <v>312.61</v>
      </c>
      <c r="C452">
        <v>305.10000000000002</v>
      </c>
      <c r="D452">
        <v>309.44</v>
      </c>
      <c r="E452">
        <v>7514556</v>
      </c>
      <c r="F452">
        <v>309.9631</v>
      </c>
      <c r="G452" s="7">
        <v>45960.166666666664</v>
      </c>
      <c r="H452">
        <v>143952</v>
      </c>
    </row>
    <row r="453" spans="1:8" x14ac:dyDescent="0.25">
      <c r="A453">
        <v>308.54000000000002</v>
      </c>
      <c r="B453">
        <v>312.87</v>
      </c>
      <c r="C453">
        <v>307.25</v>
      </c>
      <c r="D453">
        <v>311.12</v>
      </c>
      <c r="E453">
        <v>7721297</v>
      </c>
      <c r="F453">
        <v>310.96109999999999</v>
      </c>
      <c r="G453" s="7">
        <v>45961.166666666664</v>
      </c>
      <c r="H453">
        <v>135785</v>
      </c>
    </row>
    <row r="454" spans="1:8" x14ac:dyDescent="0.25">
      <c r="A454">
        <v>311</v>
      </c>
      <c r="B454">
        <v>312.32</v>
      </c>
      <c r="C454">
        <v>306.20999999999998</v>
      </c>
      <c r="D454">
        <v>309.35000000000002</v>
      </c>
      <c r="E454">
        <v>7770040</v>
      </c>
      <c r="F454">
        <v>309.54419999999999</v>
      </c>
      <c r="G454" s="7">
        <v>45964.208333333336</v>
      </c>
      <c r="H454">
        <v>171687</v>
      </c>
    </row>
    <row r="455" spans="1:8" x14ac:dyDescent="0.25">
      <c r="A455">
        <v>306.70999999999998</v>
      </c>
      <c r="B455">
        <v>312.22000000000003</v>
      </c>
      <c r="C455">
        <v>305.10000000000002</v>
      </c>
      <c r="D455">
        <v>309.25</v>
      </c>
      <c r="E455">
        <v>7085164</v>
      </c>
      <c r="F455">
        <v>309.32170000000002</v>
      </c>
      <c r="G455" s="7">
        <v>45965.208333333336</v>
      </c>
      <c r="H455">
        <v>158665</v>
      </c>
    </row>
    <row r="456" spans="1:8" x14ac:dyDescent="0.25">
      <c r="A456">
        <v>309.61</v>
      </c>
      <c r="B456">
        <v>313.10000000000002</v>
      </c>
      <c r="C456">
        <v>305.63</v>
      </c>
      <c r="D456">
        <v>311.68</v>
      </c>
      <c r="E456">
        <v>6865198</v>
      </c>
      <c r="F456">
        <v>311.02170000000001</v>
      </c>
      <c r="G456" s="7">
        <v>45966.208333333336</v>
      </c>
      <c r="H456">
        <v>160928</v>
      </c>
    </row>
    <row r="457" spans="1:8" x14ac:dyDescent="0.25">
      <c r="A457">
        <v>310.99</v>
      </c>
      <c r="B457">
        <v>314.83999999999997</v>
      </c>
      <c r="C457">
        <v>310.26</v>
      </c>
      <c r="D457">
        <v>313.42</v>
      </c>
      <c r="E457">
        <v>7206111</v>
      </c>
      <c r="F457">
        <v>312.99939999999998</v>
      </c>
      <c r="G457" s="7">
        <v>45967.208333333336</v>
      </c>
      <c r="H457">
        <v>174392</v>
      </c>
    </row>
    <row r="458" spans="1:8" x14ac:dyDescent="0.25">
      <c r="A458">
        <v>311.89</v>
      </c>
      <c r="B458">
        <v>314.43</v>
      </c>
      <c r="C458">
        <v>307.642</v>
      </c>
      <c r="D458">
        <v>314.20999999999998</v>
      </c>
      <c r="E458">
        <v>7302347</v>
      </c>
      <c r="F458">
        <v>312.32369999999997</v>
      </c>
      <c r="G458" s="7">
        <v>45968.208333333336</v>
      </c>
      <c r="H458">
        <v>180396</v>
      </c>
    </row>
    <row r="459" spans="1:8" x14ac:dyDescent="0.25">
      <c r="A459">
        <v>315</v>
      </c>
      <c r="B459">
        <v>319.55500000000001</v>
      </c>
      <c r="C459">
        <v>314.20999999999998</v>
      </c>
      <c r="D459">
        <v>316.89</v>
      </c>
      <c r="E459">
        <v>5794505</v>
      </c>
      <c r="F459">
        <v>316.78750000000002</v>
      </c>
      <c r="G459" s="7">
        <v>45971.208333333336</v>
      </c>
      <c r="H459">
        <v>156307</v>
      </c>
    </row>
    <row r="460" spans="1:8" x14ac:dyDescent="0.25">
      <c r="A460">
        <v>317.5</v>
      </c>
      <c r="B460">
        <v>319.05</v>
      </c>
      <c r="C460">
        <v>315.27999999999997</v>
      </c>
      <c r="D460">
        <v>315.62</v>
      </c>
      <c r="E460">
        <v>5030216</v>
      </c>
      <c r="F460">
        <v>316.42349999999999</v>
      </c>
      <c r="G460" s="7">
        <v>45972.208333333336</v>
      </c>
      <c r="H460">
        <v>117549</v>
      </c>
    </row>
    <row r="461" spans="1:8" x14ac:dyDescent="0.25">
      <c r="A461">
        <v>316.26</v>
      </c>
      <c r="B461">
        <v>322.25</v>
      </c>
      <c r="C461">
        <v>316.20999999999998</v>
      </c>
      <c r="D461">
        <v>320.41000000000003</v>
      </c>
      <c r="E461">
        <v>10578266</v>
      </c>
      <c r="F461">
        <v>320.57330000000002</v>
      </c>
      <c r="G461" s="7">
        <v>45973.208333333336</v>
      </c>
      <c r="H461">
        <v>203472</v>
      </c>
    </row>
    <row r="462" spans="1:8" x14ac:dyDescent="0.25">
      <c r="A462">
        <v>319.23</v>
      </c>
      <c r="B462">
        <v>320.63249999999999</v>
      </c>
      <c r="C462">
        <v>309.10000000000002</v>
      </c>
      <c r="D462">
        <v>309.48</v>
      </c>
      <c r="E462">
        <v>8973258</v>
      </c>
      <c r="F462">
        <v>311.87959999999998</v>
      </c>
      <c r="G462" s="7">
        <v>45974.208333333336</v>
      </c>
      <c r="H462">
        <v>205608</v>
      </c>
    </row>
    <row r="463" spans="1:8" x14ac:dyDescent="0.25">
      <c r="A463">
        <v>307.51</v>
      </c>
      <c r="B463">
        <v>307.64</v>
      </c>
      <c r="C463">
        <v>301.23</v>
      </c>
      <c r="D463">
        <v>303.61</v>
      </c>
      <c r="E463">
        <v>10326983</v>
      </c>
      <c r="F463">
        <v>304.50560000000002</v>
      </c>
      <c r="G463" s="7">
        <v>45975.208333333336</v>
      </c>
      <c r="H463">
        <v>222240</v>
      </c>
    </row>
    <row r="464" spans="1:8" x14ac:dyDescent="0.25">
      <c r="A464">
        <v>304</v>
      </c>
      <c r="B464">
        <v>305.58999999999997</v>
      </c>
      <c r="C464">
        <v>297.67140000000001</v>
      </c>
      <c r="D464">
        <v>300.37</v>
      </c>
      <c r="E464">
        <v>8344046</v>
      </c>
      <c r="F464">
        <v>301.16989999999998</v>
      </c>
      <c r="G464" s="7">
        <v>45978.208333333336</v>
      </c>
      <c r="H464">
        <v>185458</v>
      </c>
    </row>
    <row r="465" spans="1:8" x14ac:dyDescent="0.25">
      <c r="A465">
        <v>299.5</v>
      </c>
      <c r="B465">
        <v>302.94499999999999</v>
      </c>
      <c r="C465">
        <v>297.02</v>
      </c>
      <c r="D465">
        <v>299.41000000000003</v>
      </c>
      <c r="E465">
        <v>8077315</v>
      </c>
      <c r="F465">
        <v>299.74770000000001</v>
      </c>
      <c r="G465" s="7">
        <v>45979.208333333336</v>
      </c>
      <c r="H465">
        <v>178474</v>
      </c>
    </row>
    <row r="466" spans="1:8" x14ac:dyDescent="0.25">
      <c r="A466">
        <v>299.74</v>
      </c>
      <c r="B466">
        <v>304.44990000000001</v>
      </c>
      <c r="C466">
        <v>299.26499999999999</v>
      </c>
      <c r="D466">
        <v>303.27</v>
      </c>
      <c r="E466">
        <v>5546555</v>
      </c>
      <c r="F466">
        <v>302.78899999999999</v>
      </c>
      <c r="G466" s="7">
        <v>45980.208333333336</v>
      </c>
      <c r="H466">
        <v>139002</v>
      </c>
    </row>
    <row r="467" spans="1:8" x14ac:dyDescent="0.25">
      <c r="A467">
        <v>306.33999999999997</v>
      </c>
      <c r="B467">
        <v>309.92</v>
      </c>
      <c r="C467">
        <v>298.16000000000003</v>
      </c>
      <c r="D467">
        <v>298.38</v>
      </c>
      <c r="E467">
        <v>7501582</v>
      </c>
      <c r="F467">
        <v>302.17610000000002</v>
      </c>
      <c r="G467" s="7">
        <v>45981.208333333336</v>
      </c>
      <c r="H467">
        <v>195628</v>
      </c>
    </row>
    <row r="468" spans="1:8" x14ac:dyDescent="0.25">
      <c r="A468">
        <v>301.29000000000002</v>
      </c>
      <c r="B468">
        <v>301.68</v>
      </c>
      <c r="C468">
        <v>292.81009999999998</v>
      </c>
      <c r="D468">
        <v>298.02</v>
      </c>
      <c r="E468">
        <v>11766810</v>
      </c>
      <c r="F468">
        <v>297.54829999999998</v>
      </c>
      <c r="G468" s="7">
        <v>45982.208333333336</v>
      </c>
      <c r="H468">
        <v>211725</v>
      </c>
    </row>
    <row r="469" spans="1:8" x14ac:dyDescent="0.25">
      <c r="A469">
        <v>298.24</v>
      </c>
      <c r="B469">
        <v>299.82</v>
      </c>
      <c r="C469">
        <v>294.51</v>
      </c>
      <c r="D469">
        <v>298</v>
      </c>
      <c r="E469">
        <v>10940186</v>
      </c>
      <c r="F469">
        <v>298.22919999999999</v>
      </c>
      <c r="G469" s="7">
        <v>45985.208333333336</v>
      </c>
      <c r="H469">
        <v>180076</v>
      </c>
    </row>
    <row r="470" spans="1:8" x14ac:dyDescent="0.25">
      <c r="A470">
        <v>300.05</v>
      </c>
      <c r="B470">
        <v>304.5</v>
      </c>
      <c r="C470">
        <v>295.56</v>
      </c>
      <c r="D470">
        <v>303</v>
      </c>
      <c r="E470">
        <v>8877188</v>
      </c>
      <c r="F470">
        <v>301.96780000000001</v>
      </c>
      <c r="G470" s="7">
        <v>45986.208333333336</v>
      </c>
      <c r="H470">
        <v>174049</v>
      </c>
    </row>
    <row r="471" spans="1:8" x14ac:dyDescent="0.25">
      <c r="A471">
        <v>305</v>
      </c>
      <c r="B471">
        <v>308.52499999999998</v>
      </c>
      <c r="C471">
        <v>303.2</v>
      </c>
      <c r="D471">
        <v>307.64</v>
      </c>
      <c r="E471">
        <v>7910851</v>
      </c>
      <c r="F471">
        <v>306.85419999999999</v>
      </c>
      <c r="G471" s="7">
        <v>45987.208333333336</v>
      </c>
      <c r="H471">
        <v>145868</v>
      </c>
    </row>
    <row r="472" spans="1:8" x14ac:dyDescent="0.25">
      <c r="A472">
        <v>309.10000000000002</v>
      </c>
      <c r="B472">
        <v>313.72000000000003</v>
      </c>
      <c r="C472">
        <v>308.24</v>
      </c>
      <c r="D472">
        <v>313.08</v>
      </c>
      <c r="E472">
        <v>4322448</v>
      </c>
      <c r="F472">
        <v>312.43880000000001</v>
      </c>
      <c r="G472" s="7">
        <v>45989.208333333336</v>
      </c>
      <c r="H472">
        <v>98724</v>
      </c>
    </row>
    <row r="473" spans="1:8" x14ac:dyDescent="0.25">
      <c r="A473">
        <v>312.95</v>
      </c>
      <c r="B473">
        <v>314.04000000000002</v>
      </c>
      <c r="C473">
        <v>308.54000000000002</v>
      </c>
      <c r="D473">
        <v>308.92</v>
      </c>
      <c r="E473">
        <v>7727324</v>
      </c>
      <c r="F473">
        <v>309.9615</v>
      </c>
      <c r="G473" s="7">
        <v>45992.208333333336</v>
      </c>
      <c r="H473">
        <v>161757</v>
      </c>
    </row>
    <row r="474" spans="1:8" x14ac:dyDescent="0.25">
      <c r="A474">
        <v>308.74</v>
      </c>
      <c r="B474">
        <v>310.48</v>
      </c>
      <c r="C474">
        <v>307.08999999999997</v>
      </c>
      <c r="D474">
        <v>307.88</v>
      </c>
      <c r="E474">
        <v>7249043</v>
      </c>
      <c r="F474">
        <v>308.38229999999999</v>
      </c>
      <c r="G474" s="7">
        <v>45993.208333333336</v>
      </c>
      <c r="H474">
        <v>138259</v>
      </c>
    </row>
    <row r="475" spans="1:8" x14ac:dyDescent="0.25">
      <c r="A475">
        <v>307.2</v>
      </c>
      <c r="B475">
        <v>312.36</v>
      </c>
      <c r="C475">
        <v>306.8</v>
      </c>
      <c r="D475">
        <v>312.13</v>
      </c>
      <c r="E475">
        <v>8535260</v>
      </c>
      <c r="F475">
        <v>310.84739999999999</v>
      </c>
      <c r="G475" s="7">
        <v>45994.208333333336</v>
      </c>
      <c r="H475">
        <v>154913</v>
      </c>
    </row>
    <row r="476" spans="1:8" x14ac:dyDescent="0.25">
      <c r="A476">
        <v>313.26</v>
      </c>
      <c r="B476">
        <v>318.49</v>
      </c>
      <c r="C476">
        <v>313</v>
      </c>
      <c r="D476">
        <v>316.10000000000002</v>
      </c>
      <c r="E476">
        <v>9627834</v>
      </c>
      <c r="F476">
        <v>315.70920000000001</v>
      </c>
      <c r="G476" s="7">
        <v>45995.208333333336</v>
      </c>
      <c r="H476">
        <v>170611</v>
      </c>
    </row>
    <row r="477" spans="1:8" x14ac:dyDescent="0.25">
      <c r="A477">
        <v>315.64</v>
      </c>
      <c r="B477">
        <v>318.48</v>
      </c>
      <c r="C477">
        <v>314.68</v>
      </c>
      <c r="D477">
        <v>315.04000000000002</v>
      </c>
      <c r="E477">
        <v>6518908</v>
      </c>
      <c r="F477">
        <v>315.75630000000001</v>
      </c>
      <c r="G477" s="7">
        <v>45996.208333333336</v>
      </c>
      <c r="H477">
        <v>133985</v>
      </c>
    </row>
    <row r="478" spans="1:8" x14ac:dyDescent="0.25">
      <c r="A478">
        <v>315.06</v>
      </c>
      <c r="B478">
        <v>316.47000000000003</v>
      </c>
      <c r="C478">
        <v>313.3501</v>
      </c>
      <c r="D478">
        <v>315.20999999999998</v>
      </c>
      <c r="E478">
        <v>7417191</v>
      </c>
      <c r="F478">
        <v>314.87</v>
      </c>
      <c r="G478" s="7">
        <v>45999.208333333336</v>
      </c>
      <c r="H478">
        <v>145785</v>
      </c>
    </row>
    <row r="479" spans="1:8" x14ac:dyDescent="0.25">
      <c r="A479">
        <v>314.95</v>
      </c>
      <c r="B479">
        <v>318.8</v>
      </c>
      <c r="C479">
        <v>300.02</v>
      </c>
      <c r="D479">
        <v>300.51</v>
      </c>
      <c r="E479">
        <v>18049223</v>
      </c>
      <c r="F479">
        <v>305.17630000000003</v>
      </c>
      <c r="G479" s="7">
        <v>46000.208333333336</v>
      </c>
      <c r="H479">
        <v>354896</v>
      </c>
    </row>
    <row r="480" spans="1:8" x14ac:dyDescent="0.25">
      <c r="A480">
        <v>300.5</v>
      </c>
      <c r="B480">
        <v>311.19</v>
      </c>
      <c r="C480">
        <v>298.45999999999998</v>
      </c>
      <c r="D480">
        <v>310.11</v>
      </c>
      <c r="E480">
        <v>18874092</v>
      </c>
      <c r="F480">
        <v>306.5455</v>
      </c>
      <c r="G480" s="7">
        <v>46001.208333333336</v>
      </c>
      <c r="H480">
        <v>310670</v>
      </c>
    </row>
    <row r="481" spans="1:8" x14ac:dyDescent="0.25">
      <c r="A481">
        <v>309.24</v>
      </c>
      <c r="B481">
        <v>318</v>
      </c>
      <c r="C481">
        <v>309.24</v>
      </c>
      <c r="D481">
        <v>317.38</v>
      </c>
      <c r="E481">
        <v>9721859</v>
      </c>
      <c r="F481">
        <v>315.18470000000002</v>
      </c>
      <c r="G481" s="7">
        <v>46002.208333333336</v>
      </c>
      <c r="H481">
        <v>202922</v>
      </c>
    </row>
    <row r="482" spans="1:8" x14ac:dyDescent="0.25">
      <c r="A482">
        <v>319.68</v>
      </c>
      <c r="B482">
        <v>320.27</v>
      </c>
      <c r="C482">
        <v>316.60129999999998</v>
      </c>
      <c r="D482">
        <v>318.52</v>
      </c>
      <c r="E482">
        <v>8982911</v>
      </c>
      <c r="F482">
        <v>318.43630000000002</v>
      </c>
      <c r="G482" s="7">
        <v>46003.208333333336</v>
      </c>
      <c r="H482">
        <v>179251</v>
      </c>
    </row>
    <row r="483" spans="1:8" x14ac:dyDescent="0.25">
      <c r="A483">
        <v>319.58999999999997</v>
      </c>
      <c r="B483">
        <v>322.88</v>
      </c>
      <c r="C483">
        <v>318.39</v>
      </c>
      <c r="D483">
        <v>320.02</v>
      </c>
      <c r="E483">
        <v>10864122</v>
      </c>
      <c r="F483">
        <v>320.22210000000001</v>
      </c>
      <c r="G483" s="7">
        <v>46006.208333333336</v>
      </c>
      <c r="H483">
        <v>183382</v>
      </c>
    </row>
    <row r="484" spans="1:8" x14ac:dyDescent="0.25">
      <c r="A484">
        <v>319.08999999999997</v>
      </c>
      <c r="B484">
        <v>319.52</v>
      </c>
      <c r="C484">
        <v>314.39999999999998</v>
      </c>
      <c r="D484">
        <v>315.55</v>
      </c>
      <c r="E484">
        <v>8331336</v>
      </c>
      <c r="F484">
        <v>316.14179999999999</v>
      </c>
      <c r="G484" s="7">
        <v>46007.208333333336</v>
      </c>
      <c r="H484">
        <v>156011</v>
      </c>
    </row>
    <row r="485" spans="1:8" x14ac:dyDescent="0.25">
      <c r="A485">
        <v>318.43</v>
      </c>
      <c r="B485">
        <v>319.37</v>
      </c>
      <c r="C485">
        <v>314.66000000000003</v>
      </c>
      <c r="D485">
        <v>314.98</v>
      </c>
      <c r="E485">
        <v>8718653</v>
      </c>
      <c r="F485">
        <v>315.79730000000001</v>
      </c>
      <c r="G485" s="7">
        <v>46008.208333333336</v>
      </c>
      <c r="H485">
        <v>158674</v>
      </c>
    </row>
    <row r="486" spans="1:8" x14ac:dyDescent="0.25">
      <c r="A486">
        <v>316</v>
      </c>
      <c r="B486">
        <v>317.7</v>
      </c>
      <c r="C486">
        <v>312.22000000000003</v>
      </c>
      <c r="D486">
        <v>313</v>
      </c>
      <c r="E486">
        <v>11444909</v>
      </c>
      <c r="F486">
        <v>313.9821</v>
      </c>
      <c r="G486" s="7">
        <v>46009.208333333336</v>
      </c>
      <c r="H486">
        <v>184266</v>
      </c>
    </row>
    <row r="487" spans="1:8" x14ac:dyDescent="0.25">
      <c r="A487">
        <v>313.79000000000002</v>
      </c>
      <c r="B487">
        <v>318.56</v>
      </c>
      <c r="C487">
        <v>313.19</v>
      </c>
      <c r="D487">
        <v>317.20999999999998</v>
      </c>
      <c r="E487">
        <v>24494412</v>
      </c>
      <c r="F487">
        <v>316.74149999999997</v>
      </c>
      <c r="G487" s="7">
        <v>46010.208333333336</v>
      </c>
      <c r="H487">
        <v>161044</v>
      </c>
    </row>
    <row r="488" spans="1:8" x14ac:dyDescent="0.25">
      <c r="A488">
        <v>317.51</v>
      </c>
      <c r="B488">
        <v>323.23</v>
      </c>
      <c r="C488">
        <v>317.51</v>
      </c>
      <c r="D488">
        <v>323.08999999999997</v>
      </c>
      <c r="E488">
        <v>8354588</v>
      </c>
      <c r="F488">
        <v>322.16079999999999</v>
      </c>
      <c r="G488" s="7">
        <v>46013.208333333336</v>
      </c>
      <c r="H488">
        <v>136706</v>
      </c>
    </row>
    <row r="489" spans="1:8" x14ac:dyDescent="0.25">
      <c r="A489">
        <v>323.61</v>
      </c>
      <c r="B489">
        <v>327.78</v>
      </c>
      <c r="C489">
        <v>323.08999999999997</v>
      </c>
      <c r="D489">
        <v>325.93</v>
      </c>
      <c r="E489">
        <v>6668305</v>
      </c>
      <c r="F489">
        <v>325.95639999999997</v>
      </c>
      <c r="G489" s="7">
        <v>46014.208333333336</v>
      </c>
      <c r="H489">
        <v>141205</v>
      </c>
    </row>
    <row r="490" spans="1:8" x14ac:dyDescent="0.25">
      <c r="A490">
        <v>326.24</v>
      </c>
      <c r="B490">
        <v>329.99</v>
      </c>
      <c r="C490">
        <v>325.50139999999999</v>
      </c>
      <c r="D490">
        <v>329.17</v>
      </c>
      <c r="E490">
        <v>4289306</v>
      </c>
      <c r="F490">
        <v>328.4957</v>
      </c>
      <c r="G490" s="7">
        <v>46015.208333333336</v>
      </c>
      <c r="H490">
        <v>80354</v>
      </c>
    </row>
    <row r="491" spans="1:8" x14ac:dyDescent="0.25">
      <c r="A491">
        <v>329.11</v>
      </c>
      <c r="B491">
        <v>330.86</v>
      </c>
      <c r="C491">
        <v>326.54000000000002</v>
      </c>
      <c r="D491">
        <v>327.91</v>
      </c>
      <c r="E491">
        <v>4158293</v>
      </c>
      <c r="F491">
        <v>327.89350000000002</v>
      </c>
      <c r="G491" s="7">
        <v>46017.208333333336</v>
      </c>
      <c r="H491">
        <v>95052</v>
      </c>
    </row>
    <row r="492" spans="1:8" x14ac:dyDescent="0.25">
      <c r="A492">
        <v>327</v>
      </c>
      <c r="B492">
        <v>327.77</v>
      </c>
      <c r="C492">
        <v>323.52999999999997</v>
      </c>
      <c r="D492">
        <v>323.75</v>
      </c>
      <c r="E492">
        <v>8635338</v>
      </c>
      <c r="F492">
        <v>324.93979999999999</v>
      </c>
      <c r="G492" s="7">
        <v>46020.208333333336</v>
      </c>
      <c r="H492">
        <v>127174</v>
      </c>
    </row>
    <row r="493" spans="1:8" x14ac:dyDescent="0.25">
      <c r="A493">
        <v>324.81</v>
      </c>
      <c r="B493">
        <v>324.94</v>
      </c>
      <c r="C493">
        <v>322.49</v>
      </c>
      <c r="D493">
        <v>323.42</v>
      </c>
      <c r="E493">
        <v>7904263</v>
      </c>
      <c r="F493">
        <v>323.42759999999998</v>
      </c>
      <c r="G493" s="7">
        <v>46021.208333333336</v>
      </c>
      <c r="H493">
        <v>104722</v>
      </c>
    </row>
    <row r="494" spans="1:8" x14ac:dyDescent="0.25">
      <c r="A494">
        <v>324.33999999999997</v>
      </c>
      <c r="B494">
        <v>324.875</v>
      </c>
      <c r="C494">
        <v>322.04000000000002</v>
      </c>
      <c r="D494">
        <v>322.22000000000003</v>
      </c>
      <c r="E494">
        <v>5048531</v>
      </c>
      <c r="F494">
        <v>322.9092</v>
      </c>
      <c r="G494" s="7">
        <v>46022.208333333336</v>
      </c>
      <c r="H494">
        <v>102049</v>
      </c>
    </row>
    <row r="495" spans="1:8" x14ac:dyDescent="0.25">
      <c r="A495">
        <v>322.5</v>
      </c>
      <c r="B495">
        <v>325.73</v>
      </c>
      <c r="C495">
        <v>320.74</v>
      </c>
      <c r="D495">
        <v>325.48</v>
      </c>
      <c r="E495">
        <v>8054040</v>
      </c>
      <c r="F495">
        <v>324.15609999999998</v>
      </c>
      <c r="G495" s="7">
        <v>46024.208333333336</v>
      </c>
      <c r="H495">
        <v>149736</v>
      </c>
    </row>
    <row r="496" spans="1:8" x14ac:dyDescent="0.25">
      <c r="A496">
        <v>325.5</v>
      </c>
      <c r="B496">
        <v>337.25</v>
      </c>
      <c r="C496">
        <v>325.19</v>
      </c>
      <c r="D496">
        <v>334.04</v>
      </c>
      <c r="E496">
        <v>10752627</v>
      </c>
      <c r="F496">
        <v>334.45150000000001</v>
      </c>
      <c r="G496" s="7">
        <v>46027.208333333336</v>
      </c>
      <c r="H496">
        <v>231967</v>
      </c>
    </row>
    <row r="497" spans="1:8" x14ac:dyDescent="0.25">
      <c r="A497">
        <v>332.62</v>
      </c>
      <c r="B497">
        <v>335.87</v>
      </c>
      <c r="C497">
        <v>330.65</v>
      </c>
      <c r="D497">
        <v>334.61</v>
      </c>
      <c r="E497">
        <v>7660787</v>
      </c>
      <c r="F497">
        <v>334.07709999999997</v>
      </c>
      <c r="G497" s="7">
        <v>46028.208333333336</v>
      </c>
      <c r="H497">
        <v>160186</v>
      </c>
    </row>
    <row r="498" spans="1:8" x14ac:dyDescent="0.25">
      <c r="A498">
        <v>331.14</v>
      </c>
      <c r="B498">
        <v>332.1499</v>
      </c>
      <c r="C498">
        <v>324.60000000000002</v>
      </c>
      <c r="D498">
        <v>326.99</v>
      </c>
      <c r="E498">
        <v>9815240</v>
      </c>
      <c r="F498">
        <v>326.99930000000001</v>
      </c>
      <c r="G498" s="7">
        <v>46029.208333333336</v>
      </c>
      <c r="H498">
        <v>220929</v>
      </c>
    </row>
    <row r="499" spans="1:8" x14ac:dyDescent="0.25">
      <c r="A499">
        <v>326.39</v>
      </c>
      <c r="B499">
        <v>331.4</v>
      </c>
      <c r="C499">
        <v>325.64999999999998</v>
      </c>
      <c r="D499">
        <v>329.79</v>
      </c>
      <c r="E499">
        <v>11737068</v>
      </c>
      <c r="F499">
        <v>329.77980000000002</v>
      </c>
      <c r="G499" s="7">
        <v>46030.208333333336</v>
      </c>
      <c r="H499">
        <v>150856</v>
      </c>
    </row>
    <row r="500" spans="1:8" x14ac:dyDescent="0.25">
      <c r="A500">
        <v>329.34</v>
      </c>
      <c r="B500">
        <v>331.9</v>
      </c>
      <c r="C500">
        <v>328.17</v>
      </c>
      <c r="D500">
        <v>329.19</v>
      </c>
      <c r="E500">
        <v>6738143</v>
      </c>
      <c r="F500">
        <v>330.0043</v>
      </c>
      <c r="G500" s="7">
        <v>46031.208333333336</v>
      </c>
      <c r="H500">
        <v>142670</v>
      </c>
    </row>
    <row r="501" spans="1:8" x14ac:dyDescent="0.25">
      <c r="A501">
        <v>321.88400000000001</v>
      </c>
      <c r="B501">
        <v>326.02</v>
      </c>
      <c r="C501">
        <v>321.23</v>
      </c>
      <c r="D501">
        <v>324.49</v>
      </c>
      <c r="E501">
        <v>12805062</v>
      </c>
      <c r="F501">
        <v>323.67270000000002</v>
      </c>
      <c r="G501" s="7">
        <v>46034.208333333336</v>
      </c>
      <c r="H501">
        <v>254818</v>
      </c>
    </row>
    <row r="502" spans="1:8" x14ac:dyDescent="0.25">
      <c r="A502">
        <v>324.3</v>
      </c>
      <c r="B502">
        <v>326.86</v>
      </c>
      <c r="C502">
        <v>310.572</v>
      </c>
      <c r="D502">
        <v>310.89999999999998</v>
      </c>
      <c r="E502">
        <v>19345185</v>
      </c>
      <c r="F502">
        <v>314.63990000000001</v>
      </c>
      <c r="G502" s="7">
        <v>46035.208333333336</v>
      </c>
      <c r="H502">
        <v>463171</v>
      </c>
    </row>
    <row r="503" spans="1:8" x14ac:dyDescent="0.25">
      <c r="A503">
        <v>308.2</v>
      </c>
      <c r="B503">
        <v>311.76</v>
      </c>
      <c r="C503">
        <v>306.12</v>
      </c>
      <c r="D503">
        <v>307.87</v>
      </c>
      <c r="E503">
        <v>25950953</v>
      </c>
      <c r="F503">
        <v>308.23340000000002</v>
      </c>
      <c r="G503" s="7">
        <v>46036.208333333336</v>
      </c>
      <c r="H503">
        <v>370360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03"/>
  <sheetViews>
    <sheetView zoomScale="85" zoomScaleNormal="85"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161.57</v>
      </c>
      <c r="B2">
        <v>162.25</v>
      </c>
      <c r="C2">
        <v>160.18</v>
      </c>
      <c r="D2">
        <v>160.52000000000001</v>
      </c>
      <c r="E2">
        <v>6923174</v>
      </c>
      <c r="F2">
        <v>160.8689</v>
      </c>
      <c r="G2" s="7">
        <v>45307.208333333336</v>
      </c>
      <c r="H2">
        <v>87981</v>
      </c>
    </row>
    <row r="3" spans="1:9" x14ac:dyDescent="0.25">
      <c r="A3">
        <v>160.25</v>
      </c>
      <c r="B3">
        <v>161.30000000000001</v>
      </c>
      <c r="C3">
        <v>159.87</v>
      </c>
      <c r="D3">
        <v>160.43</v>
      </c>
      <c r="E3">
        <v>5072104</v>
      </c>
      <c r="F3">
        <v>160.5487</v>
      </c>
      <c r="G3" s="7">
        <v>45308.208333333336</v>
      </c>
      <c r="H3">
        <v>78342</v>
      </c>
    </row>
    <row r="4" spans="1:9" x14ac:dyDescent="0.25">
      <c r="A4">
        <v>160</v>
      </c>
      <c r="B4">
        <v>161.37</v>
      </c>
      <c r="C4">
        <v>159.69</v>
      </c>
      <c r="D4">
        <v>161.21</v>
      </c>
      <c r="E4">
        <v>5368502</v>
      </c>
      <c r="F4">
        <v>160.67699999999999</v>
      </c>
      <c r="G4" s="7">
        <v>45309.208333333336</v>
      </c>
      <c r="H4">
        <v>84079</v>
      </c>
    </row>
    <row r="5" spans="1:9" x14ac:dyDescent="0.25">
      <c r="A5">
        <v>161.15</v>
      </c>
      <c r="B5">
        <v>161.92259999999999</v>
      </c>
      <c r="C5">
        <v>160.28</v>
      </c>
      <c r="D5">
        <v>161.68</v>
      </c>
      <c r="E5">
        <v>7071320</v>
      </c>
      <c r="F5">
        <v>161.36920000000001</v>
      </c>
      <c r="G5" s="7">
        <v>45310.208333333336</v>
      </c>
      <c r="H5">
        <v>90733</v>
      </c>
    </row>
    <row r="6" spans="1:9" x14ac:dyDescent="0.25">
      <c r="A6">
        <v>162</v>
      </c>
      <c r="B6">
        <v>163.58000000000001</v>
      </c>
      <c r="C6">
        <v>161.34</v>
      </c>
      <c r="D6">
        <v>162.47</v>
      </c>
      <c r="E6">
        <v>6824156</v>
      </c>
      <c r="F6">
        <v>162.46690000000001</v>
      </c>
      <c r="G6" s="7">
        <v>45313.208333333336</v>
      </c>
      <c r="H6">
        <v>100498</v>
      </c>
    </row>
    <row r="7" spans="1:9" x14ac:dyDescent="0.25">
      <c r="A7">
        <v>159.66</v>
      </c>
      <c r="B7">
        <v>160.50749999999999</v>
      </c>
      <c r="C7">
        <v>156.91</v>
      </c>
      <c r="D7">
        <v>159.81</v>
      </c>
      <c r="E7">
        <v>9149777</v>
      </c>
      <c r="F7">
        <v>159.3391</v>
      </c>
      <c r="G7" s="7">
        <v>45314.208333333336</v>
      </c>
      <c r="H7">
        <v>129513</v>
      </c>
    </row>
    <row r="8" spans="1:9" x14ac:dyDescent="0.25">
      <c r="A8">
        <v>159.75</v>
      </c>
      <c r="B8">
        <v>160.6</v>
      </c>
      <c r="C8">
        <v>158.16</v>
      </c>
      <c r="D8">
        <v>158.96</v>
      </c>
      <c r="E8">
        <v>7247926</v>
      </c>
      <c r="F8">
        <v>158.98779999999999</v>
      </c>
      <c r="G8" s="7">
        <v>45315.208333333336</v>
      </c>
      <c r="H8">
        <v>94637</v>
      </c>
    </row>
    <row r="9" spans="1:9" x14ac:dyDescent="0.25">
      <c r="A9">
        <v>159</v>
      </c>
      <c r="B9">
        <v>159.62</v>
      </c>
      <c r="C9">
        <v>158.47</v>
      </c>
      <c r="D9">
        <v>159.56</v>
      </c>
      <c r="E9">
        <v>5478898</v>
      </c>
      <c r="F9">
        <v>159.208</v>
      </c>
      <c r="G9" s="7">
        <v>45316.208333333336</v>
      </c>
      <c r="H9">
        <v>85981</v>
      </c>
    </row>
    <row r="10" spans="1:9" x14ac:dyDescent="0.25">
      <c r="A10">
        <v>160.43</v>
      </c>
      <c r="B10">
        <v>160.74</v>
      </c>
      <c r="C10">
        <v>159.36009999999999</v>
      </c>
      <c r="D10">
        <v>159.5</v>
      </c>
      <c r="E10">
        <v>5591930</v>
      </c>
      <c r="F10">
        <v>159.68960000000001</v>
      </c>
      <c r="G10" s="7">
        <v>45317.208333333336</v>
      </c>
      <c r="H10">
        <v>69564</v>
      </c>
    </row>
    <row r="11" spans="1:9" x14ac:dyDescent="0.25">
      <c r="A11">
        <v>159.01</v>
      </c>
      <c r="B11">
        <v>160.06989999999999</v>
      </c>
      <c r="C11">
        <v>158.96</v>
      </c>
      <c r="D11">
        <v>159.36000000000001</v>
      </c>
      <c r="E11">
        <v>6483190</v>
      </c>
      <c r="F11">
        <v>159.4511</v>
      </c>
      <c r="G11" s="7">
        <v>45320.208333333336</v>
      </c>
      <c r="H11">
        <v>83958</v>
      </c>
    </row>
    <row r="12" spans="1:9" x14ac:dyDescent="0.25">
      <c r="A12">
        <v>159.35</v>
      </c>
      <c r="B12">
        <v>159.76</v>
      </c>
      <c r="C12">
        <v>158.13</v>
      </c>
      <c r="D12">
        <v>158.77000000000001</v>
      </c>
      <c r="E12">
        <v>7200538</v>
      </c>
      <c r="F12">
        <v>158.74719999999999</v>
      </c>
      <c r="G12" s="7">
        <v>45321.208333333336</v>
      </c>
      <c r="H12">
        <v>79373</v>
      </c>
    </row>
    <row r="13" spans="1:9" x14ac:dyDescent="0.25">
      <c r="A13">
        <v>160.4</v>
      </c>
      <c r="B13">
        <v>160.62</v>
      </c>
      <c r="C13">
        <v>158.66999999999999</v>
      </c>
      <c r="D13">
        <v>158.9</v>
      </c>
      <c r="E13">
        <v>8257029</v>
      </c>
      <c r="F13">
        <v>159.11160000000001</v>
      </c>
      <c r="G13" s="7">
        <v>45322.208333333336</v>
      </c>
      <c r="H13">
        <v>91941</v>
      </c>
    </row>
    <row r="14" spans="1:9" x14ac:dyDescent="0.25">
      <c r="A14">
        <v>158.16</v>
      </c>
      <c r="B14">
        <v>158.49</v>
      </c>
      <c r="C14">
        <v>157.05000000000001</v>
      </c>
      <c r="D14">
        <v>158.36000000000001</v>
      </c>
      <c r="E14">
        <v>8012122</v>
      </c>
      <c r="F14">
        <v>158.0581</v>
      </c>
      <c r="G14" s="7">
        <v>45323.208333333336</v>
      </c>
      <c r="H14">
        <v>107509</v>
      </c>
    </row>
    <row r="15" spans="1:9" x14ac:dyDescent="0.25">
      <c r="A15">
        <v>157.97</v>
      </c>
      <c r="B15">
        <v>158.31</v>
      </c>
      <c r="C15">
        <v>155.94</v>
      </c>
      <c r="D15">
        <v>156.61000000000001</v>
      </c>
      <c r="E15">
        <v>8295916</v>
      </c>
      <c r="F15">
        <v>156.75360000000001</v>
      </c>
      <c r="G15" s="7">
        <v>45324.208333333336</v>
      </c>
      <c r="H15">
        <v>100997</v>
      </c>
    </row>
    <row r="16" spans="1:9" x14ac:dyDescent="0.25">
      <c r="A16">
        <v>156.61000000000001</v>
      </c>
      <c r="B16">
        <v>156.88999999999999</v>
      </c>
      <c r="C16">
        <v>155.34</v>
      </c>
      <c r="D16">
        <v>155.80000000000001</v>
      </c>
      <c r="E16">
        <v>9121808</v>
      </c>
      <c r="F16">
        <v>155.9581</v>
      </c>
      <c r="G16" s="7">
        <v>45327.208333333336</v>
      </c>
      <c r="H16">
        <v>113314</v>
      </c>
    </row>
    <row r="17" spans="1:8" x14ac:dyDescent="0.25">
      <c r="A17">
        <v>155.83000000000001</v>
      </c>
      <c r="B17">
        <v>158.72999999999999</v>
      </c>
      <c r="C17">
        <v>155.6</v>
      </c>
      <c r="D17">
        <v>158.06</v>
      </c>
      <c r="E17">
        <v>9230611</v>
      </c>
      <c r="F17">
        <v>157.59280000000001</v>
      </c>
      <c r="G17" s="7">
        <v>45328.208333333336</v>
      </c>
      <c r="H17">
        <v>101524</v>
      </c>
    </row>
    <row r="18" spans="1:8" x14ac:dyDescent="0.25">
      <c r="A18">
        <v>157.80000000000001</v>
      </c>
      <c r="B18">
        <v>159.37</v>
      </c>
      <c r="C18">
        <v>157.69</v>
      </c>
      <c r="D18">
        <v>157.97999999999999</v>
      </c>
      <c r="E18">
        <v>8690294</v>
      </c>
      <c r="F18">
        <v>158.07300000000001</v>
      </c>
      <c r="G18" s="7">
        <v>45329.208333333336</v>
      </c>
      <c r="H18">
        <v>97094</v>
      </c>
    </row>
    <row r="19" spans="1:8" x14ac:dyDescent="0.25">
      <c r="A19">
        <v>157.34</v>
      </c>
      <c r="B19">
        <v>157.34</v>
      </c>
      <c r="C19">
        <v>155.31</v>
      </c>
      <c r="D19">
        <v>156.4</v>
      </c>
      <c r="E19">
        <v>9754960</v>
      </c>
      <c r="F19">
        <v>156.00909999999999</v>
      </c>
      <c r="G19" s="7">
        <v>45330.208333333336</v>
      </c>
      <c r="H19">
        <v>119356</v>
      </c>
    </row>
    <row r="20" spans="1:8" x14ac:dyDescent="0.25">
      <c r="A20">
        <v>156.27000000000001</v>
      </c>
      <c r="B20">
        <v>157.19999999999999</v>
      </c>
      <c r="C20">
        <v>155.66999999999999</v>
      </c>
      <c r="D20">
        <v>156.76</v>
      </c>
      <c r="E20">
        <v>6529202</v>
      </c>
      <c r="F20">
        <v>156.5727</v>
      </c>
      <c r="G20" s="7">
        <v>45331.208333333336</v>
      </c>
      <c r="H20">
        <v>91227</v>
      </c>
    </row>
    <row r="21" spans="1:8" x14ac:dyDescent="0.25">
      <c r="A21">
        <v>156.58000000000001</v>
      </c>
      <c r="B21">
        <v>158.41</v>
      </c>
      <c r="C21">
        <v>156.35</v>
      </c>
      <c r="D21">
        <v>157.85</v>
      </c>
      <c r="E21">
        <v>6701508</v>
      </c>
      <c r="F21">
        <v>157.65299999999999</v>
      </c>
      <c r="G21" s="7">
        <v>45334.208333333336</v>
      </c>
      <c r="H21">
        <v>83380</v>
      </c>
    </row>
    <row r="22" spans="1:8" x14ac:dyDescent="0.25">
      <c r="A22">
        <v>157.63999999999999</v>
      </c>
      <c r="B22">
        <v>158.44999999999999</v>
      </c>
      <c r="C22">
        <v>155.75</v>
      </c>
      <c r="D22">
        <v>156.47</v>
      </c>
      <c r="E22">
        <v>8621022</v>
      </c>
      <c r="F22">
        <v>156.5171</v>
      </c>
      <c r="G22" s="7">
        <v>45335.208333333336</v>
      </c>
      <c r="H22">
        <v>108241</v>
      </c>
    </row>
    <row r="23" spans="1:8" x14ac:dyDescent="0.25">
      <c r="A23">
        <v>156.35</v>
      </c>
      <c r="B23">
        <v>156.46</v>
      </c>
      <c r="C23">
        <v>154.84</v>
      </c>
      <c r="D23">
        <v>155.74</v>
      </c>
      <c r="E23">
        <v>9098805</v>
      </c>
      <c r="F23">
        <v>155.5189</v>
      </c>
      <c r="G23" s="7">
        <v>45336.208333333336</v>
      </c>
      <c r="H23">
        <v>107818</v>
      </c>
    </row>
    <row r="24" spans="1:8" x14ac:dyDescent="0.25">
      <c r="A24">
        <v>155.97999999999999</v>
      </c>
      <c r="B24">
        <v>158.47499999999999</v>
      </c>
      <c r="C24">
        <v>155.88999999999999</v>
      </c>
      <c r="D24">
        <v>157.91999999999999</v>
      </c>
      <c r="E24">
        <v>7462529</v>
      </c>
      <c r="F24">
        <v>157.6893</v>
      </c>
      <c r="G24" s="7">
        <v>45337.208333333336</v>
      </c>
      <c r="H24">
        <v>98734</v>
      </c>
    </row>
    <row r="25" spans="1:8" x14ac:dyDescent="0.25">
      <c r="A25">
        <v>156.6</v>
      </c>
      <c r="B25">
        <v>157.255</v>
      </c>
      <c r="C25">
        <v>155.66999999999999</v>
      </c>
      <c r="D25">
        <v>156.55000000000001</v>
      </c>
      <c r="E25">
        <v>8540961</v>
      </c>
      <c r="F25">
        <v>156.73740000000001</v>
      </c>
      <c r="G25" s="7">
        <v>45338.208333333336</v>
      </c>
      <c r="H25">
        <v>106734</v>
      </c>
    </row>
    <row r="26" spans="1:8" x14ac:dyDescent="0.25">
      <c r="A26">
        <v>156.56</v>
      </c>
      <c r="B26">
        <v>158.61000000000001</v>
      </c>
      <c r="C26">
        <v>156.44</v>
      </c>
      <c r="D26">
        <v>157.86000000000001</v>
      </c>
      <c r="E26">
        <v>9501742</v>
      </c>
      <c r="F26">
        <v>157.7961</v>
      </c>
      <c r="G26" s="7">
        <v>45342.208333333336</v>
      </c>
      <c r="H26">
        <v>118940</v>
      </c>
    </row>
    <row r="27" spans="1:8" x14ac:dyDescent="0.25">
      <c r="A27">
        <v>158.02000000000001</v>
      </c>
      <c r="B27">
        <v>158.69</v>
      </c>
      <c r="C27">
        <v>157.13120000000001</v>
      </c>
      <c r="D27">
        <v>158.68</v>
      </c>
      <c r="E27">
        <v>7473300</v>
      </c>
      <c r="F27">
        <v>158.19479999999999</v>
      </c>
      <c r="G27" s="7">
        <v>45343.208333333336</v>
      </c>
      <c r="H27">
        <v>93538</v>
      </c>
    </row>
    <row r="28" spans="1:8" x14ac:dyDescent="0.25">
      <c r="A28">
        <v>158.97999999999999</v>
      </c>
      <c r="B28">
        <v>160.74</v>
      </c>
      <c r="C28">
        <v>157.77000000000001</v>
      </c>
      <c r="D28">
        <v>160.44999999999999</v>
      </c>
      <c r="E28">
        <v>8065010</v>
      </c>
      <c r="F28">
        <v>159.91040000000001</v>
      </c>
      <c r="G28" s="7">
        <v>45344.208333333336</v>
      </c>
      <c r="H28">
        <v>104753</v>
      </c>
    </row>
    <row r="29" spans="1:8" x14ac:dyDescent="0.25">
      <c r="A29">
        <v>160.88</v>
      </c>
      <c r="B29">
        <v>162.25</v>
      </c>
      <c r="C29">
        <v>160.16</v>
      </c>
      <c r="D29">
        <v>161.84</v>
      </c>
      <c r="E29">
        <v>6725963</v>
      </c>
      <c r="F29">
        <v>161.6233</v>
      </c>
      <c r="G29" s="7">
        <v>45345.208333333336</v>
      </c>
      <c r="H29">
        <v>91898</v>
      </c>
    </row>
    <row r="30" spans="1:8" x14ac:dyDescent="0.25">
      <c r="A30">
        <v>161.80000000000001</v>
      </c>
      <c r="B30">
        <v>162.01</v>
      </c>
      <c r="C30">
        <v>160.57</v>
      </c>
      <c r="D30">
        <v>160.79</v>
      </c>
      <c r="E30">
        <v>5465417</v>
      </c>
      <c r="F30">
        <v>160.93610000000001</v>
      </c>
      <c r="G30" s="7">
        <v>45348.208333333336</v>
      </c>
      <c r="H30">
        <v>81733</v>
      </c>
    </row>
    <row r="31" spans="1:8" x14ac:dyDescent="0.25">
      <c r="A31">
        <v>160.34</v>
      </c>
      <c r="B31">
        <v>161.04</v>
      </c>
      <c r="C31">
        <v>159.63999999999999</v>
      </c>
      <c r="D31">
        <v>160.97999999999999</v>
      </c>
      <c r="E31">
        <v>5078650</v>
      </c>
      <c r="F31">
        <v>160.63749999999999</v>
      </c>
      <c r="G31" s="7">
        <v>45349.208333333336</v>
      </c>
      <c r="H31">
        <v>82449</v>
      </c>
    </row>
    <row r="32" spans="1:8" x14ac:dyDescent="0.25">
      <c r="A32">
        <v>161</v>
      </c>
      <c r="B32">
        <v>161.61000000000001</v>
      </c>
      <c r="C32">
        <v>160.29</v>
      </c>
      <c r="D32">
        <v>161.55000000000001</v>
      </c>
      <c r="E32">
        <v>6071076</v>
      </c>
      <c r="F32">
        <v>161.10849999999999</v>
      </c>
      <c r="G32" s="7">
        <v>45350.208333333336</v>
      </c>
      <c r="H32">
        <v>85345</v>
      </c>
    </row>
    <row r="33" spans="1:8" x14ac:dyDescent="0.25">
      <c r="A33">
        <v>162</v>
      </c>
      <c r="B33">
        <v>162.19</v>
      </c>
      <c r="C33">
        <v>160.94</v>
      </c>
      <c r="D33">
        <v>161.38</v>
      </c>
      <c r="E33">
        <v>9849270</v>
      </c>
      <c r="F33">
        <v>161.52529999999999</v>
      </c>
      <c r="G33" s="7">
        <v>45351.208333333336</v>
      </c>
      <c r="H33">
        <v>106582</v>
      </c>
    </row>
    <row r="34" spans="1:8" x14ac:dyDescent="0.25">
      <c r="A34">
        <v>161.83000000000001</v>
      </c>
      <c r="B34">
        <v>162.57</v>
      </c>
      <c r="C34">
        <v>161.09</v>
      </c>
      <c r="D34">
        <v>162.12</v>
      </c>
      <c r="E34">
        <v>5670135</v>
      </c>
      <c r="F34">
        <v>162.1157</v>
      </c>
      <c r="G34" s="7">
        <v>45352.208333333336</v>
      </c>
      <c r="H34">
        <v>94520</v>
      </c>
    </row>
    <row r="35" spans="1:8" x14ac:dyDescent="0.25">
      <c r="A35">
        <v>161.32</v>
      </c>
      <c r="B35">
        <v>161.61000000000001</v>
      </c>
      <c r="C35">
        <v>158.27000000000001</v>
      </c>
      <c r="D35">
        <v>159.84</v>
      </c>
      <c r="E35">
        <v>8533083</v>
      </c>
      <c r="F35">
        <v>159.40819999999999</v>
      </c>
      <c r="G35" s="7">
        <v>45355.208333333336</v>
      </c>
      <c r="H35">
        <v>128126</v>
      </c>
    </row>
    <row r="36" spans="1:8" x14ac:dyDescent="0.25">
      <c r="A36">
        <v>160.62</v>
      </c>
      <c r="B36">
        <v>161.24</v>
      </c>
      <c r="C36">
        <v>159.19999999999999</v>
      </c>
      <c r="D36">
        <v>159.97</v>
      </c>
      <c r="E36">
        <v>8298182</v>
      </c>
      <c r="F36">
        <v>159.88409999999999</v>
      </c>
      <c r="G36" s="7">
        <v>45356.208333333336</v>
      </c>
      <c r="H36">
        <v>114037</v>
      </c>
    </row>
    <row r="37" spans="1:8" x14ac:dyDescent="0.25">
      <c r="A37">
        <v>159.46</v>
      </c>
      <c r="B37">
        <v>160.93</v>
      </c>
      <c r="C37">
        <v>159.22</v>
      </c>
      <c r="D37">
        <v>159.34</v>
      </c>
      <c r="E37">
        <v>5773683</v>
      </c>
      <c r="F37">
        <v>159.7938</v>
      </c>
      <c r="G37" s="7">
        <v>45357.208333333336</v>
      </c>
      <c r="H37">
        <v>91129</v>
      </c>
    </row>
    <row r="38" spans="1:8" x14ac:dyDescent="0.25">
      <c r="A38">
        <v>160</v>
      </c>
      <c r="B38">
        <v>160.36000000000001</v>
      </c>
      <c r="C38">
        <v>158.24</v>
      </c>
      <c r="D38">
        <v>158.87</v>
      </c>
      <c r="E38">
        <v>5188726</v>
      </c>
      <c r="F38">
        <v>159.00530000000001</v>
      </c>
      <c r="G38" s="7">
        <v>45358.208333333336</v>
      </c>
      <c r="H38">
        <v>84428</v>
      </c>
    </row>
    <row r="39" spans="1:8" x14ac:dyDescent="0.25">
      <c r="A39">
        <v>158.87</v>
      </c>
      <c r="B39">
        <v>160.38999999999999</v>
      </c>
      <c r="C39">
        <v>158.42500000000001</v>
      </c>
      <c r="D39">
        <v>159.52000000000001</v>
      </c>
      <c r="E39">
        <v>5283951</v>
      </c>
      <c r="F39">
        <v>159.52709999999999</v>
      </c>
      <c r="G39" s="7">
        <v>45359.208333333336</v>
      </c>
      <c r="H39">
        <v>79465</v>
      </c>
    </row>
    <row r="40" spans="1:8" x14ac:dyDescent="0.25">
      <c r="A40">
        <v>159.49</v>
      </c>
      <c r="B40">
        <v>161.32</v>
      </c>
      <c r="C40">
        <v>158.88</v>
      </c>
      <c r="D40">
        <v>161.22999999999999</v>
      </c>
      <c r="E40">
        <v>4620826</v>
      </c>
      <c r="F40">
        <v>160.57509999999999</v>
      </c>
      <c r="G40" s="7">
        <v>45362.166666666664</v>
      </c>
      <c r="H40">
        <v>82537</v>
      </c>
    </row>
    <row r="41" spans="1:8" x14ac:dyDescent="0.25">
      <c r="A41">
        <v>161.58000000000001</v>
      </c>
      <c r="B41">
        <v>163.11000000000001</v>
      </c>
      <c r="C41">
        <v>161.13</v>
      </c>
      <c r="D41">
        <v>162.74</v>
      </c>
      <c r="E41">
        <v>8018736</v>
      </c>
      <c r="F41">
        <v>162.36580000000001</v>
      </c>
      <c r="G41" s="7">
        <v>45363.166666666664</v>
      </c>
      <c r="H41">
        <v>98785</v>
      </c>
    </row>
    <row r="42" spans="1:8" x14ac:dyDescent="0.25">
      <c r="A42">
        <v>162.53</v>
      </c>
      <c r="B42">
        <v>162.68</v>
      </c>
      <c r="C42">
        <v>159.81</v>
      </c>
      <c r="D42">
        <v>161.1</v>
      </c>
      <c r="E42">
        <v>6260000</v>
      </c>
      <c r="F42">
        <v>161.47110000000001</v>
      </c>
      <c r="G42" s="7">
        <v>45364.166666666664</v>
      </c>
      <c r="H42">
        <v>92930</v>
      </c>
    </row>
    <row r="43" spans="1:8" x14ac:dyDescent="0.25">
      <c r="A43">
        <v>160.94</v>
      </c>
      <c r="B43">
        <v>161.54</v>
      </c>
      <c r="C43">
        <v>158.69</v>
      </c>
      <c r="D43">
        <v>159.21</v>
      </c>
      <c r="E43">
        <v>6988264</v>
      </c>
      <c r="F43">
        <v>159.5471</v>
      </c>
      <c r="G43" s="7">
        <v>45365.166666666664</v>
      </c>
      <c r="H43">
        <v>108130</v>
      </c>
    </row>
    <row r="44" spans="1:8" x14ac:dyDescent="0.25">
      <c r="A44">
        <v>158.06</v>
      </c>
      <c r="B44">
        <v>159.19</v>
      </c>
      <c r="C44">
        <v>157.1</v>
      </c>
      <c r="D44">
        <v>158.18</v>
      </c>
      <c r="E44">
        <v>13165500</v>
      </c>
      <c r="F44">
        <v>158.06010000000001</v>
      </c>
      <c r="G44" s="7">
        <v>45366.166666666664</v>
      </c>
      <c r="H44">
        <v>110791</v>
      </c>
    </row>
    <row r="45" spans="1:8" x14ac:dyDescent="0.25">
      <c r="A45">
        <v>158.57</v>
      </c>
      <c r="B45">
        <v>158.69</v>
      </c>
      <c r="C45">
        <v>156.5</v>
      </c>
      <c r="D45">
        <v>156.76</v>
      </c>
      <c r="E45">
        <v>6602255</v>
      </c>
      <c r="F45">
        <v>157.00630000000001</v>
      </c>
      <c r="G45" s="7">
        <v>45369.166666666664</v>
      </c>
      <c r="H45">
        <v>95296</v>
      </c>
    </row>
    <row r="46" spans="1:8" x14ac:dyDescent="0.25">
      <c r="A46">
        <v>156.66999999999999</v>
      </c>
      <c r="B46">
        <v>156.86000000000001</v>
      </c>
      <c r="C46">
        <v>155.66</v>
      </c>
      <c r="D46">
        <v>156.21</v>
      </c>
      <c r="E46">
        <v>7840624</v>
      </c>
      <c r="F46">
        <v>156.2388</v>
      </c>
      <c r="G46" s="7">
        <v>45370.166666666664</v>
      </c>
      <c r="H46">
        <v>100340</v>
      </c>
    </row>
    <row r="47" spans="1:8" x14ac:dyDescent="0.25">
      <c r="A47">
        <v>155.69999999999999</v>
      </c>
      <c r="B47">
        <v>156.44</v>
      </c>
      <c r="C47">
        <v>155.21</v>
      </c>
      <c r="D47">
        <v>155.76</v>
      </c>
      <c r="E47">
        <v>5982304</v>
      </c>
      <c r="F47">
        <v>155.68260000000001</v>
      </c>
      <c r="G47" s="7">
        <v>45371.166666666664</v>
      </c>
      <c r="H47">
        <v>89440</v>
      </c>
    </row>
    <row r="48" spans="1:8" x14ac:dyDescent="0.25">
      <c r="A48">
        <v>155.59</v>
      </c>
      <c r="B48">
        <v>156.94999999999999</v>
      </c>
      <c r="C48">
        <v>155.1</v>
      </c>
      <c r="D48">
        <v>155.75</v>
      </c>
      <c r="E48">
        <v>5915777</v>
      </c>
      <c r="F48">
        <v>156.035</v>
      </c>
      <c r="G48" s="7">
        <v>45372.166666666664</v>
      </c>
      <c r="H48">
        <v>83979</v>
      </c>
    </row>
    <row r="49" spans="1:8" x14ac:dyDescent="0.25">
      <c r="A49">
        <v>155.69</v>
      </c>
      <c r="B49">
        <v>156.36000000000001</v>
      </c>
      <c r="C49">
        <v>155.11000000000001</v>
      </c>
      <c r="D49">
        <v>155.22999999999999</v>
      </c>
      <c r="E49">
        <v>7248622</v>
      </c>
      <c r="F49">
        <v>155.38480000000001</v>
      </c>
      <c r="G49" s="7">
        <v>45373.166666666664</v>
      </c>
      <c r="H49">
        <v>79545</v>
      </c>
    </row>
    <row r="50" spans="1:8" x14ac:dyDescent="0.25">
      <c r="A50">
        <v>155.4</v>
      </c>
      <c r="B50">
        <v>155.9836</v>
      </c>
      <c r="C50">
        <v>154.9</v>
      </c>
      <c r="D50">
        <v>155.22</v>
      </c>
      <c r="E50">
        <v>7498100</v>
      </c>
      <c r="F50">
        <v>155.2961</v>
      </c>
      <c r="G50" s="7">
        <v>45376.166666666664</v>
      </c>
      <c r="H50">
        <v>86746</v>
      </c>
    </row>
    <row r="51" spans="1:8" x14ac:dyDescent="0.25">
      <c r="A51">
        <v>155.61000000000001</v>
      </c>
      <c r="B51">
        <v>156.22999999999999</v>
      </c>
      <c r="C51">
        <v>154.76</v>
      </c>
      <c r="D51">
        <v>155.77000000000001</v>
      </c>
      <c r="E51">
        <v>6864099</v>
      </c>
      <c r="F51">
        <v>155.6001</v>
      </c>
      <c r="G51" s="7">
        <v>45377.166666666664</v>
      </c>
      <c r="H51">
        <v>88035</v>
      </c>
    </row>
    <row r="52" spans="1:8" x14ac:dyDescent="0.25">
      <c r="A52">
        <v>155.99</v>
      </c>
      <c r="B52">
        <v>158.22</v>
      </c>
      <c r="C52">
        <v>155.44</v>
      </c>
      <c r="D52">
        <v>157.96</v>
      </c>
      <c r="E52">
        <v>8461600</v>
      </c>
      <c r="F52">
        <v>157.27590000000001</v>
      </c>
      <c r="G52" s="7">
        <v>45378.166666666664</v>
      </c>
      <c r="H52">
        <v>114821</v>
      </c>
    </row>
    <row r="53" spans="1:8" x14ac:dyDescent="0.25">
      <c r="A53">
        <v>158.19999999999999</v>
      </c>
      <c r="B53">
        <v>159.13999999999999</v>
      </c>
      <c r="C53">
        <v>158.11000000000001</v>
      </c>
      <c r="D53">
        <v>158.19</v>
      </c>
      <c r="E53">
        <v>6181503</v>
      </c>
      <c r="F53">
        <v>158.35679999999999</v>
      </c>
      <c r="G53" s="7">
        <v>45379.166666666664</v>
      </c>
      <c r="H53">
        <v>80074</v>
      </c>
    </row>
    <row r="54" spans="1:8" x14ac:dyDescent="0.25">
      <c r="A54">
        <v>157.72</v>
      </c>
      <c r="B54">
        <v>158.15</v>
      </c>
      <c r="C54">
        <v>156.77000000000001</v>
      </c>
      <c r="D54">
        <v>157.78</v>
      </c>
      <c r="E54">
        <v>4364699</v>
      </c>
      <c r="F54">
        <v>157.61590000000001</v>
      </c>
      <c r="G54" s="7">
        <v>45383.166666666664</v>
      </c>
      <c r="H54">
        <v>84665</v>
      </c>
    </row>
    <row r="55" spans="1:8" x14ac:dyDescent="0.25">
      <c r="A55">
        <v>156.57</v>
      </c>
      <c r="B55">
        <v>157.83000000000001</v>
      </c>
      <c r="C55">
        <v>155.94999999999999</v>
      </c>
      <c r="D55">
        <v>157.72999999999999</v>
      </c>
      <c r="E55">
        <v>6102497</v>
      </c>
      <c r="F55">
        <v>157.24770000000001</v>
      </c>
      <c r="G55" s="7">
        <v>45384.166666666664</v>
      </c>
      <c r="H55">
        <v>87159</v>
      </c>
    </row>
    <row r="56" spans="1:8" x14ac:dyDescent="0.25">
      <c r="A56">
        <v>157.79</v>
      </c>
      <c r="B56">
        <v>158.05000000000001</v>
      </c>
      <c r="C56">
        <v>154.25</v>
      </c>
      <c r="D56">
        <v>154.26</v>
      </c>
      <c r="E56">
        <v>8098242</v>
      </c>
      <c r="F56">
        <v>155.03809999999999</v>
      </c>
      <c r="G56" s="7">
        <v>45385.166666666664</v>
      </c>
      <c r="H56">
        <v>117395</v>
      </c>
    </row>
    <row r="57" spans="1:8" x14ac:dyDescent="0.25">
      <c r="A57">
        <v>155.31</v>
      </c>
      <c r="B57">
        <v>155.5</v>
      </c>
      <c r="C57">
        <v>152.41</v>
      </c>
      <c r="D57">
        <v>152.5</v>
      </c>
      <c r="E57">
        <v>6947423</v>
      </c>
      <c r="F57">
        <v>153.46530000000001</v>
      </c>
      <c r="G57" s="7">
        <v>45386.166666666664</v>
      </c>
      <c r="H57">
        <v>104362</v>
      </c>
    </row>
    <row r="58" spans="1:8" x14ac:dyDescent="0.25">
      <c r="A58">
        <v>152.03</v>
      </c>
      <c r="B58">
        <v>153.01</v>
      </c>
      <c r="C58">
        <v>151.61000000000001</v>
      </c>
      <c r="D58">
        <v>152.38999999999999</v>
      </c>
      <c r="E58">
        <v>6783020</v>
      </c>
      <c r="F58">
        <v>152.32159999999999</v>
      </c>
      <c r="G58" s="7">
        <v>45387.166666666664</v>
      </c>
      <c r="H58">
        <v>116073</v>
      </c>
    </row>
    <row r="59" spans="1:8" x14ac:dyDescent="0.25">
      <c r="A59">
        <v>151.99</v>
      </c>
      <c r="B59">
        <v>153.035</v>
      </c>
      <c r="C59">
        <v>151.56</v>
      </c>
      <c r="D59">
        <v>151.59</v>
      </c>
      <c r="E59">
        <v>5935415</v>
      </c>
      <c r="F59">
        <v>152.02539999999999</v>
      </c>
      <c r="G59" s="7">
        <v>45390.166666666664</v>
      </c>
      <c r="H59">
        <v>101957</v>
      </c>
    </row>
    <row r="60" spans="1:8" x14ac:dyDescent="0.25">
      <c r="A60">
        <v>151.55000000000001</v>
      </c>
      <c r="B60">
        <v>152.5301</v>
      </c>
      <c r="C60">
        <v>150.94</v>
      </c>
      <c r="D60">
        <v>152.29</v>
      </c>
      <c r="E60">
        <v>6135556</v>
      </c>
      <c r="F60">
        <v>152.05709999999999</v>
      </c>
      <c r="G60" s="7">
        <v>45391.166666666664</v>
      </c>
      <c r="H60">
        <v>95649</v>
      </c>
    </row>
    <row r="61" spans="1:8" x14ac:dyDescent="0.25">
      <c r="A61">
        <v>151.53</v>
      </c>
      <c r="B61">
        <v>151.82</v>
      </c>
      <c r="C61">
        <v>149.76</v>
      </c>
      <c r="D61">
        <v>150.19999999999999</v>
      </c>
      <c r="E61">
        <v>6809519</v>
      </c>
      <c r="F61">
        <v>150.38980000000001</v>
      </c>
      <c r="G61" s="7">
        <v>45392.166666666664</v>
      </c>
      <c r="H61">
        <v>114751</v>
      </c>
    </row>
    <row r="62" spans="1:8" x14ac:dyDescent="0.25">
      <c r="A62">
        <v>150.80000000000001</v>
      </c>
      <c r="B62">
        <v>150.87</v>
      </c>
      <c r="C62">
        <v>148.38999999999999</v>
      </c>
      <c r="D62">
        <v>148.79</v>
      </c>
      <c r="E62">
        <v>8374434</v>
      </c>
      <c r="F62">
        <v>149.0523</v>
      </c>
      <c r="G62" s="7">
        <v>45393.166666666664</v>
      </c>
      <c r="H62">
        <v>111732</v>
      </c>
    </row>
    <row r="63" spans="1:8" x14ac:dyDescent="0.25">
      <c r="A63">
        <v>148.06</v>
      </c>
      <c r="B63">
        <v>149.065</v>
      </c>
      <c r="C63">
        <v>147.15</v>
      </c>
      <c r="D63">
        <v>147.52000000000001</v>
      </c>
      <c r="E63">
        <v>7100178</v>
      </c>
      <c r="F63">
        <v>147.81819999999999</v>
      </c>
      <c r="G63" s="7">
        <v>45394.166666666664</v>
      </c>
      <c r="H63">
        <v>113964</v>
      </c>
    </row>
    <row r="64" spans="1:8" x14ac:dyDescent="0.25">
      <c r="A64">
        <v>148.37</v>
      </c>
      <c r="B64">
        <v>149.49</v>
      </c>
      <c r="C64">
        <v>147.37</v>
      </c>
      <c r="D64">
        <v>147.59</v>
      </c>
      <c r="E64">
        <v>8502266</v>
      </c>
      <c r="F64">
        <v>148.1765</v>
      </c>
      <c r="G64" s="7">
        <v>45397.166666666664</v>
      </c>
      <c r="H64">
        <v>129407</v>
      </c>
    </row>
    <row r="65" spans="1:8" x14ac:dyDescent="0.25">
      <c r="A65">
        <v>145.01</v>
      </c>
      <c r="B65">
        <v>146.25</v>
      </c>
      <c r="C65">
        <v>143.38999999999999</v>
      </c>
      <c r="D65">
        <v>144.44999999999999</v>
      </c>
      <c r="E65">
        <v>12774859</v>
      </c>
      <c r="F65">
        <v>144.7242</v>
      </c>
      <c r="G65" s="7">
        <v>45398.166666666664</v>
      </c>
      <c r="H65">
        <v>181056</v>
      </c>
    </row>
    <row r="66" spans="1:8" x14ac:dyDescent="0.25">
      <c r="A66">
        <v>145</v>
      </c>
      <c r="B66">
        <v>145.41</v>
      </c>
      <c r="C66">
        <v>143.54</v>
      </c>
      <c r="D66">
        <v>144.77000000000001</v>
      </c>
      <c r="E66">
        <v>9378059</v>
      </c>
      <c r="F66">
        <v>144.31319999999999</v>
      </c>
      <c r="G66" s="7">
        <v>45399.166666666664</v>
      </c>
      <c r="H66">
        <v>131220</v>
      </c>
    </row>
    <row r="67" spans="1:8" x14ac:dyDescent="0.25">
      <c r="A67">
        <v>144.97999999999999</v>
      </c>
      <c r="B67">
        <v>145.80000000000001</v>
      </c>
      <c r="C67">
        <v>143.13</v>
      </c>
      <c r="D67">
        <v>145.74</v>
      </c>
      <c r="E67">
        <v>9887704</v>
      </c>
      <c r="F67">
        <v>145.0669</v>
      </c>
      <c r="G67" s="7">
        <v>45400.166666666664</v>
      </c>
      <c r="H67">
        <v>126465</v>
      </c>
    </row>
    <row r="68" spans="1:8" x14ac:dyDescent="0.25">
      <c r="A68">
        <v>146.15</v>
      </c>
      <c r="B68">
        <v>148.13</v>
      </c>
      <c r="C68">
        <v>144.54</v>
      </c>
      <c r="D68">
        <v>147.91</v>
      </c>
      <c r="E68">
        <v>9750751</v>
      </c>
      <c r="F68">
        <v>147.2389</v>
      </c>
      <c r="G68" s="7">
        <v>45401.166666666664</v>
      </c>
      <c r="H68">
        <v>115501</v>
      </c>
    </row>
    <row r="69" spans="1:8" x14ac:dyDescent="0.25">
      <c r="A69">
        <v>148.51</v>
      </c>
      <c r="B69">
        <v>150.27000000000001</v>
      </c>
      <c r="C69">
        <v>147.30000000000001</v>
      </c>
      <c r="D69">
        <v>149.12</v>
      </c>
      <c r="E69">
        <v>10118694</v>
      </c>
      <c r="F69">
        <v>149.1045</v>
      </c>
      <c r="G69" s="7">
        <v>45404.166666666664</v>
      </c>
      <c r="H69">
        <v>130990</v>
      </c>
    </row>
    <row r="70" spans="1:8" x14ac:dyDescent="0.25">
      <c r="A70">
        <v>149.86000000000001</v>
      </c>
      <c r="B70">
        <v>150.49</v>
      </c>
      <c r="C70">
        <v>148.19999999999999</v>
      </c>
      <c r="D70">
        <v>149.56</v>
      </c>
      <c r="E70">
        <v>10110442</v>
      </c>
      <c r="F70">
        <v>149.58330000000001</v>
      </c>
      <c r="G70" s="7">
        <v>45405.166666666664</v>
      </c>
      <c r="H70">
        <v>118420</v>
      </c>
    </row>
    <row r="71" spans="1:8" x14ac:dyDescent="0.25">
      <c r="A71">
        <v>148.13999999999999</v>
      </c>
      <c r="B71">
        <v>148.99</v>
      </c>
      <c r="C71">
        <v>146.86000000000001</v>
      </c>
      <c r="D71">
        <v>148.53</v>
      </c>
      <c r="E71">
        <v>9756259</v>
      </c>
      <c r="F71">
        <v>148.23929999999999</v>
      </c>
      <c r="G71" s="7">
        <v>45406.166666666664</v>
      </c>
      <c r="H71">
        <v>132487</v>
      </c>
    </row>
    <row r="72" spans="1:8" x14ac:dyDescent="0.25">
      <c r="A72">
        <v>149.37</v>
      </c>
      <c r="B72">
        <v>149.58000000000001</v>
      </c>
      <c r="C72">
        <v>146.33000000000001</v>
      </c>
      <c r="D72">
        <v>146.82</v>
      </c>
      <c r="E72">
        <v>7642732</v>
      </c>
      <c r="F72">
        <v>146.96520000000001</v>
      </c>
      <c r="G72" s="7">
        <v>45407.166666666664</v>
      </c>
      <c r="H72">
        <v>119567</v>
      </c>
    </row>
    <row r="73" spans="1:8" x14ac:dyDescent="0.25">
      <c r="A73">
        <v>146.69999999999999</v>
      </c>
      <c r="B73">
        <v>147.17500000000001</v>
      </c>
      <c r="C73">
        <v>145.94999999999999</v>
      </c>
      <c r="D73">
        <v>146.13999999999999</v>
      </c>
      <c r="E73">
        <v>6182982</v>
      </c>
      <c r="F73">
        <v>146.34049999999999</v>
      </c>
      <c r="G73" s="7">
        <v>45408.166666666664</v>
      </c>
      <c r="H73">
        <v>95314</v>
      </c>
    </row>
    <row r="74" spans="1:8" x14ac:dyDescent="0.25">
      <c r="A74">
        <v>146.13999999999999</v>
      </c>
      <c r="B74">
        <v>147.22</v>
      </c>
      <c r="C74">
        <v>145.98500000000001</v>
      </c>
      <c r="D74">
        <v>146.82</v>
      </c>
      <c r="E74">
        <v>6461588</v>
      </c>
      <c r="F74">
        <v>146.541</v>
      </c>
      <c r="G74" s="7">
        <v>45411.166666666664</v>
      </c>
      <c r="H74">
        <v>104462</v>
      </c>
    </row>
    <row r="75" spans="1:8" x14ac:dyDescent="0.25">
      <c r="A75">
        <v>146.88</v>
      </c>
      <c r="B75">
        <v>146.88</v>
      </c>
      <c r="C75">
        <v>144.53</v>
      </c>
      <c r="D75">
        <v>144.59</v>
      </c>
      <c r="E75">
        <v>8817719</v>
      </c>
      <c r="F75">
        <v>145.1395</v>
      </c>
      <c r="G75" s="7">
        <v>45412.166666666664</v>
      </c>
      <c r="H75">
        <v>115755</v>
      </c>
    </row>
    <row r="76" spans="1:8" x14ac:dyDescent="0.25">
      <c r="A76">
        <v>148.73500000000001</v>
      </c>
      <c r="B76">
        <v>151.85</v>
      </c>
      <c r="C76">
        <v>147.62</v>
      </c>
      <c r="D76">
        <v>151.18</v>
      </c>
      <c r="E76">
        <v>14473711</v>
      </c>
      <c r="F76">
        <v>150.51609999999999</v>
      </c>
      <c r="G76" s="7">
        <v>45413.166666666664</v>
      </c>
      <c r="H76">
        <v>178898</v>
      </c>
    </row>
    <row r="77" spans="1:8" x14ac:dyDescent="0.25">
      <c r="A77">
        <v>152.04</v>
      </c>
      <c r="B77">
        <v>152.33000000000001</v>
      </c>
      <c r="C77">
        <v>149.13999999999999</v>
      </c>
      <c r="D77">
        <v>149.91999999999999</v>
      </c>
      <c r="E77">
        <v>8459796</v>
      </c>
      <c r="F77">
        <v>149.8913</v>
      </c>
      <c r="G77" s="7">
        <v>45414.166666666664</v>
      </c>
      <c r="H77">
        <v>116034</v>
      </c>
    </row>
    <row r="78" spans="1:8" x14ac:dyDescent="0.25">
      <c r="A78">
        <v>149.88999999999999</v>
      </c>
      <c r="B78">
        <v>149.88999999999999</v>
      </c>
      <c r="C78">
        <v>147.82</v>
      </c>
      <c r="D78">
        <v>149.27000000000001</v>
      </c>
      <c r="E78">
        <v>6532718</v>
      </c>
      <c r="F78">
        <v>148.9222</v>
      </c>
      <c r="G78" s="7">
        <v>45415.166666666664</v>
      </c>
      <c r="H78">
        <v>100687</v>
      </c>
    </row>
    <row r="79" spans="1:8" x14ac:dyDescent="0.25">
      <c r="A79">
        <v>149.87</v>
      </c>
      <c r="B79">
        <v>150.05000000000001</v>
      </c>
      <c r="C79">
        <v>147.91</v>
      </c>
      <c r="D79">
        <v>148.58000000000001</v>
      </c>
      <c r="E79">
        <v>5042757</v>
      </c>
      <c r="F79">
        <v>148.60759999999999</v>
      </c>
      <c r="G79" s="7">
        <v>45418.166666666664</v>
      </c>
      <c r="H79">
        <v>96385</v>
      </c>
    </row>
    <row r="80" spans="1:8" x14ac:dyDescent="0.25">
      <c r="A80">
        <v>149.38</v>
      </c>
      <c r="B80">
        <v>149.72999999999999</v>
      </c>
      <c r="C80">
        <v>148.44999999999999</v>
      </c>
      <c r="D80">
        <v>148.72</v>
      </c>
      <c r="E80">
        <v>7333730</v>
      </c>
      <c r="F80">
        <v>148.84200000000001</v>
      </c>
      <c r="G80" s="7">
        <v>45419.166666666664</v>
      </c>
      <c r="H80">
        <v>95889</v>
      </c>
    </row>
    <row r="81" spans="1:8" x14ac:dyDescent="0.25">
      <c r="A81">
        <v>149.12</v>
      </c>
      <c r="B81">
        <v>149.72999999999999</v>
      </c>
      <c r="C81">
        <v>148.69999999999999</v>
      </c>
      <c r="D81">
        <v>148.94999999999999</v>
      </c>
      <c r="E81">
        <v>7735148</v>
      </c>
      <c r="F81">
        <v>149.03700000000001</v>
      </c>
      <c r="G81" s="7">
        <v>45420.166666666664</v>
      </c>
      <c r="H81">
        <v>94302</v>
      </c>
    </row>
    <row r="82" spans="1:8" x14ac:dyDescent="0.25">
      <c r="A82">
        <v>148.97999999999999</v>
      </c>
      <c r="B82">
        <v>150.1</v>
      </c>
      <c r="C82">
        <v>148.88999999999999</v>
      </c>
      <c r="D82">
        <v>149.85</v>
      </c>
      <c r="E82">
        <v>6546153</v>
      </c>
      <c r="F82">
        <v>149.69710000000001</v>
      </c>
      <c r="G82" s="7">
        <v>45421.166666666664</v>
      </c>
      <c r="H82">
        <v>87136</v>
      </c>
    </row>
    <row r="83" spans="1:8" x14ac:dyDescent="0.25">
      <c r="A83">
        <v>150</v>
      </c>
      <c r="B83">
        <v>150.09</v>
      </c>
      <c r="C83">
        <v>149.19</v>
      </c>
      <c r="D83">
        <v>149.91</v>
      </c>
      <c r="E83">
        <v>5710566</v>
      </c>
      <c r="F83">
        <v>149.66640000000001</v>
      </c>
      <c r="G83" s="7">
        <v>45422.166666666664</v>
      </c>
      <c r="H83">
        <v>86365</v>
      </c>
    </row>
    <row r="84" spans="1:8" x14ac:dyDescent="0.25">
      <c r="A84">
        <v>150.04</v>
      </c>
      <c r="B84">
        <v>152</v>
      </c>
      <c r="C84">
        <v>149.70500000000001</v>
      </c>
      <c r="D84">
        <v>151.22</v>
      </c>
      <c r="E84">
        <v>5628467</v>
      </c>
      <c r="F84">
        <v>150.78579999999999</v>
      </c>
      <c r="G84" s="7">
        <v>45425.166666666664</v>
      </c>
      <c r="H84">
        <v>96628</v>
      </c>
    </row>
    <row r="85" spans="1:8" x14ac:dyDescent="0.25">
      <c r="A85">
        <v>151.85</v>
      </c>
      <c r="B85">
        <v>152.21</v>
      </c>
      <c r="C85">
        <v>150.69999999999999</v>
      </c>
      <c r="D85">
        <v>151.38</v>
      </c>
      <c r="E85">
        <v>8254171</v>
      </c>
      <c r="F85">
        <v>151.30070000000001</v>
      </c>
      <c r="G85" s="7">
        <v>45426.166666666664</v>
      </c>
      <c r="H85">
        <v>83785</v>
      </c>
    </row>
    <row r="86" spans="1:8" x14ac:dyDescent="0.25">
      <c r="A86">
        <v>151.82</v>
      </c>
      <c r="B86">
        <v>152.94999999999999</v>
      </c>
      <c r="C86">
        <v>151.30000000000001</v>
      </c>
      <c r="D86">
        <v>152.66999999999999</v>
      </c>
      <c r="E86">
        <v>5547955</v>
      </c>
      <c r="F86">
        <v>152.333</v>
      </c>
      <c r="G86" s="7">
        <v>45427.166666666664</v>
      </c>
      <c r="H86">
        <v>88439</v>
      </c>
    </row>
    <row r="87" spans="1:8" x14ac:dyDescent="0.25">
      <c r="A87">
        <v>153</v>
      </c>
      <c r="B87">
        <v>154.38</v>
      </c>
      <c r="C87">
        <v>152.33000000000001</v>
      </c>
      <c r="D87">
        <v>154.28</v>
      </c>
      <c r="E87">
        <v>7590959</v>
      </c>
      <c r="F87">
        <v>153.84710000000001</v>
      </c>
      <c r="G87" s="7">
        <v>45428.166666666664</v>
      </c>
      <c r="H87">
        <v>98289</v>
      </c>
    </row>
    <row r="88" spans="1:8" x14ac:dyDescent="0.25">
      <c r="A88">
        <v>154.86000000000001</v>
      </c>
      <c r="B88">
        <v>154.86000000000001</v>
      </c>
      <c r="C88">
        <v>153.71289999999999</v>
      </c>
      <c r="D88">
        <v>154.63999999999999</v>
      </c>
      <c r="E88">
        <v>6521794</v>
      </c>
      <c r="F88">
        <v>154.45050000000001</v>
      </c>
      <c r="G88" s="7">
        <v>45429.166666666664</v>
      </c>
      <c r="H88">
        <v>85889</v>
      </c>
    </row>
    <row r="89" spans="1:8" x14ac:dyDescent="0.25">
      <c r="A89">
        <v>153.1</v>
      </c>
      <c r="B89">
        <v>153.38999999999999</v>
      </c>
      <c r="C89">
        <v>151.26</v>
      </c>
      <c r="D89">
        <v>151.27000000000001</v>
      </c>
      <c r="E89">
        <v>7742280</v>
      </c>
      <c r="F89">
        <v>151.7465</v>
      </c>
      <c r="G89" s="7">
        <v>45432.166666666664</v>
      </c>
      <c r="H89">
        <v>100400</v>
      </c>
    </row>
    <row r="90" spans="1:8" x14ac:dyDescent="0.25">
      <c r="A90">
        <v>151.78</v>
      </c>
      <c r="B90">
        <v>152.58500000000001</v>
      </c>
      <c r="C90">
        <v>150.785</v>
      </c>
      <c r="D90">
        <v>151.24</v>
      </c>
      <c r="E90">
        <v>5492354</v>
      </c>
      <c r="F90">
        <v>151.23310000000001</v>
      </c>
      <c r="G90" s="7">
        <v>45433.166666666664</v>
      </c>
      <c r="H90">
        <v>82504</v>
      </c>
    </row>
    <row r="91" spans="1:8" x14ac:dyDescent="0.25">
      <c r="A91">
        <v>150.84</v>
      </c>
      <c r="B91">
        <v>154.08000000000001</v>
      </c>
      <c r="C91">
        <v>150.32</v>
      </c>
      <c r="D91">
        <v>153.5</v>
      </c>
      <c r="E91">
        <v>6609788</v>
      </c>
      <c r="F91">
        <v>153.15199999999999</v>
      </c>
      <c r="G91" s="7">
        <v>45434.166666666664</v>
      </c>
      <c r="H91">
        <v>98676</v>
      </c>
    </row>
    <row r="92" spans="1:8" x14ac:dyDescent="0.25">
      <c r="A92">
        <v>152.75</v>
      </c>
      <c r="B92">
        <v>152.84</v>
      </c>
      <c r="C92">
        <v>149.375</v>
      </c>
      <c r="D92">
        <v>149.69999999999999</v>
      </c>
      <c r="E92">
        <v>8000422</v>
      </c>
      <c r="F92">
        <v>150.3853</v>
      </c>
      <c r="G92" s="7">
        <v>45435.166666666664</v>
      </c>
      <c r="H92">
        <v>108181</v>
      </c>
    </row>
    <row r="93" spans="1:8" x14ac:dyDescent="0.25">
      <c r="A93">
        <v>149.53</v>
      </c>
      <c r="B93">
        <v>149.81389999999999</v>
      </c>
      <c r="C93">
        <v>146.76</v>
      </c>
      <c r="D93">
        <v>146.97</v>
      </c>
      <c r="E93">
        <v>9520576</v>
      </c>
      <c r="F93">
        <v>147.602</v>
      </c>
      <c r="G93" s="7">
        <v>45436.166666666664</v>
      </c>
      <c r="H93">
        <v>114101</v>
      </c>
    </row>
    <row r="94" spans="1:8" x14ac:dyDescent="0.25">
      <c r="A94">
        <v>146.79</v>
      </c>
      <c r="B94">
        <v>146.79</v>
      </c>
      <c r="C94">
        <v>144.15020000000001</v>
      </c>
      <c r="D94">
        <v>144.38</v>
      </c>
      <c r="E94">
        <v>10499829</v>
      </c>
      <c r="F94">
        <v>144.7681</v>
      </c>
      <c r="G94" s="7">
        <v>45440.166666666664</v>
      </c>
      <c r="H94">
        <v>142811</v>
      </c>
    </row>
    <row r="95" spans="1:8" x14ac:dyDescent="0.25">
      <c r="A95">
        <v>143.82</v>
      </c>
      <c r="B95">
        <v>145.41499999999999</v>
      </c>
      <c r="C95">
        <v>143.71</v>
      </c>
      <c r="D95">
        <v>144.44</v>
      </c>
      <c r="E95">
        <v>8263810</v>
      </c>
      <c r="F95">
        <v>144.4873</v>
      </c>
      <c r="G95" s="7">
        <v>45441.166666666664</v>
      </c>
      <c r="H95">
        <v>110501</v>
      </c>
    </row>
    <row r="96" spans="1:8" x14ac:dyDescent="0.25">
      <c r="A96">
        <v>144.62</v>
      </c>
      <c r="B96">
        <v>145.61000000000001</v>
      </c>
      <c r="C96">
        <v>144.02000000000001</v>
      </c>
      <c r="D96">
        <v>145.28</v>
      </c>
      <c r="E96">
        <v>8491111</v>
      </c>
      <c r="F96">
        <v>145.04920000000001</v>
      </c>
      <c r="G96" s="7">
        <v>45442.166666666664</v>
      </c>
      <c r="H96">
        <v>97598</v>
      </c>
    </row>
    <row r="97" spans="1:8" x14ac:dyDescent="0.25">
      <c r="A97">
        <v>145.57</v>
      </c>
      <c r="B97">
        <v>147.47999999999999</v>
      </c>
      <c r="C97">
        <v>145.19</v>
      </c>
      <c r="D97">
        <v>146.66999999999999</v>
      </c>
      <c r="E97">
        <v>14621203</v>
      </c>
      <c r="F97">
        <v>146.70500000000001</v>
      </c>
      <c r="G97" s="7">
        <v>45443.166666666664</v>
      </c>
      <c r="H97">
        <v>111988</v>
      </c>
    </row>
    <row r="98" spans="1:8" x14ac:dyDescent="0.25">
      <c r="A98">
        <v>147.25</v>
      </c>
      <c r="B98">
        <v>148.9</v>
      </c>
      <c r="C98">
        <v>146.77000000000001</v>
      </c>
      <c r="D98">
        <v>147.74</v>
      </c>
      <c r="E98">
        <v>7329241</v>
      </c>
      <c r="F98">
        <v>147.83430000000001</v>
      </c>
      <c r="G98" s="7">
        <v>45446.166666666664</v>
      </c>
      <c r="H98">
        <v>114123</v>
      </c>
    </row>
    <row r="99" spans="1:8" x14ac:dyDescent="0.25">
      <c r="A99">
        <v>147.47999999999999</v>
      </c>
      <c r="B99">
        <v>148.31</v>
      </c>
      <c r="C99">
        <v>146.19</v>
      </c>
      <c r="D99">
        <v>147.80000000000001</v>
      </c>
      <c r="E99">
        <v>8876441</v>
      </c>
      <c r="F99">
        <v>147.42230000000001</v>
      </c>
      <c r="G99" s="7">
        <v>45447.166666666664</v>
      </c>
      <c r="H99">
        <v>109644</v>
      </c>
    </row>
    <row r="100" spans="1:8" x14ac:dyDescent="0.25">
      <c r="A100">
        <v>147.97</v>
      </c>
      <c r="B100">
        <v>147.99</v>
      </c>
      <c r="C100">
        <v>145.85499999999999</v>
      </c>
      <c r="D100">
        <v>145.97</v>
      </c>
      <c r="E100">
        <v>5891299</v>
      </c>
      <c r="F100">
        <v>146.39070000000001</v>
      </c>
      <c r="G100" s="7">
        <v>45448.166666666664</v>
      </c>
      <c r="H100">
        <v>101166</v>
      </c>
    </row>
    <row r="101" spans="1:8" x14ac:dyDescent="0.25">
      <c r="A101">
        <v>145.5</v>
      </c>
      <c r="B101">
        <v>147</v>
      </c>
      <c r="C101">
        <v>144.66</v>
      </c>
      <c r="D101">
        <v>146.41999999999999</v>
      </c>
      <c r="E101">
        <v>5016301</v>
      </c>
      <c r="F101">
        <v>146.3689</v>
      </c>
      <c r="G101" s="7">
        <v>45449.166666666664</v>
      </c>
      <c r="H101">
        <v>90091</v>
      </c>
    </row>
    <row r="102" spans="1:8" x14ac:dyDescent="0.25">
      <c r="A102">
        <v>146.68</v>
      </c>
      <c r="B102">
        <v>148.30000000000001</v>
      </c>
      <c r="C102">
        <v>146.34</v>
      </c>
      <c r="D102">
        <v>147.08000000000001</v>
      </c>
      <c r="E102">
        <v>5111626</v>
      </c>
      <c r="F102">
        <v>147.34399999999999</v>
      </c>
      <c r="G102" s="7">
        <v>45450.166666666664</v>
      </c>
      <c r="H102">
        <v>72892</v>
      </c>
    </row>
    <row r="103" spans="1:8" x14ac:dyDescent="0.25">
      <c r="A103">
        <v>146.53</v>
      </c>
      <c r="B103">
        <v>147.56</v>
      </c>
      <c r="C103">
        <v>145.6</v>
      </c>
      <c r="D103">
        <v>147.13</v>
      </c>
      <c r="E103">
        <v>5751309</v>
      </c>
      <c r="F103">
        <v>146.76509999999999</v>
      </c>
      <c r="G103" s="7">
        <v>45453.166666666664</v>
      </c>
      <c r="H103">
        <v>100925</v>
      </c>
    </row>
    <row r="104" spans="1:8" x14ac:dyDescent="0.25">
      <c r="A104">
        <v>146.81</v>
      </c>
      <c r="B104">
        <v>147.16</v>
      </c>
      <c r="C104">
        <v>145.44</v>
      </c>
      <c r="D104">
        <v>146.76</v>
      </c>
      <c r="E104">
        <v>5661236</v>
      </c>
      <c r="F104">
        <v>146.48920000000001</v>
      </c>
      <c r="G104" s="7">
        <v>45454.166666666664</v>
      </c>
      <c r="H104">
        <v>90590</v>
      </c>
    </row>
    <row r="105" spans="1:8" x14ac:dyDescent="0.25">
      <c r="A105">
        <v>147.06</v>
      </c>
      <c r="B105">
        <v>147.21</v>
      </c>
      <c r="C105">
        <v>144.78</v>
      </c>
      <c r="D105">
        <v>145.41</v>
      </c>
      <c r="E105">
        <v>6180493</v>
      </c>
      <c r="F105">
        <v>145.62459999999999</v>
      </c>
      <c r="G105" s="7">
        <v>45455.166666666664</v>
      </c>
      <c r="H105">
        <v>108258</v>
      </c>
    </row>
    <row r="106" spans="1:8" x14ac:dyDescent="0.25">
      <c r="A106">
        <v>145.07</v>
      </c>
      <c r="B106">
        <v>146</v>
      </c>
      <c r="C106">
        <v>143.88</v>
      </c>
      <c r="D106">
        <v>145.44999999999999</v>
      </c>
      <c r="E106">
        <v>6840374</v>
      </c>
      <c r="F106">
        <v>145.22649999999999</v>
      </c>
      <c r="G106" s="7">
        <v>45456.166666666664</v>
      </c>
      <c r="H106">
        <v>89673</v>
      </c>
    </row>
    <row r="107" spans="1:8" x14ac:dyDescent="0.25">
      <c r="A107">
        <v>145.13999999999999</v>
      </c>
      <c r="B107">
        <v>145.97</v>
      </c>
      <c r="C107">
        <v>144.47999999999999</v>
      </c>
      <c r="D107">
        <v>145.54</v>
      </c>
      <c r="E107">
        <v>4075342</v>
      </c>
      <c r="F107">
        <v>145.31960000000001</v>
      </c>
      <c r="G107" s="7">
        <v>45457.166666666664</v>
      </c>
      <c r="H107">
        <v>77975</v>
      </c>
    </row>
    <row r="108" spans="1:8" x14ac:dyDescent="0.25">
      <c r="A108">
        <v>145.02000000000001</v>
      </c>
      <c r="B108">
        <v>146.43</v>
      </c>
      <c r="C108">
        <v>144.74</v>
      </c>
      <c r="D108">
        <v>145.94999999999999</v>
      </c>
      <c r="E108">
        <v>6666583</v>
      </c>
      <c r="F108">
        <v>145.79679999999999</v>
      </c>
      <c r="G108" s="7">
        <v>45460.166666666664</v>
      </c>
      <c r="H108">
        <v>96664</v>
      </c>
    </row>
    <row r="109" spans="1:8" x14ac:dyDescent="0.25">
      <c r="A109">
        <v>145.96</v>
      </c>
      <c r="B109">
        <v>146.38999999999999</v>
      </c>
      <c r="C109">
        <v>145.26499999999999</v>
      </c>
      <c r="D109">
        <v>145.65</v>
      </c>
      <c r="E109">
        <v>6156572</v>
      </c>
      <c r="F109">
        <v>145.65309999999999</v>
      </c>
      <c r="G109" s="7">
        <v>45461.166666666664</v>
      </c>
      <c r="H109">
        <v>93792</v>
      </c>
    </row>
    <row r="110" spans="1:8" x14ac:dyDescent="0.25">
      <c r="A110">
        <v>145.27000000000001</v>
      </c>
      <c r="B110">
        <v>148.08000000000001</v>
      </c>
      <c r="C110">
        <v>145.01</v>
      </c>
      <c r="D110">
        <v>147.78</v>
      </c>
      <c r="E110">
        <v>8749717</v>
      </c>
      <c r="F110">
        <v>147.196</v>
      </c>
      <c r="G110" s="7">
        <v>45463.166666666664</v>
      </c>
      <c r="H110">
        <v>121321</v>
      </c>
    </row>
    <row r="111" spans="1:8" x14ac:dyDescent="0.25">
      <c r="A111">
        <v>147.88999999999999</v>
      </c>
      <c r="B111">
        <v>149.08000000000001</v>
      </c>
      <c r="C111">
        <v>147.37</v>
      </c>
      <c r="D111">
        <v>148.75</v>
      </c>
      <c r="E111">
        <v>15176869</v>
      </c>
      <c r="F111">
        <v>148.59540000000001</v>
      </c>
      <c r="G111" s="7">
        <v>45464.166666666664</v>
      </c>
      <c r="H111">
        <v>101793</v>
      </c>
    </row>
    <row r="112" spans="1:8" x14ac:dyDescent="0.25">
      <c r="A112">
        <v>149</v>
      </c>
      <c r="B112">
        <v>149.7199</v>
      </c>
      <c r="C112">
        <v>148.16999999999999</v>
      </c>
      <c r="D112">
        <v>149.12</v>
      </c>
      <c r="E112">
        <v>6914671</v>
      </c>
      <c r="F112">
        <v>149.11840000000001</v>
      </c>
      <c r="G112" s="7">
        <v>45467.166666666664</v>
      </c>
      <c r="H112">
        <v>116728</v>
      </c>
    </row>
    <row r="113" spans="1:8" x14ac:dyDescent="0.25">
      <c r="A113">
        <v>149.18</v>
      </c>
      <c r="B113">
        <v>149.19999999999999</v>
      </c>
      <c r="C113">
        <v>146.94</v>
      </c>
      <c r="D113">
        <v>147.19</v>
      </c>
      <c r="E113">
        <v>6620303</v>
      </c>
      <c r="F113">
        <v>147.53309999999999</v>
      </c>
      <c r="G113" s="7">
        <v>45468.166666666664</v>
      </c>
      <c r="H113">
        <v>92191</v>
      </c>
    </row>
    <row r="114" spans="1:8" x14ac:dyDescent="0.25">
      <c r="A114">
        <v>146.19999999999999</v>
      </c>
      <c r="B114">
        <v>147.19</v>
      </c>
      <c r="C114">
        <v>145.78</v>
      </c>
      <c r="D114">
        <v>146.82</v>
      </c>
      <c r="E114">
        <v>5267809</v>
      </c>
      <c r="F114">
        <v>146.73140000000001</v>
      </c>
      <c r="G114" s="7">
        <v>45469.166666666664</v>
      </c>
      <c r="H114">
        <v>87356</v>
      </c>
    </row>
    <row r="115" spans="1:8" x14ac:dyDescent="0.25">
      <c r="A115">
        <v>146.80000000000001</v>
      </c>
      <c r="B115">
        <v>147.36000000000001</v>
      </c>
      <c r="C115">
        <v>144.84</v>
      </c>
      <c r="D115">
        <v>145.80000000000001</v>
      </c>
      <c r="E115">
        <v>5739246</v>
      </c>
      <c r="F115">
        <v>145.89510000000001</v>
      </c>
      <c r="G115" s="7">
        <v>45470.166666666664</v>
      </c>
      <c r="H115">
        <v>100055</v>
      </c>
    </row>
    <row r="116" spans="1:8" x14ac:dyDescent="0.25">
      <c r="A116">
        <v>146.04</v>
      </c>
      <c r="B116">
        <v>147.07</v>
      </c>
      <c r="C116">
        <v>145.65</v>
      </c>
      <c r="D116">
        <v>146.16</v>
      </c>
      <c r="E116">
        <v>10495735</v>
      </c>
      <c r="F116">
        <v>146.22470000000001</v>
      </c>
      <c r="G116" s="7">
        <v>45471.166666666664</v>
      </c>
      <c r="H116">
        <v>102919</v>
      </c>
    </row>
    <row r="117" spans="1:8" x14ac:dyDescent="0.25">
      <c r="A117">
        <v>146.07</v>
      </c>
      <c r="B117">
        <v>148.69999999999999</v>
      </c>
      <c r="C117">
        <v>145.62010000000001</v>
      </c>
      <c r="D117">
        <v>146.44</v>
      </c>
      <c r="E117">
        <v>5144443</v>
      </c>
      <c r="F117">
        <v>146.5909</v>
      </c>
      <c r="G117" s="7">
        <v>45474.166666666664</v>
      </c>
      <c r="H117">
        <v>102325</v>
      </c>
    </row>
    <row r="118" spans="1:8" x14ac:dyDescent="0.25">
      <c r="A118">
        <v>146.43</v>
      </c>
      <c r="B118">
        <v>147.15</v>
      </c>
      <c r="C118">
        <v>145.74</v>
      </c>
      <c r="D118">
        <v>146.03</v>
      </c>
      <c r="E118">
        <v>5491962</v>
      </c>
      <c r="F118">
        <v>146.16079999999999</v>
      </c>
      <c r="G118" s="7">
        <v>45475.166666666664</v>
      </c>
      <c r="H118">
        <v>96912</v>
      </c>
    </row>
    <row r="119" spans="1:8" x14ac:dyDescent="0.25">
      <c r="A119">
        <v>146.19999999999999</v>
      </c>
      <c r="B119">
        <v>146.65</v>
      </c>
      <c r="C119">
        <v>144.74</v>
      </c>
      <c r="D119">
        <v>145.69</v>
      </c>
      <c r="E119">
        <v>3246157</v>
      </c>
      <c r="F119">
        <v>145.36060000000001</v>
      </c>
      <c r="G119" s="7">
        <v>45476.166666666664</v>
      </c>
      <c r="H119">
        <v>70860</v>
      </c>
    </row>
    <row r="120" spans="1:8" x14ac:dyDescent="0.25">
      <c r="A120">
        <v>145.77000000000001</v>
      </c>
      <c r="B120">
        <v>146.55000000000001</v>
      </c>
      <c r="C120">
        <v>144.5</v>
      </c>
      <c r="D120">
        <v>146.47999999999999</v>
      </c>
      <c r="E120">
        <v>4888535</v>
      </c>
      <c r="F120">
        <v>145.8159</v>
      </c>
      <c r="G120" s="7">
        <v>45478.166666666664</v>
      </c>
      <c r="H120">
        <v>97172</v>
      </c>
    </row>
    <row r="121" spans="1:8" x14ac:dyDescent="0.25">
      <c r="A121">
        <v>146.4</v>
      </c>
      <c r="B121">
        <v>147.22</v>
      </c>
      <c r="C121">
        <v>145.25</v>
      </c>
      <c r="D121">
        <v>145.47999999999999</v>
      </c>
      <c r="E121">
        <v>5260229</v>
      </c>
      <c r="F121">
        <v>145.80260000000001</v>
      </c>
      <c r="G121" s="7">
        <v>45481.166666666664</v>
      </c>
      <c r="H121">
        <v>96042</v>
      </c>
    </row>
    <row r="122" spans="1:8" x14ac:dyDescent="0.25">
      <c r="A122">
        <v>145.66999999999999</v>
      </c>
      <c r="B122">
        <v>147.13</v>
      </c>
      <c r="C122">
        <v>145.18</v>
      </c>
      <c r="D122">
        <v>147.05000000000001</v>
      </c>
      <c r="E122">
        <v>5892187</v>
      </c>
      <c r="F122">
        <v>146.61160000000001</v>
      </c>
      <c r="G122" s="7">
        <v>45482.166666666664</v>
      </c>
      <c r="H122">
        <v>95669</v>
      </c>
    </row>
    <row r="123" spans="1:8" x14ac:dyDescent="0.25">
      <c r="A123">
        <v>147.26</v>
      </c>
      <c r="B123">
        <v>149.47</v>
      </c>
      <c r="C123">
        <v>146.68</v>
      </c>
      <c r="D123">
        <v>149.43</v>
      </c>
      <c r="E123">
        <v>6093187</v>
      </c>
      <c r="F123">
        <v>148.643</v>
      </c>
      <c r="G123" s="7">
        <v>45483.166666666664</v>
      </c>
      <c r="H123">
        <v>101180</v>
      </c>
    </row>
    <row r="124" spans="1:8" x14ac:dyDescent="0.25">
      <c r="A124">
        <v>149.58000000000001</v>
      </c>
      <c r="B124">
        <v>150.58000000000001</v>
      </c>
      <c r="C124">
        <v>148.63999999999999</v>
      </c>
      <c r="D124">
        <v>149.69999999999999</v>
      </c>
      <c r="E124">
        <v>6352109</v>
      </c>
      <c r="F124">
        <v>149.696</v>
      </c>
      <c r="G124" s="7">
        <v>45484.166666666664</v>
      </c>
      <c r="H124">
        <v>110919</v>
      </c>
    </row>
    <row r="125" spans="1:8" x14ac:dyDescent="0.25">
      <c r="A125">
        <v>150</v>
      </c>
      <c r="B125">
        <v>150.88</v>
      </c>
      <c r="C125">
        <v>149.24</v>
      </c>
      <c r="D125">
        <v>149.88</v>
      </c>
      <c r="E125">
        <v>5336394</v>
      </c>
      <c r="F125">
        <v>150.0813</v>
      </c>
      <c r="G125" s="7">
        <v>45485.166666666664</v>
      </c>
      <c r="H125">
        <v>111279</v>
      </c>
    </row>
    <row r="126" spans="1:8" x14ac:dyDescent="0.25">
      <c r="A126">
        <v>150.08000000000001</v>
      </c>
      <c r="B126">
        <v>150.25</v>
      </c>
      <c r="C126">
        <v>148.87</v>
      </c>
      <c r="D126">
        <v>149.24</v>
      </c>
      <c r="E126">
        <v>6711354</v>
      </c>
      <c r="F126">
        <v>149.3347</v>
      </c>
      <c r="G126" s="7">
        <v>45488.166666666664</v>
      </c>
      <c r="H126">
        <v>109346</v>
      </c>
    </row>
    <row r="127" spans="1:8" x14ac:dyDescent="0.25">
      <c r="A127">
        <v>149.69</v>
      </c>
      <c r="B127">
        <v>151.08000000000001</v>
      </c>
      <c r="C127">
        <v>149.16</v>
      </c>
      <c r="D127">
        <v>151.01</v>
      </c>
      <c r="E127">
        <v>6469582</v>
      </c>
      <c r="F127">
        <v>150.5693</v>
      </c>
      <c r="G127" s="7">
        <v>45489.166666666664</v>
      </c>
      <c r="H127">
        <v>132876</v>
      </c>
    </row>
    <row r="128" spans="1:8" x14ac:dyDescent="0.25">
      <c r="A128">
        <v>151.55000000000001</v>
      </c>
      <c r="B128">
        <v>157.49</v>
      </c>
      <c r="C128">
        <v>151.41499999999999</v>
      </c>
      <c r="D128">
        <v>156.58000000000001</v>
      </c>
      <c r="E128">
        <v>13801429</v>
      </c>
      <c r="F128">
        <v>155.93770000000001</v>
      </c>
      <c r="G128" s="7">
        <v>45490.166666666664</v>
      </c>
      <c r="H128">
        <v>197291</v>
      </c>
    </row>
    <row r="129" spans="1:8" x14ac:dyDescent="0.25">
      <c r="A129">
        <v>155.6</v>
      </c>
      <c r="B129">
        <v>157.07</v>
      </c>
      <c r="C129">
        <v>154.62</v>
      </c>
      <c r="D129">
        <v>155.41999999999999</v>
      </c>
      <c r="E129">
        <v>10166247</v>
      </c>
      <c r="F129">
        <v>155.95189999999999</v>
      </c>
      <c r="G129" s="7">
        <v>45491.166666666664</v>
      </c>
      <c r="H129">
        <v>163696</v>
      </c>
    </row>
    <row r="130" spans="1:8" x14ac:dyDescent="0.25">
      <c r="A130">
        <v>156.51</v>
      </c>
      <c r="B130">
        <v>156.51</v>
      </c>
      <c r="C130">
        <v>154.12</v>
      </c>
      <c r="D130">
        <v>154.69</v>
      </c>
      <c r="E130">
        <v>7398036</v>
      </c>
      <c r="F130">
        <v>154.91419999999999</v>
      </c>
      <c r="G130" s="7">
        <v>45492.166666666664</v>
      </c>
      <c r="H130">
        <v>109426</v>
      </c>
    </row>
    <row r="131" spans="1:8" x14ac:dyDescent="0.25">
      <c r="A131">
        <v>154.77000000000001</v>
      </c>
      <c r="B131">
        <v>155.11000000000001</v>
      </c>
      <c r="C131">
        <v>153.59</v>
      </c>
      <c r="D131">
        <v>154.24</v>
      </c>
      <c r="E131">
        <v>6840609</v>
      </c>
      <c r="F131">
        <v>154.2996</v>
      </c>
      <c r="G131" s="7">
        <v>45495.166666666664</v>
      </c>
      <c r="H131">
        <v>121133</v>
      </c>
    </row>
    <row r="132" spans="1:8" x14ac:dyDescent="0.25">
      <c r="A132">
        <v>153.31</v>
      </c>
      <c r="B132">
        <v>153.5</v>
      </c>
      <c r="C132">
        <v>151.57</v>
      </c>
      <c r="D132">
        <v>152.35</v>
      </c>
      <c r="E132">
        <v>6261870</v>
      </c>
      <c r="F132">
        <v>152.4701</v>
      </c>
      <c r="G132" s="7">
        <v>45496.166666666664</v>
      </c>
      <c r="H132">
        <v>104032</v>
      </c>
    </row>
    <row r="133" spans="1:8" x14ac:dyDescent="0.25">
      <c r="A133">
        <v>152.76</v>
      </c>
      <c r="B133">
        <v>156.41</v>
      </c>
      <c r="C133">
        <v>152.33000000000001</v>
      </c>
      <c r="D133">
        <v>156.28</v>
      </c>
      <c r="E133">
        <v>7168217</v>
      </c>
      <c r="F133">
        <v>155.47559999999999</v>
      </c>
      <c r="G133" s="7">
        <v>45497.166666666664</v>
      </c>
      <c r="H133">
        <v>129448</v>
      </c>
    </row>
    <row r="134" spans="1:8" x14ac:dyDescent="0.25">
      <c r="A134">
        <v>156.47999999999999</v>
      </c>
      <c r="B134">
        <v>160.58000000000001</v>
      </c>
      <c r="C134">
        <v>156</v>
      </c>
      <c r="D134">
        <v>159.63999999999999</v>
      </c>
      <c r="E134">
        <v>10019578</v>
      </c>
      <c r="F134">
        <v>159.45670000000001</v>
      </c>
      <c r="G134" s="7">
        <v>45498.166666666664</v>
      </c>
      <c r="H134">
        <v>151580</v>
      </c>
    </row>
    <row r="135" spans="1:8" x14ac:dyDescent="0.25">
      <c r="A135">
        <v>159.75</v>
      </c>
      <c r="B135">
        <v>161.58000000000001</v>
      </c>
      <c r="C135">
        <v>159.47239999999999</v>
      </c>
      <c r="D135">
        <v>160.63999999999999</v>
      </c>
      <c r="E135">
        <v>8356878</v>
      </c>
      <c r="F135">
        <v>160.87289999999999</v>
      </c>
      <c r="G135" s="7">
        <v>45499.166666666664</v>
      </c>
      <c r="H135">
        <v>122473</v>
      </c>
    </row>
    <row r="136" spans="1:8" x14ac:dyDescent="0.25">
      <c r="A136">
        <v>159.97</v>
      </c>
      <c r="B136">
        <v>160</v>
      </c>
      <c r="C136">
        <v>158.05000000000001</v>
      </c>
      <c r="D136">
        <v>158.56</v>
      </c>
      <c r="E136">
        <v>5625204</v>
      </c>
      <c r="F136">
        <v>159.05359999999999</v>
      </c>
      <c r="G136" s="7">
        <v>45502.166666666664</v>
      </c>
      <c r="H136">
        <v>108157</v>
      </c>
    </row>
    <row r="137" spans="1:8" x14ac:dyDescent="0.25">
      <c r="A137">
        <v>158.54</v>
      </c>
      <c r="B137">
        <v>161.55000000000001</v>
      </c>
      <c r="C137">
        <v>158.36000000000001</v>
      </c>
      <c r="D137">
        <v>161.33000000000001</v>
      </c>
      <c r="E137">
        <v>6545677</v>
      </c>
      <c r="F137">
        <v>160.6345</v>
      </c>
      <c r="G137" s="7">
        <v>45503.166666666664</v>
      </c>
      <c r="H137">
        <v>111339</v>
      </c>
    </row>
    <row r="138" spans="1:8" x14ac:dyDescent="0.25">
      <c r="A138">
        <v>159.85</v>
      </c>
      <c r="B138">
        <v>160.35</v>
      </c>
      <c r="C138">
        <v>157.74</v>
      </c>
      <c r="D138">
        <v>157.85</v>
      </c>
      <c r="E138">
        <v>8293239</v>
      </c>
      <c r="F138">
        <v>158.59190000000001</v>
      </c>
      <c r="G138" s="7">
        <v>45504.166666666664</v>
      </c>
      <c r="H138">
        <v>116877</v>
      </c>
    </row>
    <row r="139" spans="1:8" x14ac:dyDescent="0.25">
      <c r="A139">
        <v>158.47999999999999</v>
      </c>
      <c r="B139">
        <v>160.81</v>
      </c>
      <c r="C139">
        <v>157.71</v>
      </c>
      <c r="D139">
        <v>160.76</v>
      </c>
      <c r="E139">
        <v>7213419</v>
      </c>
      <c r="F139">
        <v>159.87119999999999</v>
      </c>
      <c r="G139" s="7">
        <v>45505.166666666664</v>
      </c>
      <c r="H139">
        <v>114777</v>
      </c>
    </row>
    <row r="140" spans="1:8" x14ac:dyDescent="0.25">
      <c r="A140">
        <v>161.9</v>
      </c>
      <c r="B140">
        <v>164.85</v>
      </c>
      <c r="C140">
        <v>161</v>
      </c>
      <c r="D140">
        <v>164.14</v>
      </c>
      <c r="E140">
        <v>11280357</v>
      </c>
      <c r="F140">
        <v>163.19159999999999</v>
      </c>
      <c r="G140" s="7">
        <v>45506.166666666664</v>
      </c>
      <c r="H140">
        <v>160197</v>
      </c>
    </row>
    <row r="141" spans="1:8" x14ac:dyDescent="0.25">
      <c r="A141">
        <v>163.79499999999999</v>
      </c>
      <c r="B141">
        <v>165.78</v>
      </c>
      <c r="C141">
        <v>160.58000000000001</v>
      </c>
      <c r="D141">
        <v>161.25</v>
      </c>
      <c r="E141">
        <v>12032209</v>
      </c>
      <c r="F141">
        <v>162.16630000000001</v>
      </c>
      <c r="G141" s="7">
        <v>45509.166666666664</v>
      </c>
      <c r="H141">
        <v>187158</v>
      </c>
    </row>
    <row r="142" spans="1:8" x14ac:dyDescent="0.25">
      <c r="A142">
        <v>161.05000000000001</v>
      </c>
      <c r="B142">
        <v>161.47999999999999</v>
      </c>
      <c r="C142">
        <v>158.94</v>
      </c>
      <c r="D142">
        <v>158.97</v>
      </c>
      <c r="E142">
        <v>7607144</v>
      </c>
      <c r="F142">
        <v>159.63460000000001</v>
      </c>
      <c r="G142" s="7">
        <v>45510.166666666664</v>
      </c>
      <c r="H142">
        <v>114015</v>
      </c>
    </row>
    <row r="143" spans="1:8" x14ac:dyDescent="0.25">
      <c r="A143">
        <v>158.87</v>
      </c>
      <c r="B143">
        <v>160.61500000000001</v>
      </c>
      <c r="C143">
        <v>158.19</v>
      </c>
      <c r="D143">
        <v>158.9</v>
      </c>
      <c r="E143">
        <v>5993028</v>
      </c>
      <c r="F143">
        <v>159.2739</v>
      </c>
      <c r="G143" s="7">
        <v>45511.166666666664</v>
      </c>
      <c r="H143">
        <v>94131</v>
      </c>
    </row>
    <row r="144" spans="1:8" x14ac:dyDescent="0.25">
      <c r="A144">
        <v>158.57</v>
      </c>
      <c r="B144">
        <v>160.69999999999999</v>
      </c>
      <c r="C144">
        <v>158.03</v>
      </c>
      <c r="D144">
        <v>160.22</v>
      </c>
      <c r="E144">
        <v>5094830</v>
      </c>
      <c r="F144">
        <v>160.0934</v>
      </c>
      <c r="G144" s="7">
        <v>45512.166666666664</v>
      </c>
      <c r="H144">
        <v>89287</v>
      </c>
    </row>
    <row r="145" spans="1:8" x14ac:dyDescent="0.25">
      <c r="A145">
        <v>160.12</v>
      </c>
      <c r="B145">
        <v>160.93</v>
      </c>
      <c r="C145">
        <v>159.34</v>
      </c>
      <c r="D145">
        <v>160.62</v>
      </c>
      <c r="E145">
        <v>4579186</v>
      </c>
      <c r="F145">
        <v>160.43090000000001</v>
      </c>
      <c r="G145" s="7">
        <v>45513.166666666664</v>
      </c>
      <c r="H145">
        <v>84727</v>
      </c>
    </row>
    <row r="146" spans="1:8" x14ac:dyDescent="0.25">
      <c r="A146">
        <v>160.97</v>
      </c>
      <c r="B146">
        <v>161.69999999999999</v>
      </c>
      <c r="C146">
        <v>158.71</v>
      </c>
      <c r="D146">
        <v>159.88</v>
      </c>
      <c r="E146">
        <v>7605419</v>
      </c>
      <c r="F146">
        <v>159.9359</v>
      </c>
      <c r="G146" s="7">
        <v>45516.166666666664</v>
      </c>
      <c r="H146">
        <v>114707</v>
      </c>
    </row>
    <row r="147" spans="1:8" x14ac:dyDescent="0.25">
      <c r="A147">
        <v>160.27000000000001</v>
      </c>
      <c r="B147">
        <v>160.37</v>
      </c>
      <c r="C147">
        <v>156.44</v>
      </c>
      <c r="D147">
        <v>158.38999999999999</v>
      </c>
      <c r="E147">
        <v>9711395</v>
      </c>
      <c r="F147">
        <v>158.17269999999999</v>
      </c>
      <c r="G147" s="7">
        <v>45517.166666666664</v>
      </c>
      <c r="H147">
        <v>121583</v>
      </c>
    </row>
    <row r="148" spans="1:8" x14ac:dyDescent="0.25">
      <c r="A148">
        <v>157.83000000000001</v>
      </c>
      <c r="B148">
        <v>159.55000000000001</v>
      </c>
      <c r="C148">
        <v>157.4</v>
      </c>
      <c r="D148">
        <v>158.47999999999999</v>
      </c>
      <c r="E148">
        <v>5141249</v>
      </c>
      <c r="F148">
        <v>158.5898</v>
      </c>
      <c r="G148" s="7">
        <v>45518.166666666664</v>
      </c>
      <c r="H148">
        <v>84238</v>
      </c>
    </row>
    <row r="149" spans="1:8" x14ac:dyDescent="0.25">
      <c r="A149">
        <v>158.37</v>
      </c>
      <c r="B149">
        <v>159.495</v>
      </c>
      <c r="C149">
        <v>157.84</v>
      </c>
      <c r="D149">
        <v>159.09</v>
      </c>
      <c r="E149">
        <v>7237785</v>
      </c>
      <c r="F149">
        <v>158.91319999999999</v>
      </c>
      <c r="G149" s="7">
        <v>45519.166666666664</v>
      </c>
      <c r="H149">
        <v>94354</v>
      </c>
    </row>
    <row r="150" spans="1:8" x14ac:dyDescent="0.25">
      <c r="A150">
        <v>159.13999999999999</v>
      </c>
      <c r="B150">
        <v>159.94</v>
      </c>
      <c r="C150">
        <v>158.18</v>
      </c>
      <c r="D150">
        <v>159.38999999999999</v>
      </c>
      <c r="E150">
        <v>5012774</v>
      </c>
      <c r="F150">
        <v>159.25360000000001</v>
      </c>
      <c r="G150" s="7">
        <v>45520.166666666664</v>
      </c>
      <c r="H150">
        <v>83296</v>
      </c>
    </row>
    <row r="151" spans="1:8" x14ac:dyDescent="0.25">
      <c r="A151">
        <v>159.46</v>
      </c>
      <c r="B151">
        <v>160.29499999999999</v>
      </c>
      <c r="C151">
        <v>159.13</v>
      </c>
      <c r="D151">
        <v>159.63</v>
      </c>
      <c r="E151">
        <v>4408517</v>
      </c>
      <c r="F151">
        <v>159.66409999999999</v>
      </c>
      <c r="G151" s="7">
        <v>45523.166666666664</v>
      </c>
      <c r="H151">
        <v>79394</v>
      </c>
    </row>
    <row r="152" spans="1:8" x14ac:dyDescent="0.25">
      <c r="A152">
        <v>160</v>
      </c>
      <c r="B152">
        <v>160.93</v>
      </c>
      <c r="C152">
        <v>159.66999999999999</v>
      </c>
      <c r="D152">
        <v>160.16</v>
      </c>
      <c r="E152">
        <v>7275133</v>
      </c>
      <c r="F152">
        <v>160.05930000000001</v>
      </c>
      <c r="G152" s="7">
        <v>45524.166666666664</v>
      </c>
      <c r="H152">
        <v>74733</v>
      </c>
    </row>
    <row r="153" spans="1:8" x14ac:dyDescent="0.25">
      <c r="A153">
        <v>160.4</v>
      </c>
      <c r="B153">
        <v>161.47999999999999</v>
      </c>
      <c r="C153">
        <v>160.31</v>
      </c>
      <c r="D153">
        <v>161.43</v>
      </c>
      <c r="E153">
        <v>5019375</v>
      </c>
      <c r="F153">
        <v>161.10990000000001</v>
      </c>
      <c r="G153" s="7">
        <v>45525.166666666664</v>
      </c>
      <c r="H153">
        <v>76745</v>
      </c>
    </row>
    <row r="154" spans="1:8" x14ac:dyDescent="0.25">
      <c r="A154">
        <v>162</v>
      </c>
      <c r="B154">
        <v>162.49</v>
      </c>
      <c r="C154">
        <v>160.79</v>
      </c>
      <c r="D154">
        <v>162.35</v>
      </c>
      <c r="E154">
        <v>6552142</v>
      </c>
      <c r="F154">
        <v>161.8827</v>
      </c>
      <c r="G154" s="7">
        <v>45526.166666666664</v>
      </c>
      <c r="H154">
        <v>87437</v>
      </c>
    </row>
    <row r="155" spans="1:8" x14ac:dyDescent="0.25">
      <c r="A155">
        <v>162.5</v>
      </c>
      <c r="B155">
        <v>164.22</v>
      </c>
      <c r="C155">
        <v>161.69499999999999</v>
      </c>
      <c r="D155">
        <v>164.13</v>
      </c>
      <c r="E155">
        <v>7093429</v>
      </c>
      <c r="F155">
        <v>163.35640000000001</v>
      </c>
      <c r="G155" s="7">
        <v>45527.166666666664</v>
      </c>
      <c r="H155">
        <v>100941</v>
      </c>
    </row>
    <row r="156" spans="1:8" x14ac:dyDescent="0.25">
      <c r="A156">
        <v>164.17</v>
      </c>
      <c r="B156">
        <v>165.71</v>
      </c>
      <c r="C156">
        <v>163.54</v>
      </c>
      <c r="D156">
        <v>164.61</v>
      </c>
      <c r="E156">
        <v>6870622</v>
      </c>
      <c r="F156">
        <v>164.6842</v>
      </c>
      <c r="G156" s="7">
        <v>45530.166666666664</v>
      </c>
      <c r="H156">
        <v>105063</v>
      </c>
    </row>
    <row r="157" spans="1:8" x14ac:dyDescent="0.25">
      <c r="A157">
        <v>163.5</v>
      </c>
      <c r="B157">
        <v>164.035</v>
      </c>
      <c r="C157">
        <v>162.16</v>
      </c>
      <c r="D157">
        <v>162.94999999999999</v>
      </c>
      <c r="E157">
        <v>4388728</v>
      </c>
      <c r="F157">
        <v>162.91120000000001</v>
      </c>
      <c r="G157" s="7">
        <v>45531.166666666664</v>
      </c>
      <c r="H157">
        <v>74092</v>
      </c>
    </row>
    <row r="158" spans="1:8" x14ac:dyDescent="0.25">
      <c r="A158">
        <v>163</v>
      </c>
      <c r="B158">
        <v>165</v>
      </c>
      <c r="C158">
        <v>162.71</v>
      </c>
      <c r="D158">
        <v>163.92</v>
      </c>
      <c r="E158">
        <v>5187198</v>
      </c>
      <c r="F158">
        <v>164.08879999999999</v>
      </c>
      <c r="G158" s="7">
        <v>45532.166666666664</v>
      </c>
      <c r="H158">
        <v>93389</v>
      </c>
    </row>
    <row r="159" spans="1:8" x14ac:dyDescent="0.25">
      <c r="A159">
        <v>164.63</v>
      </c>
      <c r="B159">
        <v>164.72</v>
      </c>
      <c r="C159">
        <v>163.36000000000001</v>
      </c>
      <c r="D159">
        <v>164.23</v>
      </c>
      <c r="E159">
        <v>7390125</v>
      </c>
      <c r="F159">
        <v>164.22399999999999</v>
      </c>
      <c r="G159" s="7">
        <v>45533.166666666664</v>
      </c>
      <c r="H159">
        <v>81968</v>
      </c>
    </row>
    <row r="160" spans="1:8" x14ac:dyDescent="0.25">
      <c r="A160">
        <v>164.12</v>
      </c>
      <c r="B160">
        <v>165.98</v>
      </c>
      <c r="C160">
        <v>163.81</v>
      </c>
      <c r="D160">
        <v>165.86</v>
      </c>
      <c r="E160">
        <v>7971017</v>
      </c>
      <c r="F160">
        <v>165.2423</v>
      </c>
      <c r="G160" s="7">
        <v>45534.166666666664</v>
      </c>
      <c r="H160">
        <v>91711</v>
      </c>
    </row>
    <row r="161" spans="1:8" x14ac:dyDescent="0.25">
      <c r="A161">
        <v>165.24</v>
      </c>
      <c r="B161">
        <v>167.81</v>
      </c>
      <c r="C161">
        <v>164.77</v>
      </c>
      <c r="D161">
        <v>167.16</v>
      </c>
      <c r="E161">
        <v>6956452</v>
      </c>
      <c r="F161">
        <v>166.93520000000001</v>
      </c>
      <c r="G161" s="7">
        <v>45538.166666666664</v>
      </c>
      <c r="H161">
        <v>129369</v>
      </c>
    </row>
    <row r="162" spans="1:8" x14ac:dyDescent="0.25">
      <c r="A162">
        <v>167.81</v>
      </c>
      <c r="B162">
        <v>168.85</v>
      </c>
      <c r="C162">
        <v>166.04</v>
      </c>
      <c r="D162">
        <v>167.36</v>
      </c>
      <c r="E162">
        <v>6939132</v>
      </c>
      <c r="F162">
        <v>167.38720000000001</v>
      </c>
      <c r="G162" s="7">
        <v>45539.166666666664</v>
      </c>
      <c r="H162">
        <v>112878</v>
      </c>
    </row>
    <row r="163" spans="1:8" x14ac:dyDescent="0.25">
      <c r="A163">
        <v>167.2</v>
      </c>
      <c r="B163">
        <v>167.37</v>
      </c>
      <c r="C163">
        <v>164.83</v>
      </c>
      <c r="D163">
        <v>164.99</v>
      </c>
      <c r="E163">
        <v>4600392</v>
      </c>
      <c r="F163">
        <v>165.57849999999999</v>
      </c>
      <c r="G163" s="7">
        <v>45540.166666666664</v>
      </c>
      <c r="H163">
        <v>96452</v>
      </c>
    </row>
    <row r="164" spans="1:8" x14ac:dyDescent="0.25">
      <c r="A164">
        <v>165.18</v>
      </c>
      <c r="B164">
        <v>165.93989999999999</v>
      </c>
      <c r="C164">
        <v>164.12</v>
      </c>
      <c r="D164">
        <v>164.38</v>
      </c>
      <c r="E164">
        <v>6016884</v>
      </c>
      <c r="F164">
        <v>164.6337</v>
      </c>
      <c r="G164" s="7">
        <v>45541.166666666664</v>
      </c>
      <c r="H164">
        <v>87417</v>
      </c>
    </row>
    <row r="165" spans="1:8" x14ac:dyDescent="0.25">
      <c r="A165">
        <v>164.84</v>
      </c>
      <c r="B165">
        <v>167.405</v>
      </c>
      <c r="C165">
        <v>164.47</v>
      </c>
      <c r="D165">
        <v>166.61</v>
      </c>
      <c r="E165">
        <v>7538233</v>
      </c>
      <c r="F165">
        <v>166.57730000000001</v>
      </c>
      <c r="G165" s="7">
        <v>45544.166666666664</v>
      </c>
      <c r="H165">
        <v>112886</v>
      </c>
    </row>
    <row r="166" spans="1:8" x14ac:dyDescent="0.25">
      <c r="A166">
        <v>167.5</v>
      </c>
      <c r="B166">
        <v>168.46</v>
      </c>
      <c r="C166">
        <v>166.745</v>
      </c>
      <c r="D166">
        <v>167.38</v>
      </c>
      <c r="E166">
        <v>6559734</v>
      </c>
      <c r="F166">
        <v>167.45070000000001</v>
      </c>
      <c r="G166" s="7">
        <v>45545.166666666664</v>
      </c>
      <c r="H166">
        <v>96611</v>
      </c>
    </row>
    <row r="167" spans="1:8" x14ac:dyDescent="0.25">
      <c r="A167">
        <v>166.79</v>
      </c>
      <c r="B167">
        <v>166.79</v>
      </c>
      <c r="C167">
        <v>164.09</v>
      </c>
      <c r="D167">
        <v>164.82</v>
      </c>
      <c r="E167">
        <v>5920165</v>
      </c>
      <c r="F167">
        <v>164.94499999999999</v>
      </c>
      <c r="G167" s="7">
        <v>45546.166666666664</v>
      </c>
      <c r="H167">
        <v>104692</v>
      </c>
    </row>
    <row r="168" spans="1:8" x14ac:dyDescent="0.25">
      <c r="A168">
        <v>164.2</v>
      </c>
      <c r="B168">
        <v>165.1</v>
      </c>
      <c r="C168">
        <v>162.71010000000001</v>
      </c>
      <c r="D168">
        <v>164.64</v>
      </c>
      <c r="E168">
        <v>4541046</v>
      </c>
      <c r="F168">
        <v>164.17830000000001</v>
      </c>
      <c r="G168" s="7">
        <v>45547.166666666664</v>
      </c>
      <c r="H168">
        <v>88051</v>
      </c>
    </row>
    <row r="169" spans="1:8" x14ac:dyDescent="0.25">
      <c r="A169">
        <v>164.74</v>
      </c>
      <c r="B169">
        <v>165.75</v>
      </c>
      <c r="C169">
        <v>163.82</v>
      </c>
      <c r="D169">
        <v>165.52</v>
      </c>
      <c r="E169">
        <v>3693548</v>
      </c>
      <c r="F169">
        <v>165.27680000000001</v>
      </c>
      <c r="G169" s="7">
        <v>45548.166666666664</v>
      </c>
      <c r="H169">
        <v>86652</v>
      </c>
    </row>
    <row r="170" spans="1:8" x14ac:dyDescent="0.25">
      <c r="A170">
        <v>166.36</v>
      </c>
      <c r="B170">
        <v>167.25</v>
      </c>
      <c r="C170">
        <v>165.78</v>
      </c>
      <c r="D170">
        <v>166.99</v>
      </c>
      <c r="E170">
        <v>5187887</v>
      </c>
      <c r="F170">
        <v>166.76079999999999</v>
      </c>
      <c r="G170" s="7">
        <v>45551.166666666664</v>
      </c>
      <c r="H170">
        <v>89395</v>
      </c>
    </row>
    <row r="171" spans="1:8" x14ac:dyDescent="0.25">
      <c r="A171">
        <v>166.24</v>
      </c>
      <c r="B171">
        <v>167.72</v>
      </c>
      <c r="C171">
        <v>165.93</v>
      </c>
      <c r="D171">
        <v>167.07</v>
      </c>
      <c r="E171">
        <v>5066586</v>
      </c>
      <c r="F171">
        <v>167.0035</v>
      </c>
      <c r="G171" s="7">
        <v>45552.166666666664</v>
      </c>
      <c r="H171">
        <v>92873</v>
      </c>
    </row>
    <row r="172" spans="1:8" x14ac:dyDescent="0.25">
      <c r="A172">
        <v>166.63</v>
      </c>
      <c r="B172">
        <v>168.35</v>
      </c>
      <c r="C172">
        <v>165.74</v>
      </c>
      <c r="D172">
        <v>166.15</v>
      </c>
      <c r="E172">
        <v>4722765</v>
      </c>
      <c r="F172">
        <v>166.7268</v>
      </c>
      <c r="G172" s="7">
        <v>45553.166666666664</v>
      </c>
      <c r="H172">
        <v>90828</v>
      </c>
    </row>
    <row r="173" spans="1:8" x14ac:dyDescent="0.25">
      <c r="A173">
        <v>166.23</v>
      </c>
      <c r="B173">
        <v>166.37</v>
      </c>
      <c r="C173">
        <v>164.42</v>
      </c>
      <c r="D173">
        <v>164.82</v>
      </c>
      <c r="E173">
        <v>4956119</v>
      </c>
      <c r="F173">
        <v>165.02180000000001</v>
      </c>
      <c r="G173" s="7">
        <v>45554.166666666664</v>
      </c>
      <c r="H173">
        <v>95919</v>
      </c>
    </row>
    <row r="174" spans="1:8" x14ac:dyDescent="0.25">
      <c r="A174">
        <v>164.3</v>
      </c>
      <c r="B174">
        <v>164.87</v>
      </c>
      <c r="C174">
        <v>163.55000000000001</v>
      </c>
      <c r="D174">
        <v>164.16</v>
      </c>
      <c r="E174">
        <v>11838967</v>
      </c>
      <c r="F174">
        <v>164.19980000000001</v>
      </c>
      <c r="G174" s="7">
        <v>45555.166666666664</v>
      </c>
      <c r="H174">
        <v>95231</v>
      </c>
    </row>
    <row r="175" spans="1:8" x14ac:dyDescent="0.25">
      <c r="A175">
        <v>164.4</v>
      </c>
      <c r="B175">
        <v>164.5</v>
      </c>
      <c r="C175">
        <v>162.72</v>
      </c>
      <c r="D175">
        <v>163.22</v>
      </c>
      <c r="E175">
        <v>4671645</v>
      </c>
      <c r="F175">
        <v>163.1747</v>
      </c>
      <c r="G175" s="7">
        <v>45558.166666666664</v>
      </c>
      <c r="H175">
        <v>93785</v>
      </c>
    </row>
    <row r="176" spans="1:8" x14ac:dyDescent="0.25">
      <c r="A176">
        <v>162.79</v>
      </c>
      <c r="B176">
        <v>163.49</v>
      </c>
      <c r="C176">
        <v>161.55000000000001</v>
      </c>
      <c r="D176">
        <v>162.78</v>
      </c>
      <c r="E176">
        <v>6041561</v>
      </c>
      <c r="F176">
        <v>162.65770000000001</v>
      </c>
      <c r="G176" s="7">
        <v>45559.166666666664</v>
      </c>
      <c r="H176">
        <v>94846</v>
      </c>
    </row>
    <row r="177" spans="1:8" x14ac:dyDescent="0.25">
      <c r="A177">
        <v>163</v>
      </c>
      <c r="B177">
        <v>163.315</v>
      </c>
      <c r="C177">
        <v>160.36000000000001</v>
      </c>
      <c r="D177">
        <v>160.6</v>
      </c>
      <c r="E177">
        <v>5420011</v>
      </c>
      <c r="F177">
        <v>160.9375</v>
      </c>
      <c r="G177" s="7">
        <v>45560.166666666664</v>
      </c>
      <c r="H177">
        <v>99472</v>
      </c>
    </row>
    <row r="178" spans="1:8" x14ac:dyDescent="0.25">
      <c r="A178">
        <v>160.24</v>
      </c>
      <c r="B178">
        <v>161.54</v>
      </c>
      <c r="C178">
        <v>160.02000000000001</v>
      </c>
      <c r="D178">
        <v>161.38999999999999</v>
      </c>
      <c r="E178">
        <v>6122231</v>
      </c>
      <c r="F178">
        <v>161.0737</v>
      </c>
      <c r="G178" s="7">
        <v>45561.166666666664</v>
      </c>
      <c r="H178">
        <v>85922</v>
      </c>
    </row>
    <row r="179" spans="1:8" x14ac:dyDescent="0.25">
      <c r="A179">
        <v>162</v>
      </c>
      <c r="B179">
        <v>163.43</v>
      </c>
      <c r="C179">
        <v>161.34</v>
      </c>
      <c r="D179">
        <v>161.4</v>
      </c>
      <c r="E179">
        <v>7553905</v>
      </c>
      <c r="F179">
        <v>161.7989</v>
      </c>
      <c r="G179" s="7">
        <v>45562.166666666664</v>
      </c>
      <c r="H179">
        <v>90349</v>
      </c>
    </row>
    <row r="180" spans="1:8" x14ac:dyDescent="0.25">
      <c r="A180">
        <v>161.57</v>
      </c>
      <c r="B180">
        <v>162.18</v>
      </c>
      <c r="C180">
        <v>160.68</v>
      </c>
      <c r="D180">
        <v>162.06</v>
      </c>
      <c r="E180">
        <v>6010407</v>
      </c>
      <c r="F180">
        <v>161.70349999999999</v>
      </c>
      <c r="G180" s="7">
        <v>45565.166666666664</v>
      </c>
      <c r="H180">
        <v>89265</v>
      </c>
    </row>
    <row r="181" spans="1:8" x14ac:dyDescent="0.25">
      <c r="A181">
        <v>162.43</v>
      </c>
      <c r="B181">
        <v>162.75</v>
      </c>
      <c r="C181">
        <v>161.18</v>
      </c>
      <c r="D181">
        <v>161.99</v>
      </c>
      <c r="E181">
        <v>4408019</v>
      </c>
      <c r="F181">
        <v>161.9348</v>
      </c>
      <c r="G181" s="7">
        <v>45566.166666666664</v>
      </c>
      <c r="H181">
        <v>87565</v>
      </c>
    </row>
    <row r="182" spans="1:8" x14ac:dyDescent="0.25">
      <c r="A182">
        <v>161.51</v>
      </c>
      <c r="B182">
        <v>162.12</v>
      </c>
      <c r="C182">
        <v>160.65</v>
      </c>
      <c r="D182">
        <v>161.16999999999999</v>
      </c>
      <c r="E182">
        <v>4684472</v>
      </c>
      <c r="F182">
        <v>161.33860000000001</v>
      </c>
      <c r="G182" s="7">
        <v>45567.166666666664</v>
      </c>
      <c r="H182">
        <v>83682</v>
      </c>
    </row>
    <row r="183" spans="1:8" x14ac:dyDescent="0.25">
      <c r="A183">
        <v>160.78</v>
      </c>
      <c r="B183">
        <v>161.44</v>
      </c>
      <c r="C183">
        <v>160.22</v>
      </c>
      <c r="D183">
        <v>160.5</v>
      </c>
      <c r="E183">
        <v>4791223</v>
      </c>
      <c r="F183">
        <v>160.67160000000001</v>
      </c>
      <c r="G183" s="7">
        <v>45568.166666666664</v>
      </c>
      <c r="H183">
        <v>84490</v>
      </c>
    </row>
    <row r="184" spans="1:8" x14ac:dyDescent="0.25">
      <c r="A184">
        <v>159.63</v>
      </c>
      <c r="B184">
        <v>160.5</v>
      </c>
      <c r="C184">
        <v>158.77500000000001</v>
      </c>
      <c r="D184">
        <v>160.29</v>
      </c>
      <c r="E184">
        <v>5331694</v>
      </c>
      <c r="F184">
        <v>159.89590000000001</v>
      </c>
      <c r="G184" s="7">
        <v>45569.166666666664</v>
      </c>
      <c r="H184">
        <v>99967</v>
      </c>
    </row>
    <row r="185" spans="1:8" x14ac:dyDescent="0.25">
      <c r="A185">
        <v>160.25</v>
      </c>
      <c r="B185">
        <v>160.86000000000001</v>
      </c>
      <c r="C185">
        <v>159.22</v>
      </c>
      <c r="D185">
        <v>159.53</v>
      </c>
      <c r="E185">
        <v>4265971</v>
      </c>
      <c r="F185">
        <v>159.84039999999999</v>
      </c>
      <c r="G185" s="7">
        <v>45572.166666666664</v>
      </c>
      <c r="H185">
        <v>83075</v>
      </c>
    </row>
    <row r="186" spans="1:8" x14ac:dyDescent="0.25">
      <c r="A186">
        <v>159.49</v>
      </c>
      <c r="B186">
        <v>160.245</v>
      </c>
      <c r="C186">
        <v>158.94999999999999</v>
      </c>
      <c r="D186">
        <v>159.69</v>
      </c>
      <c r="E186">
        <v>4766250</v>
      </c>
      <c r="F186">
        <v>159.55529999999999</v>
      </c>
      <c r="G186" s="7">
        <v>45573.166666666664</v>
      </c>
      <c r="H186">
        <v>66187</v>
      </c>
    </row>
    <row r="187" spans="1:8" x14ac:dyDescent="0.25">
      <c r="A187">
        <v>159.91999999999999</v>
      </c>
      <c r="B187">
        <v>161.215</v>
      </c>
      <c r="C187">
        <v>159.51</v>
      </c>
      <c r="D187">
        <v>160.65</v>
      </c>
      <c r="E187">
        <v>6047269</v>
      </c>
      <c r="F187">
        <v>160.51679999999999</v>
      </c>
      <c r="G187" s="7">
        <v>45574.166666666664</v>
      </c>
      <c r="H187">
        <v>90264</v>
      </c>
    </row>
    <row r="188" spans="1:8" x14ac:dyDescent="0.25">
      <c r="A188">
        <v>161.36000000000001</v>
      </c>
      <c r="B188">
        <v>161.38999999999999</v>
      </c>
      <c r="C188">
        <v>159.995</v>
      </c>
      <c r="D188">
        <v>160.51</v>
      </c>
      <c r="E188">
        <v>4793889</v>
      </c>
      <c r="F188">
        <v>160.52430000000001</v>
      </c>
      <c r="G188" s="7">
        <v>45575.166666666664</v>
      </c>
      <c r="H188">
        <v>90024</v>
      </c>
    </row>
    <row r="189" spans="1:8" x14ac:dyDescent="0.25">
      <c r="A189">
        <v>162.18</v>
      </c>
      <c r="B189">
        <v>162.66</v>
      </c>
      <c r="C189">
        <v>161.19999999999999</v>
      </c>
      <c r="D189">
        <v>161.46</v>
      </c>
      <c r="E189">
        <v>5253459</v>
      </c>
      <c r="F189">
        <v>161.64349999999999</v>
      </c>
      <c r="G189" s="7">
        <v>45576.166666666664</v>
      </c>
      <c r="H189">
        <v>91544</v>
      </c>
    </row>
    <row r="190" spans="1:8" x14ac:dyDescent="0.25">
      <c r="A190">
        <v>161.4</v>
      </c>
      <c r="B190">
        <v>162.13999999999999</v>
      </c>
      <c r="C190">
        <v>160.9</v>
      </c>
      <c r="D190">
        <v>161.6</v>
      </c>
      <c r="E190">
        <v>5963961</v>
      </c>
      <c r="F190">
        <v>161.61779999999999</v>
      </c>
      <c r="G190" s="7">
        <v>45579.166666666664</v>
      </c>
      <c r="H190">
        <v>109588</v>
      </c>
    </row>
    <row r="191" spans="1:8" x14ac:dyDescent="0.25">
      <c r="A191">
        <v>160</v>
      </c>
      <c r="B191">
        <v>166.75</v>
      </c>
      <c r="C191">
        <v>159</v>
      </c>
      <c r="D191">
        <v>164.1</v>
      </c>
      <c r="E191">
        <v>10547966</v>
      </c>
      <c r="F191">
        <v>163.95660000000001</v>
      </c>
      <c r="G191" s="7">
        <v>45580.166666666664</v>
      </c>
      <c r="H191">
        <v>164438</v>
      </c>
    </row>
    <row r="192" spans="1:8" x14ac:dyDescent="0.25">
      <c r="A192">
        <v>164</v>
      </c>
      <c r="B192">
        <v>164.99</v>
      </c>
      <c r="C192">
        <v>162.63999999999999</v>
      </c>
      <c r="D192">
        <v>164.28</v>
      </c>
      <c r="E192">
        <v>5982291</v>
      </c>
      <c r="F192">
        <v>164.32669999999999</v>
      </c>
      <c r="G192" s="7">
        <v>45581.166666666664</v>
      </c>
      <c r="H192">
        <v>98102</v>
      </c>
    </row>
    <row r="193" spans="1:8" x14ac:dyDescent="0.25">
      <c r="A193">
        <v>164.26</v>
      </c>
      <c r="B193">
        <v>165</v>
      </c>
      <c r="C193">
        <v>163.63</v>
      </c>
      <c r="D193">
        <v>164.47</v>
      </c>
      <c r="E193">
        <v>4798238</v>
      </c>
      <c r="F193">
        <v>164.38409999999999</v>
      </c>
      <c r="G193" s="7">
        <v>45582.166666666664</v>
      </c>
      <c r="H193">
        <v>88051</v>
      </c>
    </row>
    <row r="194" spans="1:8" x14ac:dyDescent="0.25">
      <c r="A194">
        <v>164.89</v>
      </c>
      <c r="B194">
        <v>165.28960000000001</v>
      </c>
      <c r="C194">
        <v>163.93</v>
      </c>
      <c r="D194">
        <v>165.12</v>
      </c>
      <c r="E194">
        <v>5908012</v>
      </c>
      <c r="F194">
        <v>164.8775</v>
      </c>
      <c r="G194" s="7">
        <v>45583.166666666664</v>
      </c>
      <c r="H194">
        <v>82421</v>
      </c>
    </row>
    <row r="195" spans="1:8" x14ac:dyDescent="0.25">
      <c r="A195">
        <v>165.1</v>
      </c>
      <c r="B195">
        <v>165.25</v>
      </c>
      <c r="C195">
        <v>162.31</v>
      </c>
      <c r="D195">
        <v>162.83000000000001</v>
      </c>
      <c r="E195">
        <v>6082736</v>
      </c>
      <c r="F195">
        <v>163.20179999999999</v>
      </c>
      <c r="G195" s="7">
        <v>45586.166666666664</v>
      </c>
      <c r="H195">
        <v>98195</v>
      </c>
    </row>
    <row r="196" spans="1:8" x14ac:dyDescent="0.25">
      <c r="A196">
        <v>162.32</v>
      </c>
      <c r="B196">
        <v>163.72999999999999</v>
      </c>
      <c r="C196">
        <v>161.9</v>
      </c>
      <c r="D196">
        <v>163.44999999999999</v>
      </c>
      <c r="E196">
        <v>5680612</v>
      </c>
      <c r="F196">
        <v>163.32060000000001</v>
      </c>
      <c r="G196" s="7">
        <v>45587.166666666664</v>
      </c>
      <c r="H196">
        <v>76340</v>
      </c>
    </row>
    <row r="197" spans="1:8" x14ac:dyDescent="0.25">
      <c r="A197">
        <v>162.82</v>
      </c>
      <c r="B197">
        <v>166</v>
      </c>
      <c r="C197">
        <v>162.41999999999999</v>
      </c>
      <c r="D197">
        <v>165.86</v>
      </c>
      <c r="E197">
        <v>7442026</v>
      </c>
      <c r="F197">
        <v>164.88300000000001</v>
      </c>
      <c r="G197" s="7">
        <v>45588.166666666664</v>
      </c>
      <c r="H197">
        <v>112177</v>
      </c>
    </row>
    <row r="198" spans="1:8" x14ac:dyDescent="0.25">
      <c r="A198">
        <v>165</v>
      </c>
      <c r="B198">
        <v>165.51</v>
      </c>
      <c r="C198">
        <v>163.34</v>
      </c>
      <c r="D198">
        <v>163.66999999999999</v>
      </c>
      <c r="E198">
        <v>5386525</v>
      </c>
      <c r="F198">
        <v>163.8997</v>
      </c>
      <c r="G198" s="7">
        <v>45589.166666666664</v>
      </c>
      <c r="H198">
        <v>89871</v>
      </c>
    </row>
    <row r="199" spans="1:8" x14ac:dyDescent="0.25">
      <c r="A199">
        <v>163.68</v>
      </c>
      <c r="B199">
        <v>163.92</v>
      </c>
      <c r="C199">
        <v>160.61000000000001</v>
      </c>
      <c r="D199">
        <v>160.88</v>
      </c>
      <c r="E199">
        <v>6400449</v>
      </c>
      <c r="F199">
        <v>161.4675</v>
      </c>
      <c r="G199" s="7">
        <v>45590.166666666664</v>
      </c>
      <c r="H199">
        <v>110300</v>
      </c>
    </row>
    <row r="200" spans="1:8" x14ac:dyDescent="0.25">
      <c r="A200">
        <v>161.13</v>
      </c>
      <c r="B200">
        <v>161.97</v>
      </c>
      <c r="C200">
        <v>161</v>
      </c>
      <c r="D200">
        <v>161.6</v>
      </c>
      <c r="E200">
        <v>4842653</v>
      </c>
      <c r="F200">
        <v>161.6095</v>
      </c>
      <c r="G200" s="7">
        <v>45593.166666666664</v>
      </c>
      <c r="H200">
        <v>82980</v>
      </c>
    </row>
    <row r="201" spans="1:8" x14ac:dyDescent="0.25">
      <c r="A201">
        <v>161.46</v>
      </c>
      <c r="B201">
        <v>162.16999999999999</v>
      </c>
      <c r="C201">
        <v>160.06</v>
      </c>
      <c r="D201">
        <v>160.09</v>
      </c>
      <c r="E201">
        <v>5216879</v>
      </c>
      <c r="F201">
        <v>160.83260000000001</v>
      </c>
      <c r="G201" s="7">
        <v>45594.166666666664</v>
      </c>
      <c r="H201">
        <v>91625</v>
      </c>
    </row>
    <row r="202" spans="1:8" x14ac:dyDescent="0.25">
      <c r="A202">
        <v>159.44999999999999</v>
      </c>
      <c r="B202">
        <v>161.28</v>
      </c>
      <c r="C202">
        <v>159.03020000000001</v>
      </c>
      <c r="D202">
        <v>160.61000000000001</v>
      </c>
      <c r="E202">
        <v>5820530</v>
      </c>
      <c r="F202">
        <v>160.5703</v>
      </c>
      <c r="G202" s="7">
        <v>45595.166666666664</v>
      </c>
      <c r="H202">
        <v>91805</v>
      </c>
    </row>
    <row r="203" spans="1:8" x14ac:dyDescent="0.25">
      <c r="A203">
        <v>159.99</v>
      </c>
      <c r="B203">
        <v>160.87</v>
      </c>
      <c r="C203">
        <v>159.46</v>
      </c>
      <c r="D203">
        <v>159.86000000000001</v>
      </c>
      <c r="E203">
        <v>8613860</v>
      </c>
      <c r="F203">
        <v>160.1362</v>
      </c>
      <c r="G203" s="7">
        <v>45596.166666666664</v>
      </c>
      <c r="H203">
        <v>104854</v>
      </c>
    </row>
    <row r="204" spans="1:8" x14ac:dyDescent="0.25">
      <c r="A204">
        <v>160.58000000000001</v>
      </c>
      <c r="B204">
        <v>161.06</v>
      </c>
      <c r="C204">
        <v>159.88</v>
      </c>
      <c r="D204">
        <v>160.13</v>
      </c>
      <c r="E204">
        <v>5256652</v>
      </c>
      <c r="F204">
        <v>160.3844</v>
      </c>
      <c r="G204" s="7">
        <v>45597.166666666664</v>
      </c>
      <c r="H204">
        <v>84511</v>
      </c>
    </row>
    <row r="205" spans="1:8" x14ac:dyDescent="0.25">
      <c r="A205">
        <v>159.69999999999999</v>
      </c>
      <c r="B205">
        <v>160.28</v>
      </c>
      <c r="C205">
        <v>158.07</v>
      </c>
      <c r="D205">
        <v>158.24</v>
      </c>
      <c r="E205">
        <v>4644011</v>
      </c>
      <c r="F205">
        <v>158.59479999999999</v>
      </c>
      <c r="G205" s="7">
        <v>45600.208333333336</v>
      </c>
      <c r="H205">
        <v>93369</v>
      </c>
    </row>
    <row r="206" spans="1:8" x14ac:dyDescent="0.25">
      <c r="A206">
        <v>157.66999999999999</v>
      </c>
      <c r="B206">
        <v>158.59</v>
      </c>
      <c r="C206">
        <v>156.35</v>
      </c>
      <c r="D206">
        <v>158.35</v>
      </c>
      <c r="E206">
        <v>6547074</v>
      </c>
      <c r="F206">
        <v>157.9691</v>
      </c>
      <c r="G206" s="7">
        <v>45601.208333333336</v>
      </c>
      <c r="H206">
        <v>89503</v>
      </c>
    </row>
    <row r="207" spans="1:8" x14ac:dyDescent="0.25">
      <c r="A207">
        <v>159.9</v>
      </c>
      <c r="B207">
        <v>160.85</v>
      </c>
      <c r="C207">
        <v>157.35499999999999</v>
      </c>
      <c r="D207">
        <v>157.88</v>
      </c>
      <c r="E207">
        <v>8926601</v>
      </c>
      <c r="F207">
        <v>158.12049999999999</v>
      </c>
      <c r="G207" s="7">
        <v>45602.208333333336</v>
      </c>
      <c r="H207">
        <v>131609</v>
      </c>
    </row>
    <row r="208" spans="1:8" x14ac:dyDescent="0.25">
      <c r="A208">
        <v>158.47</v>
      </c>
      <c r="B208">
        <v>158.75</v>
      </c>
      <c r="C208">
        <v>156.51</v>
      </c>
      <c r="D208">
        <v>156.72999999999999</v>
      </c>
      <c r="E208">
        <v>7522812</v>
      </c>
      <c r="F208">
        <v>156.97980000000001</v>
      </c>
      <c r="G208" s="7">
        <v>45603.208333333336</v>
      </c>
      <c r="H208">
        <v>116139</v>
      </c>
    </row>
    <row r="209" spans="1:8" x14ac:dyDescent="0.25">
      <c r="A209">
        <v>157</v>
      </c>
      <c r="B209">
        <v>157.08000000000001</v>
      </c>
      <c r="C209">
        <v>155.41</v>
      </c>
      <c r="D209">
        <v>155.47</v>
      </c>
      <c r="E209">
        <v>8926134</v>
      </c>
      <c r="F209">
        <v>155.89359999999999</v>
      </c>
      <c r="G209" s="7">
        <v>45604.208333333336</v>
      </c>
      <c r="H209">
        <v>120403</v>
      </c>
    </row>
    <row r="210" spans="1:8" x14ac:dyDescent="0.25">
      <c r="A210">
        <v>155.62</v>
      </c>
      <c r="B210">
        <v>157.58000000000001</v>
      </c>
      <c r="C210">
        <v>154.91</v>
      </c>
      <c r="D210">
        <v>155.04</v>
      </c>
      <c r="E210">
        <v>7146759</v>
      </c>
      <c r="F210">
        <v>155.571</v>
      </c>
      <c r="G210" s="7">
        <v>45607.208333333336</v>
      </c>
      <c r="H210">
        <v>98695</v>
      </c>
    </row>
    <row r="211" spans="1:8" x14ac:dyDescent="0.25">
      <c r="A211">
        <v>154.53</v>
      </c>
      <c r="B211">
        <v>155.04</v>
      </c>
      <c r="C211">
        <v>152.37</v>
      </c>
      <c r="D211">
        <v>152.63999999999999</v>
      </c>
      <c r="E211">
        <v>7181408</v>
      </c>
      <c r="F211">
        <v>153.03139999999999</v>
      </c>
      <c r="G211" s="7">
        <v>45608.208333333336</v>
      </c>
      <c r="H211">
        <v>96541</v>
      </c>
    </row>
    <row r="212" spans="1:8" x14ac:dyDescent="0.25">
      <c r="A212">
        <v>152.5</v>
      </c>
      <c r="B212">
        <v>153.51</v>
      </c>
      <c r="C212">
        <v>151.42449999999999</v>
      </c>
      <c r="D212">
        <v>153.24</v>
      </c>
      <c r="E212">
        <v>7162233</v>
      </c>
      <c r="F212">
        <v>152.92189999999999</v>
      </c>
      <c r="G212" s="7">
        <v>45609.208333333336</v>
      </c>
      <c r="H212">
        <v>88010</v>
      </c>
    </row>
    <row r="213" spans="1:8" x14ac:dyDescent="0.25">
      <c r="A213">
        <v>153.18</v>
      </c>
      <c r="B213">
        <v>153.59180000000001</v>
      </c>
      <c r="C213">
        <v>150.76</v>
      </c>
      <c r="D213">
        <v>151.87</v>
      </c>
      <c r="E213">
        <v>7716385</v>
      </c>
      <c r="F213">
        <v>152.03630000000001</v>
      </c>
      <c r="G213" s="7">
        <v>45610.208333333336</v>
      </c>
      <c r="H213">
        <v>111801</v>
      </c>
    </row>
    <row r="214" spans="1:8" x14ac:dyDescent="0.25">
      <c r="A214">
        <v>150.9</v>
      </c>
      <c r="B214">
        <v>154.43</v>
      </c>
      <c r="C214">
        <v>150.9</v>
      </c>
      <c r="D214">
        <v>154</v>
      </c>
      <c r="E214">
        <v>11328515</v>
      </c>
      <c r="F214">
        <v>153.46969999999999</v>
      </c>
      <c r="G214" s="7">
        <v>45611.208333333336</v>
      </c>
      <c r="H214">
        <v>123399</v>
      </c>
    </row>
    <row r="215" spans="1:8" x14ac:dyDescent="0.25">
      <c r="A215">
        <v>152.59</v>
      </c>
      <c r="B215">
        <v>155.33000000000001</v>
      </c>
      <c r="C215">
        <v>152.33000000000001</v>
      </c>
      <c r="D215">
        <v>154.77000000000001</v>
      </c>
      <c r="E215">
        <v>7514177</v>
      </c>
      <c r="F215">
        <v>154.5153</v>
      </c>
      <c r="G215" s="7">
        <v>45614.208333333336</v>
      </c>
      <c r="H215">
        <v>99954</v>
      </c>
    </row>
    <row r="216" spans="1:8" x14ac:dyDescent="0.25">
      <c r="A216">
        <v>153.94499999999999</v>
      </c>
      <c r="B216">
        <v>153.99</v>
      </c>
      <c r="C216">
        <v>152.05000000000001</v>
      </c>
      <c r="D216">
        <v>153</v>
      </c>
      <c r="E216">
        <v>8233678</v>
      </c>
      <c r="F216">
        <v>152.7774</v>
      </c>
      <c r="G216" s="7">
        <v>45615.208333333336</v>
      </c>
      <c r="H216">
        <v>95627</v>
      </c>
    </row>
    <row r="217" spans="1:8" x14ac:dyDescent="0.25">
      <c r="A217">
        <v>153.03</v>
      </c>
      <c r="B217">
        <v>153.25</v>
      </c>
      <c r="C217">
        <v>151.81</v>
      </c>
      <c r="D217">
        <v>153.11000000000001</v>
      </c>
      <c r="E217">
        <v>9061274</v>
      </c>
      <c r="F217">
        <v>152.86320000000001</v>
      </c>
      <c r="G217" s="7">
        <v>45616.208333333336</v>
      </c>
      <c r="H217">
        <v>76726</v>
      </c>
    </row>
    <row r="218" spans="1:8" x14ac:dyDescent="0.25">
      <c r="A218">
        <v>153.62</v>
      </c>
      <c r="B218">
        <v>156.06</v>
      </c>
      <c r="C218">
        <v>152.81</v>
      </c>
      <c r="D218">
        <v>155.5</v>
      </c>
      <c r="E218">
        <v>10141056</v>
      </c>
      <c r="F218">
        <v>155.09870000000001</v>
      </c>
      <c r="G218" s="7">
        <v>45617.208333333336</v>
      </c>
      <c r="H218">
        <v>102869</v>
      </c>
    </row>
    <row r="219" spans="1:8" x14ac:dyDescent="0.25">
      <c r="A219">
        <v>155.9</v>
      </c>
      <c r="B219">
        <v>157.11500000000001</v>
      </c>
      <c r="C219">
        <v>154.11000000000001</v>
      </c>
      <c r="D219">
        <v>155.16999999999999</v>
      </c>
      <c r="E219">
        <v>8265961</v>
      </c>
      <c r="F219">
        <v>155.25040000000001</v>
      </c>
      <c r="G219" s="7">
        <v>45618.208333333336</v>
      </c>
      <c r="H219">
        <v>96547</v>
      </c>
    </row>
    <row r="220" spans="1:8" x14ac:dyDescent="0.25">
      <c r="A220">
        <v>155.16999999999999</v>
      </c>
      <c r="B220">
        <v>157.035</v>
      </c>
      <c r="C220">
        <v>155.13999999999999</v>
      </c>
      <c r="D220">
        <v>155.78</v>
      </c>
      <c r="E220">
        <v>12256242</v>
      </c>
      <c r="F220">
        <v>155.88560000000001</v>
      </c>
      <c r="G220" s="7">
        <v>45621.208333333336</v>
      </c>
      <c r="H220">
        <v>95984</v>
      </c>
    </row>
    <row r="221" spans="1:8" x14ac:dyDescent="0.25">
      <c r="A221">
        <v>155.16</v>
      </c>
      <c r="B221">
        <v>155.25</v>
      </c>
      <c r="C221">
        <v>153.16</v>
      </c>
      <c r="D221">
        <v>154.52000000000001</v>
      </c>
      <c r="E221">
        <v>5683499</v>
      </c>
      <c r="F221">
        <v>154.18020000000001</v>
      </c>
      <c r="G221" s="7">
        <v>45622.208333333336</v>
      </c>
      <c r="H221">
        <v>79332</v>
      </c>
    </row>
    <row r="222" spans="1:8" x14ac:dyDescent="0.25">
      <c r="A222">
        <v>154.63</v>
      </c>
      <c r="B222">
        <v>156.63</v>
      </c>
      <c r="C222">
        <v>154.6</v>
      </c>
      <c r="D222">
        <v>155.4</v>
      </c>
      <c r="E222">
        <v>4140444</v>
      </c>
      <c r="F222">
        <v>155.648</v>
      </c>
      <c r="G222" s="7">
        <v>45623.208333333336</v>
      </c>
      <c r="H222">
        <v>64320</v>
      </c>
    </row>
    <row r="223" spans="1:8" x14ac:dyDescent="0.25">
      <c r="A223">
        <v>154.88999999999999</v>
      </c>
      <c r="B223">
        <v>155.66999999999999</v>
      </c>
      <c r="C223">
        <v>154.16900000000001</v>
      </c>
      <c r="D223">
        <v>155.01</v>
      </c>
      <c r="E223">
        <v>5687821</v>
      </c>
      <c r="F223">
        <v>155.19749999999999</v>
      </c>
      <c r="G223" s="7">
        <v>45625.208333333336</v>
      </c>
      <c r="H223">
        <v>51169</v>
      </c>
    </row>
    <row r="224" spans="1:8" x14ac:dyDescent="0.25">
      <c r="A224">
        <v>154.75</v>
      </c>
      <c r="B224">
        <v>155</v>
      </c>
      <c r="C224">
        <v>153.92580000000001</v>
      </c>
      <c r="D224">
        <v>154.80000000000001</v>
      </c>
      <c r="E224">
        <v>6946494</v>
      </c>
      <c r="F224">
        <v>154.70869999999999</v>
      </c>
      <c r="G224" s="7">
        <v>45628.208333333336</v>
      </c>
      <c r="H224">
        <v>78071</v>
      </c>
    </row>
    <row r="225" spans="1:8" x14ac:dyDescent="0.25">
      <c r="A225">
        <v>154.80000000000001</v>
      </c>
      <c r="B225">
        <v>154.80000000000001</v>
      </c>
      <c r="C225">
        <v>152.30500000000001</v>
      </c>
      <c r="D225">
        <v>152.36000000000001</v>
      </c>
      <c r="E225">
        <v>8674415</v>
      </c>
      <c r="F225">
        <v>152.9819</v>
      </c>
      <c r="G225" s="7">
        <v>45629.208333333336</v>
      </c>
      <c r="H225">
        <v>87043</v>
      </c>
    </row>
    <row r="226" spans="1:8" x14ac:dyDescent="0.25">
      <c r="A226">
        <v>151.29</v>
      </c>
      <c r="B226">
        <v>151.56</v>
      </c>
      <c r="C226">
        <v>149.75</v>
      </c>
      <c r="D226">
        <v>150.47</v>
      </c>
      <c r="E226">
        <v>10333110</v>
      </c>
      <c r="F226">
        <v>150.4743</v>
      </c>
      <c r="G226" s="7">
        <v>45630.208333333336</v>
      </c>
      <c r="H226">
        <v>106320</v>
      </c>
    </row>
    <row r="227" spans="1:8" x14ac:dyDescent="0.25">
      <c r="A227">
        <v>150</v>
      </c>
      <c r="B227">
        <v>150.38</v>
      </c>
      <c r="C227">
        <v>148.94999999999999</v>
      </c>
      <c r="D227">
        <v>149.52000000000001</v>
      </c>
      <c r="E227">
        <v>7898098</v>
      </c>
      <c r="F227">
        <v>149.5609</v>
      </c>
      <c r="G227" s="7">
        <v>45631.208333333336</v>
      </c>
      <c r="H227">
        <v>100801</v>
      </c>
    </row>
    <row r="228" spans="1:8" x14ac:dyDescent="0.25">
      <c r="A228">
        <v>149.38999999999999</v>
      </c>
      <c r="B228">
        <v>150.05000000000001</v>
      </c>
      <c r="C228">
        <v>148.38</v>
      </c>
      <c r="D228">
        <v>149.31</v>
      </c>
      <c r="E228">
        <v>8389611</v>
      </c>
      <c r="F228">
        <v>149.14590000000001</v>
      </c>
      <c r="G228" s="7">
        <v>45632.208333333336</v>
      </c>
      <c r="H228">
        <v>94326</v>
      </c>
    </row>
    <row r="229" spans="1:8" x14ac:dyDescent="0.25">
      <c r="A229">
        <v>149.29</v>
      </c>
      <c r="B229">
        <v>150.88999999999999</v>
      </c>
      <c r="C229">
        <v>148.44</v>
      </c>
      <c r="D229">
        <v>149.6</v>
      </c>
      <c r="E229">
        <v>8410303</v>
      </c>
      <c r="F229">
        <v>149.74979999999999</v>
      </c>
      <c r="G229" s="7">
        <v>45635.208333333336</v>
      </c>
      <c r="H229">
        <v>102152</v>
      </c>
    </row>
    <row r="230" spans="1:8" x14ac:dyDescent="0.25">
      <c r="A230">
        <v>149.93</v>
      </c>
      <c r="B230">
        <v>150.83000000000001</v>
      </c>
      <c r="C230">
        <v>148.33000000000001</v>
      </c>
      <c r="D230">
        <v>149.22999999999999</v>
      </c>
      <c r="E230">
        <v>9398671</v>
      </c>
      <c r="F230">
        <v>149.30719999999999</v>
      </c>
      <c r="G230" s="7">
        <v>45636.208333333336</v>
      </c>
      <c r="H230">
        <v>110849</v>
      </c>
    </row>
    <row r="231" spans="1:8" x14ac:dyDescent="0.25">
      <c r="A231">
        <v>148.5</v>
      </c>
      <c r="B231">
        <v>148.5</v>
      </c>
      <c r="C231">
        <v>146.37</v>
      </c>
      <c r="D231">
        <v>146.63999999999999</v>
      </c>
      <c r="E231">
        <v>13446656</v>
      </c>
      <c r="F231">
        <v>146.8432</v>
      </c>
      <c r="G231" s="7">
        <v>45637.208333333336</v>
      </c>
      <c r="H231">
        <v>117020</v>
      </c>
    </row>
    <row r="232" spans="1:8" x14ac:dyDescent="0.25">
      <c r="A232">
        <v>147.19999999999999</v>
      </c>
      <c r="B232">
        <v>147.77000000000001</v>
      </c>
      <c r="C232">
        <v>146.01</v>
      </c>
      <c r="D232">
        <v>146.24</v>
      </c>
      <c r="E232">
        <v>6176269</v>
      </c>
      <c r="F232">
        <v>146.4939</v>
      </c>
      <c r="G232" s="7">
        <v>45638.208333333336</v>
      </c>
      <c r="H232">
        <v>85727</v>
      </c>
    </row>
    <row r="233" spans="1:8" x14ac:dyDescent="0.25">
      <c r="A233">
        <v>145.66</v>
      </c>
      <c r="B233">
        <v>146.93</v>
      </c>
      <c r="C233">
        <v>145.04</v>
      </c>
      <c r="D233">
        <v>146.62</v>
      </c>
      <c r="E233">
        <v>8324900</v>
      </c>
      <c r="F233">
        <v>146.29220000000001</v>
      </c>
      <c r="G233" s="7">
        <v>45639.208333333336</v>
      </c>
      <c r="H233">
        <v>107321</v>
      </c>
    </row>
    <row r="234" spans="1:8" x14ac:dyDescent="0.25">
      <c r="A234">
        <v>146.72999999999999</v>
      </c>
      <c r="B234">
        <v>147.25</v>
      </c>
      <c r="C234">
        <v>143.52000000000001</v>
      </c>
      <c r="D234">
        <v>143.85</v>
      </c>
      <c r="E234">
        <v>8732378</v>
      </c>
      <c r="F234">
        <v>144.92259999999999</v>
      </c>
      <c r="G234" s="7">
        <v>45642.208333333336</v>
      </c>
      <c r="H234">
        <v>127565</v>
      </c>
    </row>
    <row r="235" spans="1:8" x14ac:dyDescent="0.25">
      <c r="A235">
        <v>143.84</v>
      </c>
      <c r="B235">
        <v>146.66</v>
      </c>
      <c r="C235">
        <v>143.71</v>
      </c>
      <c r="D235">
        <v>146.41</v>
      </c>
      <c r="E235">
        <v>10342958</v>
      </c>
      <c r="F235">
        <v>145.6557</v>
      </c>
      <c r="G235" s="7">
        <v>45643.208333333336</v>
      </c>
      <c r="H235">
        <v>130572</v>
      </c>
    </row>
    <row r="236" spans="1:8" x14ac:dyDescent="0.25">
      <c r="A236">
        <v>145.678</v>
      </c>
      <c r="B236">
        <v>146.74</v>
      </c>
      <c r="C236">
        <v>144.66999999999999</v>
      </c>
      <c r="D236">
        <v>144.75</v>
      </c>
      <c r="E236">
        <v>9336094</v>
      </c>
      <c r="F236">
        <v>145.45099999999999</v>
      </c>
      <c r="G236" s="7">
        <v>45644.208333333336</v>
      </c>
      <c r="H236">
        <v>112329</v>
      </c>
    </row>
    <row r="237" spans="1:8" x14ac:dyDescent="0.25">
      <c r="A237">
        <v>144.13999999999999</v>
      </c>
      <c r="B237">
        <v>145.22</v>
      </c>
      <c r="C237">
        <v>143.37</v>
      </c>
      <c r="D237">
        <v>143.58000000000001</v>
      </c>
      <c r="E237">
        <v>9516653</v>
      </c>
      <c r="F237">
        <v>144.0239</v>
      </c>
      <c r="G237" s="7">
        <v>45645.208333333336</v>
      </c>
      <c r="H237">
        <v>112516</v>
      </c>
    </row>
    <row r="238" spans="1:8" x14ac:dyDescent="0.25">
      <c r="A238">
        <v>143.05000000000001</v>
      </c>
      <c r="B238">
        <v>145.47</v>
      </c>
      <c r="C238">
        <v>142.75</v>
      </c>
      <c r="D238">
        <v>144.47</v>
      </c>
      <c r="E238">
        <v>17702755</v>
      </c>
      <c r="F238">
        <v>144.35570000000001</v>
      </c>
      <c r="G238" s="7">
        <v>45646.208333333336</v>
      </c>
      <c r="H238">
        <v>111251</v>
      </c>
    </row>
    <row r="239" spans="1:8" x14ac:dyDescent="0.25">
      <c r="A239">
        <v>144.63</v>
      </c>
      <c r="B239">
        <v>145.33000000000001</v>
      </c>
      <c r="C239">
        <v>143.44999999999999</v>
      </c>
      <c r="D239">
        <v>145.27000000000001</v>
      </c>
      <c r="E239">
        <v>8720824</v>
      </c>
      <c r="F239">
        <v>144.63679999999999</v>
      </c>
      <c r="G239" s="7">
        <v>45649.208333333336</v>
      </c>
      <c r="H239">
        <v>98484</v>
      </c>
    </row>
    <row r="240" spans="1:8" x14ac:dyDescent="0.25">
      <c r="A240">
        <v>145</v>
      </c>
      <c r="B240">
        <v>145.85</v>
      </c>
      <c r="C240">
        <v>144.33250000000001</v>
      </c>
      <c r="D240">
        <v>145.85</v>
      </c>
      <c r="E240">
        <v>3164071</v>
      </c>
      <c r="F240">
        <v>145.30709999999999</v>
      </c>
      <c r="G240" s="7">
        <v>45650.208333333336</v>
      </c>
      <c r="H240">
        <v>49213</v>
      </c>
    </row>
    <row r="241" spans="1:8" x14ac:dyDescent="0.25">
      <c r="A241">
        <v>145.51</v>
      </c>
      <c r="B241">
        <v>146.37</v>
      </c>
      <c r="C241">
        <v>145.09</v>
      </c>
      <c r="D241">
        <v>145.58000000000001</v>
      </c>
      <c r="E241">
        <v>4656981</v>
      </c>
      <c r="F241">
        <v>145.65530000000001</v>
      </c>
      <c r="G241" s="7">
        <v>45652.208333333336</v>
      </c>
      <c r="H241">
        <v>70953</v>
      </c>
    </row>
    <row r="242" spans="1:8" x14ac:dyDescent="0.25">
      <c r="A242">
        <v>144.87</v>
      </c>
      <c r="B242">
        <v>146.6</v>
      </c>
      <c r="C242">
        <v>144.68</v>
      </c>
      <c r="D242">
        <v>145.05000000000001</v>
      </c>
      <c r="E242">
        <v>5588306</v>
      </c>
      <c r="F242">
        <v>145.28149999999999</v>
      </c>
      <c r="G242" s="7">
        <v>45653.208333333336</v>
      </c>
      <c r="H242">
        <v>79040</v>
      </c>
    </row>
    <row r="243" spans="1:8" x14ac:dyDescent="0.25">
      <c r="A243">
        <v>144.84</v>
      </c>
      <c r="B243">
        <v>144.88</v>
      </c>
      <c r="C243">
        <v>142.94999999999999</v>
      </c>
      <c r="D243">
        <v>143.34</v>
      </c>
      <c r="E243">
        <v>6268692</v>
      </c>
      <c r="F243">
        <v>143.42359999999999</v>
      </c>
      <c r="G243" s="7">
        <v>45656.208333333336</v>
      </c>
      <c r="H243">
        <v>92717</v>
      </c>
    </row>
    <row r="244" spans="1:8" x14ac:dyDescent="0.25">
      <c r="A244">
        <v>143.76</v>
      </c>
      <c r="B244">
        <v>144.66999999999999</v>
      </c>
      <c r="C244">
        <v>143.3098</v>
      </c>
      <c r="D244">
        <v>144.62</v>
      </c>
      <c r="E244">
        <v>5811401</v>
      </c>
      <c r="F244">
        <v>144.14660000000001</v>
      </c>
      <c r="G244" s="7">
        <v>45657.208333333336</v>
      </c>
      <c r="H244">
        <v>75478</v>
      </c>
    </row>
    <row r="245" spans="1:8" x14ac:dyDescent="0.25">
      <c r="A245">
        <v>145.22999999999999</v>
      </c>
      <c r="B245">
        <v>145.77000000000001</v>
      </c>
      <c r="C245">
        <v>143.78</v>
      </c>
      <c r="D245">
        <v>144.02000000000001</v>
      </c>
      <c r="E245">
        <v>6051330</v>
      </c>
      <c r="F245">
        <v>144.35810000000001</v>
      </c>
      <c r="G245" s="7">
        <v>45659.208333333336</v>
      </c>
      <c r="H245">
        <v>86156</v>
      </c>
    </row>
    <row r="246" spans="1:8" x14ac:dyDescent="0.25">
      <c r="A246">
        <v>144.07</v>
      </c>
      <c r="B246">
        <v>144.57499999999999</v>
      </c>
      <c r="C246">
        <v>143.62</v>
      </c>
      <c r="D246">
        <v>144.19</v>
      </c>
      <c r="E246">
        <v>5879816</v>
      </c>
      <c r="F246">
        <v>144.1874</v>
      </c>
      <c r="G246" s="7">
        <v>45660.208333333336</v>
      </c>
      <c r="H246">
        <v>72333</v>
      </c>
    </row>
    <row r="247" spans="1:8" x14ac:dyDescent="0.25">
      <c r="A247">
        <v>143.51</v>
      </c>
      <c r="B247">
        <v>144.815</v>
      </c>
      <c r="C247">
        <v>142.93</v>
      </c>
      <c r="D247">
        <v>143.66</v>
      </c>
      <c r="E247">
        <v>7910493</v>
      </c>
      <c r="F247">
        <v>143.73580000000001</v>
      </c>
      <c r="G247" s="7">
        <v>45663.208333333336</v>
      </c>
      <c r="H247">
        <v>99710</v>
      </c>
    </row>
    <row r="248" spans="1:8" x14ac:dyDescent="0.25">
      <c r="A248">
        <v>143.755</v>
      </c>
      <c r="B248">
        <v>147.18</v>
      </c>
      <c r="C248">
        <v>143.59</v>
      </c>
      <c r="D248">
        <v>146.22999999999999</v>
      </c>
      <c r="E248">
        <v>8422010</v>
      </c>
      <c r="F248">
        <v>146.1885</v>
      </c>
      <c r="G248" s="7">
        <v>45664.208333333336</v>
      </c>
      <c r="H248">
        <v>103642</v>
      </c>
    </row>
    <row r="249" spans="1:8" x14ac:dyDescent="0.25">
      <c r="A249">
        <v>145.49</v>
      </c>
      <c r="B249">
        <v>145.59</v>
      </c>
      <c r="C249">
        <v>141.44</v>
      </c>
      <c r="D249">
        <v>142.27000000000001</v>
      </c>
      <c r="E249">
        <v>11175552</v>
      </c>
      <c r="F249">
        <v>142.4271</v>
      </c>
      <c r="G249" s="7">
        <v>45665.208333333336</v>
      </c>
      <c r="H249">
        <v>153652</v>
      </c>
    </row>
    <row r="250" spans="1:8" x14ac:dyDescent="0.25">
      <c r="A250">
        <v>141</v>
      </c>
      <c r="B250">
        <v>143.66999999999999</v>
      </c>
      <c r="C250">
        <v>140.68</v>
      </c>
      <c r="D250">
        <v>142.06</v>
      </c>
      <c r="E250">
        <v>8821541</v>
      </c>
      <c r="F250">
        <v>142.41849999999999</v>
      </c>
      <c r="G250" s="7">
        <v>45667.208333333336</v>
      </c>
      <c r="H250">
        <v>112298</v>
      </c>
    </row>
    <row r="251" spans="1:8" x14ac:dyDescent="0.25">
      <c r="A251">
        <v>142.97999999999999</v>
      </c>
      <c r="B251">
        <v>145.07</v>
      </c>
      <c r="C251">
        <v>142.31</v>
      </c>
      <c r="D251">
        <v>144.47</v>
      </c>
      <c r="E251">
        <v>10376377</v>
      </c>
      <c r="F251">
        <v>143.87280000000001</v>
      </c>
      <c r="G251" s="7">
        <v>45670.208333333336</v>
      </c>
      <c r="H251">
        <v>121699</v>
      </c>
    </row>
    <row r="252" spans="1:8" x14ac:dyDescent="0.25">
      <c r="A252">
        <v>144.5</v>
      </c>
      <c r="B252">
        <v>144.81</v>
      </c>
      <c r="C252">
        <v>142.86000000000001</v>
      </c>
      <c r="D252">
        <v>144.75</v>
      </c>
      <c r="E252">
        <v>8681741</v>
      </c>
      <c r="F252">
        <v>144.03550000000001</v>
      </c>
      <c r="G252" s="7">
        <v>45671.208333333336</v>
      </c>
      <c r="H252">
        <v>106075</v>
      </c>
    </row>
    <row r="253" spans="1:8" x14ac:dyDescent="0.25">
      <c r="A253">
        <v>145.31</v>
      </c>
      <c r="B253">
        <v>146.05000000000001</v>
      </c>
      <c r="C253">
        <v>144.26</v>
      </c>
      <c r="D253">
        <v>144.97</v>
      </c>
      <c r="E253">
        <v>7434562</v>
      </c>
      <c r="F253">
        <v>145.00909999999999</v>
      </c>
      <c r="G253" s="7">
        <v>45672.208333333336</v>
      </c>
      <c r="H253">
        <v>93294</v>
      </c>
    </row>
    <row r="254" spans="1:8" x14ac:dyDescent="0.25">
      <c r="A254">
        <v>144.32</v>
      </c>
      <c r="B254">
        <v>148.07</v>
      </c>
      <c r="C254">
        <v>144.06</v>
      </c>
      <c r="D254">
        <v>147.77000000000001</v>
      </c>
      <c r="E254">
        <v>8964016</v>
      </c>
      <c r="F254">
        <v>147.13759999999999</v>
      </c>
      <c r="G254" s="7">
        <v>45673.208333333336</v>
      </c>
      <c r="H254">
        <v>123587</v>
      </c>
    </row>
    <row r="255" spans="1:8" x14ac:dyDescent="0.25">
      <c r="A255">
        <v>147.44</v>
      </c>
      <c r="B255">
        <v>148.38</v>
      </c>
      <c r="C255">
        <v>146.61000000000001</v>
      </c>
      <c r="D255">
        <v>147.03</v>
      </c>
      <c r="E255">
        <v>10773054</v>
      </c>
      <c r="F255">
        <v>147.24680000000001</v>
      </c>
      <c r="G255" s="7">
        <v>45674.208333333336</v>
      </c>
      <c r="H255">
        <v>98631</v>
      </c>
    </row>
    <row r="256" spans="1:8" x14ac:dyDescent="0.25">
      <c r="A256">
        <v>147.56</v>
      </c>
      <c r="B256">
        <v>148.86000000000001</v>
      </c>
      <c r="C256">
        <v>147.05000000000001</v>
      </c>
      <c r="D256">
        <v>148.15</v>
      </c>
      <c r="E256">
        <v>11111747</v>
      </c>
      <c r="F256">
        <v>148.08199999999999</v>
      </c>
      <c r="G256" s="7">
        <v>45678.208333333336</v>
      </c>
      <c r="H256">
        <v>130474</v>
      </c>
    </row>
    <row r="257" spans="1:8" x14ac:dyDescent="0.25">
      <c r="A257">
        <v>144</v>
      </c>
      <c r="B257">
        <v>145.47</v>
      </c>
      <c r="C257">
        <v>142.11000000000001</v>
      </c>
      <c r="D257">
        <v>145.27000000000001</v>
      </c>
      <c r="E257">
        <v>16834747</v>
      </c>
      <c r="F257">
        <v>144.02959999999999</v>
      </c>
      <c r="G257" s="7">
        <v>45679.208333333336</v>
      </c>
      <c r="H257">
        <v>212859</v>
      </c>
    </row>
    <row r="258" spans="1:8" x14ac:dyDescent="0.25">
      <c r="A258">
        <v>145.44</v>
      </c>
      <c r="B258">
        <v>147.91</v>
      </c>
      <c r="C258">
        <v>144.81440000000001</v>
      </c>
      <c r="D258">
        <v>146.63999999999999</v>
      </c>
      <c r="E258">
        <v>10506361</v>
      </c>
      <c r="F258">
        <v>146.6925</v>
      </c>
      <c r="G258" s="7">
        <v>45680.208333333336</v>
      </c>
      <c r="H258">
        <v>124462</v>
      </c>
    </row>
    <row r="259" spans="1:8" x14ac:dyDescent="0.25">
      <c r="A259">
        <v>146.80500000000001</v>
      </c>
      <c r="B259">
        <v>147.631</v>
      </c>
      <c r="C259">
        <v>146.38300000000001</v>
      </c>
      <c r="D259">
        <v>146.82</v>
      </c>
      <c r="E259">
        <v>9887682</v>
      </c>
      <c r="F259">
        <v>146.83090000000001</v>
      </c>
      <c r="G259" s="7">
        <v>45681.208333333336</v>
      </c>
      <c r="H259">
        <v>113561</v>
      </c>
    </row>
    <row r="260" spans="1:8" x14ac:dyDescent="0.25">
      <c r="A260">
        <v>148.44999999999999</v>
      </c>
      <c r="B260">
        <v>153.44999999999999</v>
      </c>
      <c r="C260">
        <v>148</v>
      </c>
      <c r="D260">
        <v>152.88999999999999</v>
      </c>
      <c r="E260">
        <v>15152314</v>
      </c>
      <c r="F260">
        <v>151.80709999999999</v>
      </c>
      <c r="G260" s="7">
        <v>45684.208333333336</v>
      </c>
      <c r="H260">
        <v>184980</v>
      </c>
    </row>
    <row r="261" spans="1:8" x14ac:dyDescent="0.25">
      <c r="A261">
        <v>152.66</v>
      </c>
      <c r="B261">
        <v>152.97</v>
      </c>
      <c r="C261">
        <v>150.30000000000001</v>
      </c>
      <c r="D261">
        <v>150.38</v>
      </c>
      <c r="E261">
        <v>10320613</v>
      </c>
      <c r="F261">
        <v>150.99600000000001</v>
      </c>
      <c r="G261" s="7">
        <v>45685.208333333336</v>
      </c>
      <c r="H261">
        <v>133564</v>
      </c>
    </row>
    <row r="262" spans="1:8" x14ac:dyDescent="0.25">
      <c r="A262">
        <v>150.5</v>
      </c>
      <c r="B262">
        <v>151.88</v>
      </c>
      <c r="C262">
        <v>150</v>
      </c>
      <c r="D262">
        <v>151.15</v>
      </c>
      <c r="E262">
        <v>7156421</v>
      </c>
      <c r="F262">
        <v>151.2928</v>
      </c>
      <c r="G262" s="7">
        <v>45686.208333333336</v>
      </c>
      <c r="H262">
        <v>97294</v>
      </c>
    </row>
    <row r="263" spans="1:8" x14ac:dyDescent="0.25">
      <c r="A263">
        <v>151.91</v>
      </c>
      <c r="B263">
        <v>154.13999999999999</v>
      </c>
      <c r="C263">
        <v>151.36000000000001</v>
      </c>
      <c r="D263">
        <v>152.87</v>
      </c>
      <c r="E263">
        <v>8910983</v>
      </c>
      <c r="F263">
        <v>153.07650000000001</v>
      </c>
      <c r="G263" s="7">
        <v>45687.208333333336</v>
      </c>
      <c r="H263">
        <v>116638</v>
      </c>
    </row>
    <row r="264" spans="1:8" x14ac:dyDescent="0.25">
      <c r="A264">
        <v>152.62</v>
      </c>
      <c r="B264">
        <v>153.18</v>
      </c>
      <c r="C264">
        <v>152.05500000000001</v>
      </c>
      <c r="D264">
        <v>152.15</v>
      </c>
      <c r="E264">
        <v>8458715</v>
      </c>
      <c r="F264">
        <v>152.34559999999999</v>
      </c>
      <c r="G264" s="7">
        <v>45688.208333333336</v>
      </c>
      <c r="H264">
        <v>95710</v>
      </c>
    </row>
    <row r="265" spans="1:8" x14ac:dyDescent="0.25">
      <c r="A265">
        <v>152</v>
      </c>
      <c r="B265">
        <v>152.465</v>
      </c>
      <c r="C265">
        <v>150.78</v>
      </c>
      <c r="D265">
        <v>151.87</v>
      </c>
      <c r="E265">
        <v>6687487</v>
      </c>
      <c r="F265">
        <v>151.81739999999999</v>
      </c>
      <c r="G265" s="7">
        <v>45691.208333333336</v>
      </c>
      <c r="H265">
        <v>93819</v>
      </c>
    </row>
    <row r="266" spans="1:8" x14ac:dyDescent="0.25">
      <c r="A266">
        <v>151.36000000000001</v>
      </c>
      <c r="B266">
        <v>154.18</v>
      </c>
      <c r="C266">
        <v>150.94499999999999</v>
      </c>
      <c r="D266">
        <v>153.49</v>
      </c>
      <c r="E266">
        <v>9645289</v>
      </c>
      <c r="F266">
        <v>153.32669999999999</v>
      </c>
      <c r="G266" s="7">
        <v>45692.208333333336</v>
      </c>
      <c r="H266">
        <v>118624</v>
      </c>
    </row>
    <row r="267" spans="1:8" x14ac:dyDescent="0.25">
      <c r="A267">
        <v>153.82</v>
      </c>
      <c r="B267">
        <v>154.72999999999999</v>
      </c>
      <c r="C267">
        <v>153.31</v>
      </c>
      <c r="D267">
        <v>154.69</v>
      </c>
      <c r="E267">
        <v>8946957</v>
      </c>
      <c r="F267">
        <v>154.3603</v>
      </c>
      <c r="G267" s="7">
        <v>45693.208333333336</v>
      </c>
      <c r="H267">
        <v>93956</v>
      </c>
    </row>
    <row r="268" spans="1:8" x14ac:dyDescent="0.25">
      <c r="A268">
        <v>154.79</v>
      </c>
      <c r="B268">
        <v>154.84020000000001</v>
      </c>
      <c r="C268">
        <v>153.38</v>
      </c>
      <c r="D268">
        <v>153.51</v>
      </c>
      <c r="E268">
        <v>7418468</v>
      </c>
      <c r="F268">
        <v>153.8426</v>
      </c>
      <c r="G268" s="7">
        <v>45694.208333333336</v>
      </c>
      <c r="H268">
        <v>91374</v>
      </c>
    </row>
    <row r="269" spans="1:8" x14ac:dyDescent="0.25">
      <c r="A269">
        <v>153.53</v>
      </c>
      <c r="B269">
        <v>154.49</v>
      </c>
      <c r="C269">
        <v>152.80000000000001</v>
      </c>
      <c r="D269">
        <v>153.12</v>
      </c>
      <c r="E269">
        <v>6204916</v>
      </c>
      <c r="F269">
        <v>153.54839999999999</v>
      </c>
      <c r="G269" s="7">
        <v>45695.208333333336</v>
      </c>
      <c r="H269">
        <v>84324</v>
      </c>
    </row>
    <row r="270" spans="1:8" x14ac:dyDescent="0.25">
      <c r="A270">
        <v>153.61000000000001</v>
      </c>
      <c r="B270">
        <v>154.37</v>
      </c>
      <c r="C270">
        <v>152.29</v>
      </c>
      <c r="D270">
        <v>154.24</v>
      </c>
      <c r="E270">
        <v>6936561</v>
      </c>
      <c r="F270">
        <v>153.7175</v>
      </c>
      <c r="G270" s="7">
        <v>45698.208333333336</v>
      </c>
      <c r="H270">
        <v>78049</v>
      </c>
    </row>
    <row r="271" spans="1:8" x14ac:dyDescent="0.25">
      <c r="A271">
        <v>154.11000000000001</v>
      </c>
      <c r="B271">
        <v>156.38999999999999</v>
      </c>
      <c r="C271">
        <v>153.94</v>
      </c>
      <c r="D271">
        <v>156.13</v>
      </c>
      <c r="E271">
        <v>7554811</v>
      </c>
      <c r="F271">
        <v>155.47130000000001</v>
      </c>
      <c r="G271" s="7">
        <v>45699.208333333336</v>
      </c>
      <c r="H271">
        <v>92269</v>
      </c>
    </row>
    <row r="272" spans="1:8" x14ac:dyDescent="0.25">
      <c r="A272">
        <v>155.27000000000001</v>
      </c>
      <c r="B272">
        <v>155.65989999999999</v>
      </c>
      <c r="C272">
        <v>154.27000000000001</v>
      </c>
      <c r="D272">
        <v>155.26</v>
      </c>
      <c r="E272">
        <v>7746014</v>
      </c>
      <c r="F272">
        <v>155.05590000000001</v>
      </c>
      <c r="G272" s="7">
        <v>45700.208333333336</v>
      </c>
      <c r="H272">
        <v>91289</v>
      </c>
    </row>
    <row r="273" spans="1:8" x14ac:dyDescent="0.25">
      <c r="A273">
        <v>155.26</v>
      </c>
      <c r="B273">
        <v>158.13</v>
      </c>
      <c r="C273">
        <v>154.79</v>
      </c>
      <c r="D273">
        <v>157.25</v>
      </c>
      <c r="E273">
        <v>10705077</v>
      </c>
      <c r="F273">
        <v>157.0789</v>
      </c>
      <c r="G273" s="7">
        <v>45701.208333333336</v>
      </c>
      <c r="H273">
        <v>117036</v>
      </c>
    </row>
    <row r="274" spans="1:8" x14ac:dyDescent="0.25">
      <c r="A274">
        <v>157.29</v>
      </c>
      <c r="B274">
        <v>157.47</v>
      </c>
      <c r="C274">
        <v>156.06</v>
      </c>
      <c r="D274">
        <v>156.15</v>
      </c>
      <c r="E274">
        <v>6411840</v>
      </c>
      <c r="F274">
        <v>156.4941</v>
      </c>
      <c r="G274" s="7">
        <v>45702.208333333336</v>
      </c>
      <c r="H274">
        <v>85439</v>
      </c>
    </row>
    <row r="275" spans="1:8" x14ac:dyDescent="0.25">
      <c r="A275">
        <v>154.13999999999999</v>
      </c>
      <c r="B275">
        <v>155.44999999999999</v>
      </c>
      <c r="C275">
        <v>153.24</v>
      </c>
      <c r="D275">
        <v>154.99</v>
      </c>
      <c r="E275">
        <v>9670657</v>
      </c>
      <c r="F275">
        <v>154.84970000000001</v>
      </c>
      <c r="G275" s="7">
        <v>45706.208333333336</v>
      </c>
      <c r="H275">
        <v>102838</v>
      </c>
    </row>
    <row r="276" spans="1:8" x14ac:dyDescent="0.25">
      <c r="A276">
        <v>155</v>
      </c>
      <c r="B276">
        <v>158.30000000000001</v>
      </c>
      <c r="C276">
        <v>154.75</v>
      </c>
      <c r="D276">
        <v>157.88999999999999</v>
      </c>
      <c r="E276">
        <v>7974736</v>
      </c>
      <c r="F276">
        <v>157.44569999999999</v>
      </c>
      <c r="G276" s="7">
        <v>45707.208333333336</v>
      </c>
      <c r="H276">
        <v>105238</v>
      </c>
    </row>
    <row r="277" spans="1:8" x14ac:dyDescent="0.25">
      <c r="A277">
        <v>156.94999999999999</v>
      </c>
      <c r="B277">
        <v>159.94999999999999</v>
      </c>
      <c r="C277">
        <v>156.94999999999999</v>
      </c>
      <c r="D277">
        <v>159.68</v>
      </c>
      <c r="E277">
        <v>7224030</v>
      </c>
      <c r="F277">
        <v>159.36410000000001</v>
      </c>
      <c r="G277" s="7">
        <v>45708.208333333336</v>
      </c>
      <c r="H277">
        <v>102098</v>
      </c>
    </row>
    <row r="278" spans="1:8" x14ac:dyDescent="0.25">
      <c r="A278">
        <v>159.88</v>
      </c>
      <c r="B278">
        <v>163.51</v>
      </c>
      <c r="C278">
        <v>159.28</v>
      </c>
      <c r="D278">
        <v>162.30000000000001</v>
      </c>
      <c r="E278">
        <v>12546930</v>
      </c>
      <c r="F278">
        <v>161.79849999999999</v>
      </c>
      <c r="G278" s="7">
        <v>45709.208333333336</v>
      </c>
      <c r="H278">
        <v>137690</v>
      </c>
    </row>
    <row r="279" spans="1:8" x14ac:dyDescent="0.25">
      <c r="A279">
        <v>162.68</v>
      </c>
      <c r="B279">
        <v>164.87</v>
      </c>
      <c r="C279">
        <v>162.05000000000001</v>
      </c>
      <c r="D279">
        <v>163.74</v>
      </c>
      <c r="E279">
        <v>10201917</v>
      </c>
      <c r="F279">
        <v>163.7567</v>
      </c>
      <c r="G279" s="7">
        <v>45712.208333333336</v>
      </c>
      <c r="H279">
        <v>137348</v>
      </c>
    </row>
    <row r="280" spans="1:8" x14ac:dyDescent="0.25">
      <c r="A280">
        <v>164.1</v>
      </c>
      <c r="B280">
        <v>166.43</v>
      </c>
      <c r="C280">
        <v>163.94</v>
      </c>
      <c r="D280">
        <v>166.09</v>
      </c>
      <c r="E280">
        <v>12303697</v>
      </c>
      <c r="F280">
        <v>165.6755</v>
      </c>
      <c r="G280" s="7">
        <v>45713.208333333336</v>
      </c>
      <c r="H280">
        <v>150894</v>
      </c>
    </row>
    <row r="281" spans="1:8" x14ac:dyDescent="0.25">
      <c r="A281">
        <v>165.08</v>
      </c>
      <c r="B281">
        <v>165.13</v>
      </c>
      <c r="C281">
        <v>162.55500000000001</v>
      </c>
      <c r="D281">
        <v>163.08000000000001</v>
      </c>
      <c r="E281">
        <v>11396410</v>
      </c>
      <c r="F281">
        <v>163.2603</v>
      </c>
      <c r="G281" s="7">
        <v>45714.208333333336</v>
      </c>
      <c r="H281">
        <v>142227</v>
      </c>
    </row>
    <row r="282" spans="1:8" x14ac:dyDescent="0.25">
      <c r="A282">
        <v>162.31</v>
      </c>
      <c r="B282">
        <v>163.95</v>
      </c>
      <c r="C282">
        <v>161.72999999999999</v>
      </c>
      <c r="D282">
        <v>163.72999999999999</v>
      </c>
      <c r="E282">
        <v>8364573</v>
      </c>
      <c r="F282">
        <v>163.1079</v>
      </c>
      <c r="G282" s="7">
        <v>45715.208333333336</v>
      </c>
      <c r="H282">
        <v>128303</v>
      </c>
    </row>
    <row r="283" spans="1:8" x14ac:dyDescent="0.25">
      <c r="A283">
        <v>164.31</v>
      </c>
      <c r="B283">
        <v>165.94</v>
      </c>
      <c r="C283">
        <v>162.69999999999999</v>
      </c>
      <c r="D283">
        <v>165.02</v>
      </c>
      <c r="E283">
        <v>12037415</v>
      </c>
      <c r="F283">
        <v>164.447</v>
      </c>
      <c r="G283" s="7">
        <v>45716.208333333336</v>
      </c>
      <c r="H283">
        <v>108399</v>
      </c>
    </row>
    <row r="284" spans="1:8" x14ac:dyDescent="0.25">
      <c r="A284">
        <v>164.96</v>
      </c>
      <c r="B284">
        <v>167.33</v>
      </c>
      <c r="C284">
        <v>164.84</v>
      </c>
      <c r="D284">
        <v>167.28</v>
      </c>
      <c r="E284">
        <v>9191464</v>
      </c>
      <c r="F284">
        <v>166.67760000000001</v>
      </c>
      <c r="G284" s="7">
        <v>45719.208333333336</v>
      </c>
      <c r="H284">
        <v>128989</v>
      </c>
    </row>
    <row r="285" spans="1:8" x14ac:dyDescent="0.25">
      <c r="A285">
        <v>168.08</v>
      </c>
      <c r="B285">
        <v>169.99</v>
      </c>
      <c r="C285">
        <v>165.32</v>
      </c>
      <c r="D285">
        <v>165.42</v>
      </c>
      <c r="E285">
        <v>11999962</v>
      </c>
      <c r="F285">
        <v>167.15549999999999</v>
      </c>
      <c r="G285" s="7">
        <v>45720.208333333336</v>
      </c>
      <c r="H285">
        <v>161829</v>
      </c>
    </row>
    <row r="286" spans="1:8" x14ac:dyDescent="0.25">
      <c r="A286">
        <v>164.51</v>
      </c>
      <c r="B286">
        <v>166.46180000000001</v>
      </c>
      <c r="C286">
        <v>163.53</v>
      </c>
      <c r="D286">
        <v>165.12</v>
      </c>
      <c r="E286">
        <v>8745050</v>
      </c>
      <c r="F286">
        <v>164.88480000000001</v>
      </c>
      <c r="G286" s="7">
        <v>45721.208333333336</v>
      </c>
      <c r="H286">
        <v>131148</v>
      </c>
    </row>
    <row r="287" spans="1:8" x14ac:dyDescent="0.25">
      <c r="A287">
        <v>165</v>
      </c>
      <c r="B287">
        <v>165.87</v>
      </c>
      <c r="C287">
        <v>163.51</v>
      </c>
      <c r="D287">
        <v>165.83</v>
      </c>
      <c r="E287">
        <v>8037888</v>
      </c>
      <c r="F287">
        <v>165.0874</v>
      </c>
      <c r="G287" s="7">
        <v>45722.208333333336</v>
      </c>
      <c r="H287">
        <v>121692</v>
      </c>
    </row>
    <row r="288" spans="1:8" x14ac:dyDescent="0.25">
      <c r="A288">
        <v>165.13</v>
      </c>
      <c r="B288">
        <v>168.46</v>
      </c>
      <c r="C288">
        <v>164.7</v>
      </c>
      <c r="D288">
        <v>166.69</v>
      </c>
      <c r="E288">
        <v>9637593</v>
      </c>
      <c r="F288">
        <v>167.08150000000001</v>
      </c>
      <c r="G288" s="7">
        <v>45723.208333333336</v>
      </c>
      <c r="H288">
        <v>136330</v>
      </c>
    </row>
    <row r="289" spans="1:8" x14ac:dyDescent="0.25">
      <c r="A289">
        <v>167.48</v>
      </c>
      <c r="B289">
        <v>169.9</v>
      </c>
      <c r="C289">
        <v>167.05</v>
      </c>
      <c r="D289">
        <v>167.7</v>
      </c>
      <c r="E289">
        <v>17558982</v>
      </c>
      <c r="F289">
        <v>168.37219999999999</v>
      </c>
      <c r="G289" s="7">
        <v>45726.166666666664</v>
      </c>
      <c r="H289">
        <v>229164</v>
      </c>
    </row>
    <row r="290" spans="1:8" x14ac:dyDescent="0.25">
      <c r="A290">
        <v>167.2</v>
      </c>
      <c r="B290">
        <v>167.3</v>
      </c>
      <c r="C290">
        <v>165.05</v>
      </c>
      <c r="D290">
        <v>165.86</v>
      </c>
      <c r="E290">
        <v>9890648</v>
      </c>
      <c r="F290">
        <v>165.9119</v>
      </c>
      <c r="G290" s="7">
        <v>45727.166666666664</v>
      </c>
      <c r="H290">
        <v>135744</v>
      </c>
    </row>
    <row r="291" spans="1:8" x14ac:dyDescent="0.25">
      <c r="A291">
        <v>163.72999999999999</v>
      </c>
      <c r="B291">
        <v>164.21</v>
      </c>
      <c r="C291">
        <v>162.22999999999999</v>
      </c>
      <c r="D291">
        <v>162.85</v>
      </c>
      <c r="E291">
        <v>8010692</v>
      </c>
      <c r="F291">
        <v>163.029</v>
      </c>
      <c r="G291" s="7">
        <v>45728.166666666664</v>
      </c>
      <c r="H291">
        <v>132003</v>
      </c>
    </row>
    <row r="292" spans="1:8" x14ac:dyDescent="0.25">
      <c r="A292">
        <v>163.43</v>
      </c>
      <c r="B292">
        <v>164.54</v>
      </c>
      <c r="C292">
        <v>162.6601</v>
      </c>
      <c r="D292">
        <v>162.99</v>
      </c>
      <c r="E292">
        <v>5286734</v>
      </c>
      <c r="F292">
        <v>163.16630000000001</v>
      </c>
      <c r="G292" s="7">
        <v>45729.166666666664</v>
      </c>
      <c r="H292">
        <v>96719</v>
      </c>
    </row>
    <row r="293" spans="1:8" x14ac:dyDescent="0.25">
      <c r="A293">
        <v>162.12</v>
      </c>
      <c r="B293">
        <v>163.15</v>
      </c>
      <c r="C293">
        <v>161.1</v>
      </c>
      <c r="D293">
        <v>162.81</v>
      </c>
      <c r="E293">
        <v>6235797</v>
      </c>
      <c r="F293">
        <v>162.5052</v>
      </c>
      <c r="G293" s="7">
        <v>45730.166666666664</v>
      </c>
      <c r="H293">
        <v>103284</v>
      </c>
    </row>
    <row r="294" spans="1:8" x14ac:dyDescent="0.25">
      <c r="A294">
        <v>162.41</v>
      </c>
      <c r="B294">
        <v>163.5</v>
      </c>
      <c r="C294">
        <v>161.72999999999999</v>
      </c>
      <c r="D294">
        <v>162.84</v>
      </c>
      <c r="E294">
        <v>6669815</v>
      </c>
      <c r="F294">
        <v>162.91069999999999</v>
      </c>
      <c r="G294" s="7">
        <v>45733.166666666664</v>
      </c>
      <c r="H294">
        <v>107661</v>
      </c>
    </row>
    <row r="295" spans="1:8" x14ac:dyDescent="0.25">
      <c r="A295">
        <v>163.44</v>
      </c>
      <c r="B295">
        <v>164.86</v>
      </c>
      <c r="C295">
        <v>162.965</v>
      </c>
      <c r="D295">
        <v>164.25</v>
      </c>
      <c r="E295">
        <v>7348974</v>
      </c>
      <c r="F295">
        <v>164.11060000000001</v>
      </c>
      <c r="G295" s="7">
        <v>45734.166666666664</v>
      </c>
      <c r="H295">
        <v>107723</v>
      </c>
    </row>
    <row r="296" spans="1:8" x14ac:dyDescent="0.25">
      <c r="A296">
        <v>163.97</v>
      </c>
      <c r="B296">
        <v>164.36</v>
      </c>
      <c r="C296">
        <v>162.21</v>
      </c>
      <c r="D296">
        <v>162.99</v>
      </c>
      <c r="E296">
        <v>5936637</v>
      </c>
      <c r="F296">
        <v>163.0067</v>
      </c>
      <c r="G296" s="7">
        <v>45735.166666666664</v>
      </c>
      <c r="H296">
        <v>98625</v>
      </c>
    </row>
    <row r="297" spans="1:8" x14ac:dyDescent="0.25">
      <c r="A297">
        <v>163</v>
      </c>
      <c r="B297">
        <v>163.19999999999999</v>
      </c>
      <c r="C297">
        <v>161.92500000000001</v>
      </c>
      <c r="D297">
        <v>163.02000000000001</v>
      </c>
      <c r="E297">
        <v>7485930</v>
      </c>
      <c r="F297">
        <v>162.81800000000001</v>
      </c>
      <c r="G297" s="7">
        <v>45736.166666666664</v>
      </c>
      <c r="H297">
        <v>104889</v>
      </c>
    </row>
    <row r="298" spans="1:8" x14ac:dyDescent="0.25">
      <c r="A298">
        <v>163</v>
      </c>
      <c r="B298">
        <v>164.13</v>
      </c>
      <c r="C298">
        <v>162.47999999999999</v>
      </c>
      <c r="D298">
        <v>163.63</v>
      </c>
      <c r="E298">
        <v>17047106</v>
      </c>
      <c r="F298">
        <v>163.43620000000001</v>
      </c>
      <c r="G298" s="7">
        <v>45737.166666666664</v>
      </c>
      <c r="H298">
        <v>98542</v>
      </c>
    </row>
    <row r="299" spans="1:8" x14ac:dyDescent="0.25">
      <c r="A299">
        <v>162.84</v>
      </c>
      <c r="B299">
        <v>164.39</v>
      </c>
      <c r="C299">
        <v>162.5</v>
      </c>
      <c r="D299">
        <v>163.29</v>
      </c>
      <c r="E299">
        <v>8046565</v>
      </c>
      <c r="F299">
        <v>163.43020000000001</v>
      </c>
      <c r="G299" s="7">
        <v>45740.166666666664</v>
      </c>
      <c r="H299">
        <v>98759</v>
      </c>
    </row>
    <row r="300" spans="1:8" x14ac:dyDescent="0.25">
      <c r="A300">
        <v>163.52000000000001</v>
      </c>
      <c r="B300">
        <v>164.19</v>
      </c>
      <c r="C300">
        <v>160.55500000000001</v>
      </c>
      <c r="D300">
        <v>161.02000000000001</v>
      </c>
      <c r="E300">
        <v>7456197</v>
      </c>
      <c r="F300">
        <v>161.7295</v>
      </c>
      <c r="G300" s="7">
        <v>45741.166666666664</v>
      </c>
      <c r="H300">
        <v>95645</v>
      </c>
    </row>
    <row r="301" spans="1:8" x14ac:dyDescent="0.25">
      <c r="A301">
        <v>161.21</v>
      </c>
      <c r="B301">
        <v>162.49</v>
      </c>
      <c r="C301">
        <v>160.63999999999999</v>
      </c>
      <c r="D301">
        <v>161.72</v>
      </c>
      <c r="E301">
        <v>7223773</v>
      </c>
      <c r="F301">
        <v>161.72630000000001</v>
      </c>
      <c r="G301" s="7">
        <v>45742.166666666664</v>
      </c>
      <c r="H301">
        <v>90569</v>
      </c>
    </row>
    <row r="302" spans="1:8" x14ac:dyDescent="0.25">
      <c r="A302">
        <v>162.35</v>
      </c>
      <c r="B302">
        <v>164.065</v>
      </c>
      <c r="C302">
        <v>161.32</v>
      </c>
      <c r="D302">
        <v>163.13</v>
      </c>
      <c r="E302">
        <v>6752466</v>
      </c>
      <c r="F302">
        <v>163.2347</v>
      </c>
      <c r="G302" s="7">
        <v>45743.166666666664</v>
      </c>
      <c r="H302">
        <v>86434</v>
      </c>
    </row>
    <row r="303" spans="1:8" x14ac:dyDescent="0.25">
      <c r="A303">
        <v>163.59</v>
      </c>
      <c r="B303">
        <v>164.52</v>
      </c>
      <c r="C303">
        <v>162.91</v>
      </c>
      <c r="D303">
        <v>163.71</v>
      </c>
      <c r="E303">
        <v>5760545</v>
      </c>
      <c r="F303">
        <v>163.85310000000001</v>
      </c>
      <c r="G303" s="7">
        <v>45744.166666666664</v>
      </c>
      <c r="H303">
        <v>83140</v>
      </c>
    </row>
    <row r="304" spans="1:8" x14ac:dyDescent="0.25">
      <c r="A304">
        <v>164.37</v>
      </c>
      <c r="B304">
        <v>166.63</v>
      </c>
      <c r="C304">
        <v>164.23</v>
      </c>
      <c r="D304">
        <v>165.84</v>
      </c>
      <c r="E304">
        <v>12481400</v>
      </c>
      <c r="F304">
        <v>165.79589999999999</v>
      </c>
      <c r="G304" s="7">
        <v>45747.166666666664</v>
      </c>
      <c r="H304">
        <v>139124</v>
      </c>
    </row>
    <row r="305" spans="1:8" x14ac:dyDescent="0.25">
      <c r="A305">
        <v>160.72999999999999</v>
      </c>
      <c r="B305">
        <v>161.81</v>
      </c>
      <c r="C305">
        <v>153.13</v>
      </c>
      <c r="D305">
        <v>153.25</v>
      </c>
      <c r="E305">
        <v>23303065</v>
      </c>
      <c r="F305">
        <v>155.55940000000001</v>
      </c>
      <c r="G305" s="7">
        <v>45748.166666666664</v>
      </c>
      <c r="H305">
        <v>252559</v>
      </c>
    </row>
    <row r="306" spans="1:8" x14ac:dyDescent="0.25">
      <c r="A306">
        <v>154.01499999999999</v>
      </c>
      <c r="B306">
        <v>155.79</v>
      </c>
      <c r="C306">
        <v>153.45009999999999</v>
      </c>
      <c r="D306">
        <v>155.36000000000001</v>
      </c>
      <c r="E306">
        <v>10356920</v>
      </c>
      <c r="F306">
        <v>154.9478</v>
      </c>
      <c r="G306" s="7">
        <v>45749.166666666664</v>
      </c>
      <c r="H306">
        <v>140437</v>
      </c>
    </row>
    <row r="307" spans="1:8" x14ac:dyDescent="0.25">
      <c r="A307">
        <v>158.75</v>
      </c>
      <c r="B307">
        <v>160.64500000000001</v>
      </c>
      <c r="C307">
        <v>157.47999999999999</v>
      </c>
      <c r="D307">
        <v>159.82</v>
      </c>
      <c r="E307">
        <v>13249313</v>
      </c>
      <c r="F307">
        <v>159.5899</v>
      </c>
      <c r="G307" s="7">
        <v>45750.166666666664</v>
      </c>
      <c r="H307">
        <v>207520</v>
      </c>
    </row>
    <row r="308" spans="1:8" x14ac:dyDescent="0.25">
      <c r="A308">
        <v>159.155</v>
      </c>
      <c r="B308">
        <v>159.82</v>
      </c>
      <c r="C308">
        <v>152.93</v>
      </c>
      <c r="D308">
        <v>153.24</v>
      </c>
      <c r="E308">
        <v>16601728</v>
      </c>
      <c r="F308">
        <v>155.24010000000001</v>
      </c>
      <c r="G308" s="7">
        <v>45751.166666666664</v>
      </c>
      <c r="H308">
        <v>224838</v>
      </c>
    </row>
    <row r="309" spans="1:8" x14ac:dyDescent="0.25">
      <c r="A309">
        <v>151.28</v>
      </c>
      <c r="B309">
        <v>152.71</v>
      </c>
      <c r="C309">
        <v>147.4</v>
      </c>
      <c r="D309">
        <v>150.62</v>
      </c>
      <c r="E309">
        <v>18083040</v>
      </c>
      <c r="F309">
        <v>149.7646</v>
      </c>
      <c r="G309" s="7">
        <v>45754.166666666664</v>
      </c>
      <c r="H309">
        <v>253777</v>
      </c>
    </row>
    <row r="310" spans="1:8" x14ac:dyDescent="0.25">
      <c r="A310">
        <v>153.59</v>
      </c>
      <c r="B310">
        <v>153.59</v>
      </c>
      <c r="C310">
        <v>148</v>
      </c>
      <c r="D310">
        <v>150</v>
      </c>
      <c r="E310">
        <v>12018391</v>
      </c>
      <c r="F310">
        <v>150.88570000000001</v>
      </c>
      <c r="G310" s="7">
        <v>45755.166666666664</v>
      </c>
      <c r="H310">
        <v>158666</v>
      </c>
    </row>
    <row r="311" spans="1:8" x14ac:dyDescent="0.25">
      <c r="A311">
        <v>142.19999999999999</v>
      </c>
      <c r="B311">
        <v>153.19</v>
      </c>
      <c r="C311">
        <v>141.5</v>
      </c>
      <c r="D311">
        <v>150.97</v>
      </c>
      <c r="E311">
        <v>18773742</v>
      </c>
      <c r="F311">
        <v>148.90729999999999</v>
      </c>
      <c r="G311" s="7">
        <v>45756.166666666664</v>
      </c>
      <c r="H311">
        <v>239611</v>
      </c>
    </row>
    <row r="312" spans="1:8" x14ac:dyDescent="0.25">
      <c r="A312">
        <v>150.37</v>
      </c>
      <c r="B312">
        <v>151.19999999999999</v>
      </c>
      <c r="C312">
        <v>145.13</v>
      </c>
      <c r="D312">
        <v>148.69</v>
      </c>
      <c r="E312">
        <v>13830474</v>
      </c>
      <c r="F312">
        <v>148.07409999999999</v>
      </c>
      <c r="G312" s="7">
        <v>45757.166666666664</v>
      </c>
      <c r="H312">
        <v>191119</v>
      </c>
    </row>
    <row r="313" spans="1:8" x14ac:dyDescent="0.25">
      <c r="A313">
        <v>149.33000000000001</v>
      </c>
      <c r="B313">
        <v>152.35</v>
      </c>
      <c r="C313">
        <v>148.19</v>
      </c>
      <c r="D313">
        <v>151.72999999999999</v>
      </c>
      <c r="E313">
        <v>9943851</v>
      </c>
      <c r="F313">
        <v>150.88849999999999</v>
      </c>
      <c r="G313" s="7">
        <v>45758.166666666664</v>
      </c>
      <c r="H313">
        <v>124435</v>
      </c>
    </row>
    <row r="314" spans="1:8" x14ac:dyDescent="0.25">
      <c r="A314">
        <v>151.58500000000001</v>
      </c>
      <c r="B314">
        <v>154.66999999999999</v>
      </c>
      <c r="C314">
        <v>151.16579999999999</v>
      </c>
      <c r="D314">
        <v>154.36000000000001</v>
      </c>
      <c r="E314">
        <v>10685338</v>
      </c>
      <c r="F314">
        <v>153.7123</v>
      </c>
      <c r="G314" s="7">
        <v>45761.166666666664</v>
      </c>
      <c r="H314">
        <v>135368</v>
      </c>
    </row>
    <row r="315" spans="1:8" x14ac:dyDescent="0.25">
      <c r="A315">
        <v>155.69999999999999</v>
      </c>
      <c r="B315">
        <v>156.30000000000001</v>
      </c>
      <c r="C315">
        <v>152.1</v>
      </c>
      <c r="D315">
        <v>153.62</v>
      </c>
      <c r="E315">
        <v>10847653</v>
      </c>
      <c r="F315">
        <v>153.6206</v>
      </c>
      <c r="G315" s="7">
        <v>45762.166666666664</v>
      </c>
      <c r="H315">
        <v>138737</v>
      </c>
    </row>
    <row r="316" spans="1:8" x14ac:dyDescent="0.25">
      <c r="A316">
        <v>155.37</v>
      </c>
      <c r="B316">
        <v>155.63</v>
      </c>
      <c r="C316">
        <v>152.24</v>
      </c>
      <c r="D316">
        <v>153.91</v>
      </c>
      <c r="E316">
        <v>7987296</v>
      </c>
      <c r="F316">
        <v>153.92449999999999</v>
      </c>
      <c r="G316" s="7">
        <v>45763.166666666664</v>
      </c>
      <c r="H316">
        <v>111562</v>
      </c>
    </row>
    <row r="317" spans="1:8" x14ac:dyDescent="0.25">
      <c r="A317">
        <v>154.16</v>
      </c>
      <c r="B317">
        <v>159.44</v>
      </c>
      <c r="C317">
        <v>154.16</v>
      </c>
      <c r="D317">
        <v>157.47</v>
      </c>
      <c r="E317">
        <v>10981067</v>
      </c>
      <c r="F317">
        <v>157.5848</v>
      </c>
      <c r="G317" s="7">
        <v>45764.166666666664</v>
      </c>
      <c r="H317">
        <v>136254</v>
      </c>
    </row>
    <row r="318" spans="1:8" x14ac:dyDescent="0.25">
      <c r="A318">
        <v>157.96</v>
      </c>
      <c r="B318">
        <v>158.22999999999999</v>
      </c>
      <c r="C318">
        <v>155.49</v>
      </c>
      <c r="D318">
        <v>156.91999999999999</v>
      </c>
      <c r="E318">
        <v>6285438</v>
      </c>
      <c r="F318">
        <v>156.88079999999999</v>
      </c>
      <c r="G318" s="7">
        <v>45768.166666666664</v>
      </c>
      <c r="H318">
        <v>96615</v>
      </c>
    </row>
    <row r="319" spans="1:8" x14ac:dyDescent="0.25">
      <c r="A319">
        <v>157.55000000000001</v>
      </c>
      <c r="B319">
        <v>158.72</v>
      </c>
      <c r="C319">
        <v>156.26009999999999</v>
      </c>
      <c r="D319">
        <v>157.75</v>
      </c>
      <c r="E319">
        <v>7136321</v>
      </c>
      <c r="F319">
        <v>157.6148</v>
      </c>
      <c r="G319" s="7">
        <v>45769.166666666664</v>
      </c>
      <c r="H319">
        <v>92123</v>
      </c>
    </row>
    <row r="320" spans="1:8" x14ac:dyDescent="0.25">
      <c r="A320">
        <v>156.49</v>
      </c>
      <c r="B320">
        <v>157.1</v>
      </c>
      <c r="C320">
        <v>154.33000000000001</v>
      </c>
      <c r="D320">
        <v>155.38</v>
      </c>
      <c r="E320">
        <v>9099438</v>
      </c>
      <c r="F320">
        <v>155.4752</v>
      </c>
      <c r="G320" s="7">
        <v>45770.166666666664</v>
      </c>
      <c r="H320">
        <v>136435</v>
      </c>
    </row>
    <row r="321" spans="1:8" x14ac:dyDescent="0.25">
      <c r="A321">
        <v>155.80000000000001</v>
      </c>
      <c r="B321">
        <v>155.89500000000001</v>
      </c>
      <c r="C321">
        <v>153.44</v>
      </c>
      <c r="D321">
        <v>154.93</v>
      </c>
      <c r="E321">
        <v>8310425</v>
      </c>
      <c r="F321">
        <v>154.54329999999999</v>
      </c>
      <c r="G321" s="7">
        <v>45771.166666666664</v>
      </c>
      <c r="H321">
        <v>106474</v>
      </c>
    </row>
    <row r="322" spans="1:8" x14ac:dyDescent="0.25">
      <c r="A322">
        <v>154.32</v>
      </c>
      <c r="B322">
        <v>154.9</v>
      </c>
      <c r="C322">
        <v>152.44999999999999</v>
      </c>
      <c r="D322">
        <v>154.58000000000001</v>
      </c>
      <c r="E322">
        <v>8643927</v>
      </c>
      <c r="F322">
        <v>153.97069999999999</v>
      </c>
      <c r="G322" s="7">
        <v>45772.166666666664</v>
      </c>
      <c r="H322">
        <v>112930</v>
      </c>
    </row>
    <row r="323" spans="1:8" x14ac:dyDescent="0.25">
      <c r="A323">
        <v>155.5</v>
      </c>
      <c r="B323">
        <v>155.81</v>
      </c>
      <c r="C323">
        <v>153.82</v>
      </c>
      <c r="D323">
        <v>155.35</v>
      </c>
      <c r="E323">
        <v>5815179</v>
      </c>
      <c r="F323">
        <v>155.13499999999999</v>
      </c>
      <c r="G323" s="7">
        <v>45775.166666666664</v>
      </c>
      <c r="H323">
        <v>84545</v>
      </c>
    </row>
    <row r="324" spans="1:8" x14ac:dyDescent="0.25">
      <c r="A324">
        <v>155.44999999999999</v>
      </c>
      <c r="B324">
        <v>157.02000000000001</v>
      </c>
      <c r="C324">
        <v>154.29</v>
      </c>
      <c r="D324">
        <v>155.91</v>
      </c>
      <c r="E324">
        <v>5246725</v>
      </c>
      <c r="F324">
        <v>156.0822</v>
      </c>
      <c r="G324" s="7">
        <v>45776.166666666664</v>
      </c>
      <c r="H324">
        <v>79156</v>
      </c>
    </row>
    <row r="325" spans="1:8" x14ac:dyDescent="0.25">
      <c r="A325">
        <v>158.19999999999999</v>
      </c>
      <c r="B325">
        <v>158.19999999999999</v>
      </c>
      <c r="C325">
        <v>155.02099999999999</v>
      </c>
      <c r="D325">
        <v>156.31</v>
      </c>
      <c r="E325">
        <v>9598156</v>
      </c>
      <c r="F325">
        <v>156.06720000000001</v>
      </c>
      <c r="G325" s="7">
        <v>45777.166666666664</v>
      </c>
      <c r="H325">
        <v>100306</v>
      </c>
    </row>
    <row r="326" spans="1:8" x14ac:dyDescent="0.25">
      <c r="A326">
        <v>155</v>
      </c>
      <c r="B326">
        <v>155.08500000000001</v>
      </c>
      <c r="C326">
        <v>153.36000000000001</v>
      </c>
      <c r="D326">
        <v>154.46</v>
      </c>
      <c r="E326">
        <v>7325849</v>
      </c>
      <c r="F326">
        <v>154.51650000000001</v>
      </c>
      <c r="G326" s="7">
        <v>45778.166666666664</v>
      </c>
      <c r="H326">
        <v>88472</v>
      </c>
    </row>
    <row r="327" spans="1:8" x14ac:dyDescent="0.25">
      <c r="A327">
        <v>156.07</v>
      </c>
      <c r="B327">
        <v>156.715</v>
      </c>
      <c r="C327">
        <v>155.04</v>
      </c>
      <c r="D327">
        <v>156.12</v>
      </c>
      <c r="E327">
        <v>5974539</v>
      </c>
      <c r="F327">
        <v>155.8663</v>
      </c>
      <c r="G327" s="7">
        <v>45779.166666666664</v>
      </c>
      <c r="H327">
        <v>79987</v>
      </c>
    </row>
    <row r="328" spans="1:8" x14ac:dyDescent="0.25">
      <c r="A328">
        <v>156.66999999999999</v>
      </c>
      <c r="B328">
        <v>156.79499999999999</v>
      </c>
      <c r="C328">
        <v>154.72499999999999</v>
      </c>
      <c r="D328">
        <v>155</v>
      </c>
      <c r="E328">
        <v>5464496</v>
      </c>
      <c r="F328">
        <v>155.12909999999999</v>
      </c>
      <c r="G328" s="7">
        <v>45782.166666666664</v>
      </c>
      <c r="H328">
        <v>72476</v>
      </c>
    </row>
    <row r="329" spans="1:8" x14ac:dyDescent="0.25">
      <c r="A329">
        <v>154.82</v>
      </c>
      <c r="B329">
        <v>155.9</v>
      </c>
      <c r="C329">
        <v>153.685</v>
      </c>
      <c r="D329">
        <v>154.47</v>
      </c>
      <c r="E329">
        <v>8644189</v>
      </c>
      <c r="F329">
        <v>154.679</v>
      </c>
      <c r="G329" s="7">
        <v>45783.166666666664</v>
      </c>
      <c r="H329">
        <v>108109</v>
      </c>
    </row>
    <row r="330" spans="1:8" x14ac:dyDescent="0.25">
      <c r="A330">
        <v>154.74</v>
      </c>
      <c r="B330">
        <v>157.94229999999999</v>
      </c>
      <c r="C330">
        <v>154.5</v>
      </c>
      <c r="D330">
        <v>157.30000000000001</v>
      </c>
      <c r="E330">
        <v>7854106</v>
      </c>
      <c r="F330">
        <v>156.89590000000001</v>
      </c>
      <c r="G330" s="7">
        <v>45784.166666666664</v>
      </c>
      <c r="H330">
        <v>111446</v>
      </c>
    </row>
    <row r="331" spans="1:8" x14ac:dyDescent="0.25">
      <c r="A331">
        <v>155.82</v>
      </c>
      <c r="B331">
        <v>157.03</v>
      </c>
      <c r="C331">
        <v>154.78</v>
      </c>
      <c r="D331">
        <v>155.66</v>
      </c>
      <c r="E331">
        <v>7606095</v>
      </c>
      <c r="F331">
        <v>155.9579</v>
      </c>
      <c r="G331" s="7">
        <v>45785.166666666664</v>
      </c>
      <c r="H331">
        <v>105081</v>
      </c>
    </row>
    <row r="332" spans="1:8" x14ac:dyDescent="0.25">
      <c r="A332">
        <v>155.41999999999999</v>
      </c>
      <c r="B332">
        <v>156.06</v>
      </c>
      <c r="C332">
        <v>153.81</v>
      </c>
      <c r="D332">
        <v>154.22</v>
      </c>
      <c r="E332">
        <v>6520449</v>
      </c>
      <c r="F332">
        <v>154.71950000000001</v>
      </c>
      <c r="G332" s="7">
        <v>45786.166666666664</v>
      </c>
      <c r="H332">
        <v>85410</v>
      </c>
    </row>
    <row r="333" spans="1:8" x14ac:dyDescent="0.25">
      <c r="A333">
        <v>152.02000000000001</v>
      </c>
      <c r="B333">
        <v>155.36000000000001</v>
      </c>
      <c r="C333">
        <v>151.18</v>
      </c>
      <c r="D333">
        <v>154.13999999999999</v>
      </c>
      <c r="E333">
        <v>9023782</v>
      </c>
      <c r="F333">
        <v>154.09800000000001</v>
      </c>
      <c r="G333" s="7">
        <v>45789.166666666664</v>
      </c>
      <c r="H333">
        <v>134736</v>
      </c>
    </row>
    <row r="334" spans="1:8" x14ac:dyDescent="0.25">
      <c r="A334">
        <v>151.69999999999999</v>
      </c>
      <c r="B334">
        <v>151.69999999999999</v>
      </c>
      <c r="C334">
        <v>148.08000000000001</v>
      </c>
      <c r="D334">
        <v>148.44</v>
      </c>
      <c r="E334">
        <v>10549609</v>
      </c>
      <c r="F334">
        <v>149.1755</v>
      </c>
      <c r="G334" s="7">
        <v>45790.166666666664</v>
      </c>
      <c r="H334">
        <v>155930</v>
      </c>
    </row>
    <row r="335" spans="1:8" x14ac:dyDescent="0.25">
      <c r="A335">
        <v>148.66499999999999</v>
      </c>
      <c r="B335">
        <v>148.82</v>
      </c>
      <c r="C335">
        <v>146.11500000000001</v>
      </c>
      <c r="D335">
        <v>146.36000000000001</v>
      </c>
      <c r="E335">
        <v>10215952</v>
      </c>
      <c r="F335">
        <v>146.71899999999999</v>
      </c>
      <c r="G335" s="7">
        <v>45791.166666666664</v>
      </c>
      <c r="H335">
        <v>147122</v>
      </c>
    </row>
    <row r="336" spans="1:8" x14ac:dyDescent="0.25">
      <c r="A336">
        <v>148</v>
      </c>
      <c r="B336">
        <v>149.65</v>
      </c>
      <c r="C336">
        <v>147.33000000000001</v>
      </c>
      <c r="D336">
        <v>149.61000000000001</v>
      </c>
      <c r="E336">
        <v>7945768</v>
      </c>
      <c r="F336">
        <v>149.11060000000001</v>
      </c>
      <c r="G336" s="7">
        <v>45792.166666666664</v>
      </c>
      <c r="H336">
        <v>114113</v>
      </c>
    </row>
    <row r="337" spans="1:8" x14ac:dyDescent="0.25">
      <c r="A337">
        <v>149.66999999999999</v>
      </c>
      <c r="B337">
        <v>151.5</v>
      </c>
      <c r="C337">
        <v>149.22</v>
      </c>
      <c r="D337">
        <v>151.33000000000001</v>
      </c>
      <c r="E337">
        <v>8051150</v>
      </c>
      <c r="F337">
        <v>151.00880000000001</v>
      </c>
      <c r="G337" s="7">
        <v>45793.166666666664</v>
      </c>
      <c r="H337">
        <v>108804</v>
      </c>
    </row>
    <row r="338" spans="1:8" x14ac:dyDescent="0.25">
      <c r="A338">
        <v>151.88999999999999</v>
      </c>
      <c r="B338">
        <v>152.66</v>
      </c>
      <c r="C338">
        <v>151.05000000000001</v>
      </c>
      <c r="D338">
        <v>152.49</v>
      </c>
      <c r="E338">
        <v>12639948</v>
      </c>
      <c r="F338">
        <v>152.21019999999999</v>
      </c>
      <c r="G338" s="7">
        <v>45796.166666666664</v>
      </c>
      <c r="H338">
        <v>83185</v>
      </c>
    </row>
    <row r="339" spans="1:8" x14ac:dyDescent="0.25">
      <c r="A339">
        <v>152.33000000000001</v>
      </c>
      <c r="B339">
        <v>154.03989999999999</v>
      </c>
      <c r="C339">
        <v>152.12</v>
      </c>
      <c r="D339">
        <v>153.66</v>
      </c>
      <c r="E339">
        <v>7351451</v>
      </c>
      <c r="F339">
        <v>153.5223</v>
      </c>
      <c r="G339" s="7">
        <v>45797.166666666664</v>
      </c>
      <c r="H339">
        <v>86387</v>
      </c>
    </row>
    <row r="340" spans="1:8" x14ac:dyDescent="0.25">
      <c r="A340">
        <v>153.19</v>
      </c>
      <c r="B340">
        <v>154.43</v>
      </c>
      <c r="C340">
        <v>153</v>
      </c>
      <c r="D340">
        <v>153.18</v>
      </c>
      <c r="E340">
        <v>7032225</v>
      </c>
      <c r="F340">
        <v>153.483</v>
      </c>
      <c r="G340" s="7">
        <v>45798.166666666664</v>
      </c>
      <c r="H340">
        <v>88727</v>
      </c>
    </row>
    <row r="341" spans="1:8" x14ac:dyDescent="0.25">
      <c r="A341">
        <v>152.64500000000001</v>
      </c>
      <c r="B341">
        <v>153.32</v>
      </c>
      <c r="C341">
        <v>151.37</v>
      </c>
      <c r="D341">
        <v>152.61000000000001</v>
      </c>
      <c r="E341">
        <v>7535335</v>
      </c>
      <c r="F341">
        <v>152.49440000000001</v>
      </c>
      <c r="G341" s="7">
        <v>45799.166666666664</v>
      </c>
      <c r="H341">
        <v>88239</v>
      </c>
    </row>
    <row r="342" spans="1:8" x14ac:dyDescent="0.25">
      <c r="A342">
        <v>153</v>
      </c>
      <c r="B342">
        <v>153.47999999999999</v>
      </c>
      <c r="C342">
        <v>152.21</v>
      </c>
      <c r="D342">
        <v>152.94</v>
      </c>
      <c r="E342">
        <v>6727539</v>
      </c>
      <c r="F342">
        <v>152.83779999999999</v>
      </c>
      <c r="G342" s="7">
        <v>45800.166666666664</v>
      </c>
      <c r="H342">
        <v>88872</v>
      </c>
    </row>
    <row r="343" spans="1:8" x14ac:dyDescent="0.25">
      <c r="A343">
        <v>152.52000000000001</v>
      </c>
      <c r="B343">
        <v>154.04499999999999</v>
      </c>
      <c r="C343">
        <v>151.93</v>
      </c>
      <c r="D343">
        <v>153.25</v>
      </c>
      <c r="E343">
        <v>6990694</v>
      </c>
      <c r="F343">
        <v>153.11850000000001</v>
      </c>
      <c r="G343" s="7">
        <v>45804.166666666664</v>
      </c>
      <c r="H343">
        <v>98176</v>
      </c>
    </row>
    <row r="344" spans="1:8" x14ac:dyDescent="0.25">
      <c r="A344">
        <v>153.28</v>
      </c>
      <c r="B344">
        <v>153.63999999999999</v>
      </c>
      <c r="C344">
        <v>151.93</v>
      </c>
      <c r="D344">
        <v>152.43</v>
      </c>
      <c r="E344">
        <v>8459310</v>
      </c>
      <c r="F344">
        <v>152.5462</v>
      </c>
      <c r="G344" s="7">
        <v>45805.166666666664</v>
      </c>
      <c r="H344">
        <v>97822</v>
      </c>
    </row>
    <row r="345" spans="1:8" x14ac:dyDescent="0.25">
      <c r="A345">
        <v>151.75</v>
      </c>
      <c r="B345">
        <v>154.04</v>
      </c>
      <c r="C345">
        <v>151.56</v>
      </c>
      <c r="D345">
        <v>153.58000000000001</v>
      </c>
      <c r="E345">
        <v>6810982</v>
      </c>
      <c r="F345">
        <v>153.31280000000001</v>
      </c>
      <c r="G345" s="7">
        <v>45806.166666666664</v>
      </c>
      <c r="H345">
        <v>88823</v>
      </c>
    </row>
    <row r="346" spans="1:8" x14ac:dyDescent="0.25">
      <c r="A346">
        <v>153.9</v>
      </c>
      <c r="B346">
        <v>155.71</v>
      </c>
      <c r="C346">
        <v>153.22</v>
      </c>
      <c r="D346">
        <v>155.21</v>
      </c>
      <c r="E346">
        <v>15529716</v>
      </c>
      <c r="F346">
        <v>154.9392</v>
      </c>
      <c r="G346" s="7">
        <v>45807.166666666664</v>
      </c>
      <c r="H346">
        <v>120564</v>
      </c>
    </row>
    <row r="347" spans="1:8" x14ac:dyDescent="0.25">
      <c r="A347">
        <v>154.47999999999999</v>
      </c>
      <c r="B347">
        <v>155.54</v>
      </c>
      <c r="C347">
        <v>152.30000000000001</v>
      </c>
      <c r="D347">
        <v>155.4</v>
      </c>
      <c r="E347">
        <v>6669669</v>
      </c>
      <c r="F347">
        <v>154.5547</v>
      </c>
      <c r="G347" s="7">
        <v>45810.166666666664</v>
      </c>
      <c r="H347">
        <v>103210</v>
      </c>
    </row>
    <row r="348" spans="1:8" x14ac:dyDescent="0.25">
      <c r="A348">
        <v>154.80000000000001</v>
      </c>
      <c r="B348">
        <v>155.66</v>
      </c>
      <c r="C348">
        <v>154.08000000000001</v>
      </c>
      <c r="D348">
        <v>154.41999999999999</v>
      </c>
      <c r="E348">
        <v>8209757</v>
      </c>
      <c r="F348">
        <v>154.53729999999999</v>
      </c>
      <c r="G348" s="7">
        <v>45811.166666666664</v>
      </c>
      <c r="H348">
        <v>85749</v>
      </c>
    </row>
    <row r="349" spans="1:8" x14ac:dyDescent="0.25">
      <c r="A349">
        <v>154.93</v>
      </c>
      <c r="B349">
        <v>154.93</v>
      </c>
      <c r="C349">
        <v>153.13</v>
      </c>
      <c r="D349">
        <v>153.22</v>
      </c>
      <c r="E349">
        <v>6983861</v>
      </c>
      <c r="F349">
        <v>153.66329999999999</v>
      </c>
      <c r="G349" s="7">
        <v>45812.166666666664</v>
      </c>
      <c r="H349">
        <v>100457</v>
      </c>
    </row>
    <row r="350" spans="1:8" x14ac:dyDescent="0.25">
      <c r="A350">
        <v>153.68</v>
      </c>
      <c r="B350">
        <v>154.09</v>
      </c>
      <c r="C350">
        <v>152.63999999999999</v>
      </c>
      <c r="D350">
        <v>153.66</v>
      </c>
      <c r="E350">
        <v>5296258</v>
      </c>
      <c r="F350">
        <v>153.559</v>
      </c>
      <c r="G350" s="7">
        <v>45813.166666666664</v>
      </c>
      <c r="H350">
        <v>81722</v>
      </c>
    </row>
    <row r="351" spans="1:8" x14ac:dyDescent="0.25">
      <c r="A351">
        <v>154</v>
      </c>
      <c r="B351">
        <v>156.03</v>
      </c>
      <c r="C351">
        <v>154</v>
      </c>
      <c r="D351">
        <v>155.03</v>
      </c>
      <c r="E351">
        <v>5391841</v>
      </c>
      <c r="F351">
        <v>154.97229999999999</v>
      </c>
      <c r="G351" s="7">
        <v>45814.166666666664</v>
      </c>
      <c r="H351">
        <v>74159</v>
      </c>
    </row>
    <row r="352" spans="1:8" x14ac:dyDescent="0.25">
      <c r="A352">
        <v>154.85</v>
      </c>
      <c r="B352">
        <v>155.99</v>
      </c>
      <c r="C352">
        <v>154.44999999999999</v>
      </c>
      <c r="D352">
        <v>155.22999999999999</v>
      </c>
      <c r="E352">
        <v>5319232</v>
      </c>
      <c r="F352">
        <v>155.29179999999999</v>
      </c>
      <c r="G352" s="7">
        <v>45817.166666666664</v>
      </c>
      <c r="H352">
        <v>76596</v>
      </c>
    </row>
    <row r="353" spans="1:8" x14ac:dyDescent="0.25">
      <c r="A353">
        <v>155.43</v>
      </c>
      <c r="B353">
        <v>157.44</v>
      </c>
      <c r="C353">
        <v>155.02000000000001</v>
      </c>
      <c r="D353">
        <v>156.44999999999999</v>
      </c>
      <c r="E353">
        <v>6791881</v>
      </c>
      <c r="F353">
        <v>156.33009999999999</v>
      </c>
      <c r="G353" s="7">
        <v>45818.166666666664</v>
      </c>
      <c r="H353">
        <v>93649</v>
      </c>
    </row>
    <row r="354" spans="1:8" x14ac:dyDescent="0.25">
      <c r="A354">
        <v>156.30000000000001</v>
      </c>
      <c r="B354">
        <v>156.6</v>
      </c>
      <c r="C354">
        <v>154.72999999999999</v>
      </c>
      <c r="D354">
        <v>155.26</v>
      </c>
      <c r="E354">
        <v>6016039</v>
      </c>
      <c r="F354">
        <v>155.51079999999999</v>
      </c>
      <c r="G354" s="7">
        <v>45819.166666666664</v>
      </c>
      <c r="H354">
        <v>89967</v>
      </c>
    </row>
    <row r="355" spans="1:8" x14ac:dyDescent="0.25">
      <c r="A355">
        <v>156.24</v>
      </c>
      <c r="B355">
        <v>156.67500000000001</v>
      </c>
      <c r="C355">
        <v>155.16999999999999</v>
      </c>
      <c r="D355">
        <v>156.66</v>
      </c>
      <c r="E355">
        <v>7075511</v>
      </c>
      <c r="F355">
        <v>156.22399999999999</v>
      </c>
      <c r="G355" s="7">
        <v>45820.166666666664</v>
      </c>
      <c r="H355">
        <v>97325</v>
      </c>
    </row>
    <row r="356" spans="1:8" x14ac:dyDescent="0.25">
      <c r="A356">
        <v>155.97</v>
      </c>
      <c r="B356">
        <v>157.66999999999999</v>
      </c>
      <c r="C356">
        <v>155.97</v>
      </c>
      <c r="D356">
        <v>157.1</v>
      </c>
      <c r="E356">
        <v>6587849</v>
      </c>
      <c r="F356">
        <v>157.1139</v>
      </c>
      <c r="G356" s="7">
        <v>45821.166666666664</v>
      </c>
      <c r="H356">
        <v>94420</v>
      </c>
    </row>
    <row r="357" spans="1:8" x14ac:dyDescent="0.25">
      <c r="A357">
        <v>156.41999999999999</v>
      </c>
      <c r="B357">
        <v>156.495</v>
      </c>
      <c r="C357">
        <v>154.44999999999999</v>
      </c>
      <c r="D357">
        <v>155.22</v>
      </c>
      <c r="E357">
        <v>7023995</v>
      </c>
      <c r="F357">
        <v>155.26689999999999</v>
      </c>
      <c r="G357" s="7">
        <v>45824.166666666664</v>
      </c>
      <c r="H357">
        <v>111775</v>
      </c>
    </row>
    <row r="358" spans="1:8" x14ac:dyDescent="0.25">
      <c r="A358">
        <v>154.965</v>
      </c>
      <c r="B358">
        <v>155.28</v>
      </c>
      <c r="C358">
        <v>152.10499999999999</v>
      </c>
      <c r="D358">
        <v>152.38</v>
      </c>
      <c r="E358">
        <v>6407098</v>
      </c>
      <c r="F358">
        <v>152.95249999999999</v>
      </c>
      <c r="G358" s="7">
        <v>45825.166666666664</v>
      </c>
      <c r="H358">
        <v>88702</v>
      </c>
    </row>
    <row r="359" spans="1:8" x14ac:dyDescent="0.25">
      <c r="A359">
        <v>152.57</v>
      </c>
      <c r="B359">
        <v>152.64500000000001</v>
      </c>
      <c r="C359">
        <v>150.71</v>
      </c>
      <c r="D359">
        <v>150.72999999999999</v>
      </c>
      <c r="E359">
        <v>8325237</v>
      </c>
      <c r="F359">
        <v>151.06129999999999</v>
      </c>
      <c r="G359" s="7">
        <v>45826.166666666664</v>
      </c>
      <c r="H359">
        <v>101953</v>
      </c>
    </row>
    <row r="360" spans="1:8" x14ac:dyDescent="0.25">
      <c r="A360">
        <v>151.26</v>
      </c>
      <c r="B360">
        <v>151.39500000000001</v>
      </c>
      <c r="C360">
        <v>149.04</v>
      </c>
      <c r="D360">
        <v>149.79</v>
      </c>
      <c r="E360">
        <v>22605471</v>
      </c>
      <c r="F360">
        <v>149.82310000000001</v>
      </c>
      <c r="G360" s="7">
        <v>45828.166666666664</v>
      </c>
      <c r="H360">
        <v>118278</v>
      </c>
    </row>
    <row r="361" spans="1:8" x14ac:dyDescent="0.25">
      <c r="A361">
        <v>149.74</v>
      </c>
      <c r="B361">
        <v>151.43</v>
      </c>
      <c r="C361">
        <v>149.74</v>
      </c>
      <c r="D361">
        <v>151.32</v>
      </c>
      <c r="E361">
        <v>7397853</v>
      </c>
      <c r="F361">
        <v>150.91839999999999</v>
      </c>
      <c r="G361" s="7">
        <v>45831.166666666664</v>
      </c>
      <c r="H361">
        <v>92310</v>
      </c>
    </row>
    <row r="362" spans="1:8" x14ac:dyDescent="0.25">
      <c r="A362">
        <v>151.5</v>
      </c>
      <c r="B362">
        <v>152.72</v>
      </c>
      <c r="C362">
        <v>150.97999999999999</v>
      </c>
      <c r="D362">
        <v>152.19</v>
      </c>
      <c r="E362">
        <v>9544217</v>
      </c>
      <c r="F362">
        <v>152.11250000000001</v>
      </c>
      <c r="G362" s="7">
        <v>45832.166666666664</v>
      </c>
      <c r="H362">
        <v>106526</v>
      </c>
    </row>
    <row r="363" spans="1:8" x14ac:dyDescent="0.25">
      <c r="A363">
        <v>151.38</v>
      </c>
      <c r="B363">
        <v>153.07</v>
      </c>
      <c r="C363">
        <v>150.72999999999999</v>
      </c>
      <c r="D363">
        <v>152.28</v>
      </c>
      <c r="E363">
        <v>7153708</v>
      </c>
      <c r="F363">
        <v>152.34649999999999</v>
      </c>
      <c r="G363" s="7">
        <v>45833.166666666664</v>
      </c>
      <c r="H363">
        <v>88032</v>
      </c>
    </row>
    <row r="364" spans="1:8" x14ac:dyDescent="0.25">
      <c r="A364">
        <v>152.69999999999999</v>
      </c>
      <c r="B364">
        <v>153.22</v>
      </c>
      <c r="C364">
        <v>151.53</v>
      </c>
      <c r="D364">
        <v>152.01</v>
      </c>
      <c r="E364">
        <v>7156903</v>
      </c>
      <c r="F364">
        <v>152.2852</v>
      </c>
      <c r="G364" s="7">
        <v>45834.166666666664</v>
      </c>
      <c r="H364">
        <v>95168</v>
      </c>
    </row>
    <row r="365" spans="1:8" x14ac:dyDescent="0.25">
      <c r="A365">
        <v>152.01</v>
      </c>
      <c r="B365">
        <v>153.33000000000001</v>
      </c>
      <c r="C365">
        <v>151.01</v>
      </c>
      <c r="D365">
        <v>152.41</v>
      </c>
      <c r="E365">
        <v>10010787</v>
      </c>
      <c r="F365">
        <v>152.48589999999999</v>
      </c>
      <c r="G365" s="7">
        <v>45835.166666666664</v>
      </c>
      <c r="H365">
        <v>92761</v>
      </c>
    </row>
    <row r="366" spans="1:8" x14ac:dyDescent="0.25">
      <c r="A366">
        <v>152.16</v>
      </c>
      <c r="B366">
        <v>152.97</v>
      </c>
      <c r="C366">
        <v>151.52000000000001</v>
      </c>
      <c r="D366">
        <v>152.75</v>
      </c>
      <c r="E366">
        <v>9039552</v>
      </c>
      <c r="F366">
        <v>152.351</v>
      </c>
      <c r="G366" s="7">
        <v>45838.166666666664</v>
      </c>
      <c r="H366">
        <v>96813</v>
      </c>
    </row>
    <row r="367" spans="1:8" x14ac:dyDescent="0.25">
      <c r="A367">
        <v>153</v>
      </c>
      <c r="B367">
        <v>157.75</v>
      </c>
      <c r="C367">
        <v>152.81</v>
      </c>
      <c r="D367">
        <v>155.91999999999999</v>
      </c>
      <c r="E367">
        <v>10896676</v>
      </c>
      <c r="F367">
        <v>155.8998</v>
      </c>
      <c r="G367" s="7">
        <v>45839.166666666664</v>
      </c>
      <c r="H367">
        <v>130527</v>
      </c>
    </row>
    <row r="368" spans="1:8" x14ac:dyDescent="0.25">
      <c r="A368">
        <v>156</v>
      </c>
      <c r="B368">
        <v>156.30000000000001</v>
      </c>
      <c r="C368">
        <v>155.07</v>
      </c>
      <c r="D368">
        <v>155.56</v>
      </c>
      <c r="E368">
        <v>5544030</v>
      </c>
      <c r="F368">
        <v>155.6491</v>
      </c>
      <c r="G368" s="7">
        <v>45840.166666666664</v>
      </c>
      <c r="H368">
        <v>86079</v>
      </c>
    </row>
    <row r="369" spans="1:8" x14ac:dyDescent="0.25">
      <c r="A369">
        <v>155.43</v>
      </c>
      <c r="B369">
        <v>156.28</v>
      </c>
      <c r="C369">
        <v>154.88</v>
      </c>
      <c r="D369">
        <v>156.01</v>
      </c>
      <c r="E369">
        <v>3482521</v>
      </c>
      <c r="F369">
        <v>155.85730000000001</v>
      </c>
      <c r="G369" s="7">
        <v>45841.166666666664</v>
      </c>
      <c r="H369">
        <v>54583</v>
      </c>
    </row>
    <row r="370" spans="1:8" x14ac:dyDescent="0.25">
      <c r="A370">
        <v>156.02000000000001</v>
      </c>
      <c r="B370">
        <v>156.35</v>
      </c>
      <c r="C370">
        <v>154.88999999999999</v>
      </c>
      <c r="D370">
        <v>155.27000000000001</v>
      </c>
      <c r="E370">
        <v>6270887</v>
      </c>
      <c r="F370">
        <v>155.46029999999999</v>
      </c>
      <c r="G370" s="7">
        <v>45845.166666666664</v>
      </c>
      <c r="H370">
        <v>95095</v>
      </c>
    </row>
    <row r="371" spans="1:8" x14ac:dyDescent="0.25">
      <c r="A371">
        <v>154.47999999999999</v>
      </c>
      <c r="B371">
        <v>156.76</v>
      </c>
      <c r="C371">
        <v>154.21</v>
      </c>
      <c r="D371">
        <v>155.79</v>
      </c>
      <c r="E371">
        <v>6438221</v>
      </c>
      <c r="F371">
        <v>155.73099999999999</v>
      </c>
      <c r="G371" s="7">
        <v>45846.166666666664</v>
      </c>
      <c r="H371">
        <v>95284</v>
      </c>
    </row>
    <row r="372" spans="1:8" x14ac:dyDescent="0.25">
      <c r="A372">
        <v>155.79</v>
      </c>
      <c r="B372">
        <v>156.69</v>
      </c>
      <c r="C372">
        <v>155.065</v>
      </c>
      <c r="D372">
        <v>156.28</v>
      </c>
      <c r="E372">
        <v>6147685</v>
      </c>
      <c r="F372">
        <v>155.9503</v>
      </c>
      <c r="G372" s="7">
        <v>45847.166666666664</v>
      </c>
      <c r="H372">
        <v>75348</v>
      </c>
    </row>
    <row r="373" spans="1:8" x14ac:dyDescent="0.25">
      <c r="A373">
        <v>156.1</v>
      </c>
      <c r="B373">
        <v>159.24</v>
      </c>
      <c r="C373">
        <v>155.82089999999999</v>
      </c>
      <c r="D373">
        <v>157.69</v>
      </c>
      <c r="E373">
        <v>6733128</v>
      </c>
      <c r="F373">
        <v>157.7878</v>
      </c>
      <c r="G373" s="7">
        <v>45848.166666666664</v>
      </c>
      <c r="H373">
        <v>104156</v>
      </c>
    </row>
    <row r="374" spans="1:8" x14ac:dyDescent="0.25">
      <c r="A374">
        <v>157.08500000000001</v>
      </c>
      <c r="B374">
        <v>157.18</v>
      </c>
      <c r="C374">
        <v>155.18</v>
      </c>
      <c r="D374">
        <v>156.9</v>
      </c>
      <c r="E374">
        <v>7872172</v>
      </c>
      <c r="F374">
        <v>156.5352</v>
      </c>
      <c r="G374" s="7">
        <v>45849.166666666664</v>
      </c>
      <c r="H374">
        <v>102144</v>
      </c>
    </row>
    <row r="375" spans="1:8" x14ac:dyDescent="0.25">
      <c r="A375">
        <v>156.87</v>
      </c>
      <c r="B375">
        <v>157.47</v>
      </c>
      <c r="C375">
        <v>155.52000000000001</v>
      </c>
      <c r="D375">
        <v>156.82</v>
      </c>
      <c r="E375">
        <v>10185632</v>
      </c>
      <c r="F375">
        <v>156.494</v>
      </c>
      <c r="G375" s="7">
        <v>45852.166666666664</v>
      </c>
      <c r="H375">
        <v>124333</v>
      </c>
    </row>
    <row r="376" spans="1:8" x14ac:dyDescent="0.25">
      <c r="A376">
        <v>156.36000000000001</v>
      </c>
      <c r="B376">
        <v>157.19</v>
      </c>
      <c r="C376">
        <v>154.80000000000001</v>
      </c>
      <c r="D376">
        <v>155.16999999999999</v>
      </c>
      <c r="E376">
        <v>6873200</v>
      </c>
      <c r="F376">
        <v>155.4923</v>
      </c>
      <c r="G376" s="7">
        <v>45853.166666666664</v>
      </c>
      <c r="H376">
        <v>109655</v>
      </c>
    </row>
    <row r="377" spans="1:8" x14ac:dyDescent="0.25">
      <c r="A377">
        <v>160.30000000000001</v>
      </c>
      <c r="B377">
        <v>166.12</v>
      </c>
      <c r="C377">
        <v>159.80000000000001</v>
      </c>
      <c r="D377">
        <v>164.78</v>
      </c>
      <c r="E377">
        <v>22134769</v>
      </c>
      <c r="F377">
        <v>163.97569999999999</v>
      </c>
      <c r="G377" s="7">
        <v>45854.166666666664</v>
      </c>
      <c r="H377">
        <v>282411</v>
      </c>
    </row>
    <row r="378" spans="1:8" x14ac:dyDescent="0.25">
      <c r="A378">
        <v>163.18</v>
      </c>
      <c r="B378">
        <v>164.7</v>
      </c>
      <c r="C378">
        <v>162.297</v>
      </c>
      <c r="D378">
        <v>162.97999999999999</v>
      </c>
      <c r="E378">
        <v>11295747</v>
      </c>
      <c r="F378">
        <v>163.1858</v>
      </c>
      <c r="G378" s="7">
        <v>45855.166666666664</v>
      </c>
      <c r="H378">
        <v>161932</v>
      </c>
    </row>
    <row r="379" spans="1:8" x14ac:dyDescent="0.25">
      <c r="A379">
        <v>163.93</v>
      </c>
      <c r="B379">
        <v>165.1</v>
      </c>
      <c r="C379">
        <v>163.36000000000001</v>
      </c>
      <c r="D379">
        <v>163.69999999999999</v>
      </c>
      <c r="E379">
        <v>9793046</v>
      </c>
      <c r="F379">
        <v>164.02260000000001</v>
      </c>
      <c r="G379" s="7">
        <v>45856.166666666664</v>
      </c>
      <c r="H379">
        <v>116985</v>
      </c>
    </row>
    <row r="380" spans="1:8" x14ac:dyDescent="0.25">
      <c r="A380">
        <v>163.77000000000001</v>
      </c>
      <c r="B380">
        <v>164.91499999999999</v>
      </c>
      <c r="C380">
        <v>162.78</v>
      </c>
      <c r="D380">
        <v>164.36</v>
      </c>
      <c r="E380">
        <v>8254003</v>
      </c>
      <c r="F380">
        <v>164.31489999999999</v>
      </c>
      <c r="G380" s="7">
        <v>45859.166666666664</v>
      </c>
      <c r="H380">
        <v>110756</v>
      </c>
    </row>
    <row r="381" spans="1:8" x14ac:dyDescent="0.25">
      <c r="A381">
        <v>165</v>
      </c>
      <c r="B381">
        <v>168.05500000000001</v>
      </c>
      <c r="C381">
        <v>164.71</v>
      </c>
      <c r="D381">
        <v>167.93</v>
      </c>
      <c r="E381">
        <v>9287991</v>
      </c>
      <c r="F381">
        <v>167.00800000000001</v>
      </c>
      <c r="G381" s="7">
        <v>45860.166666666664</v>
      </c>
      <c r="H381">
        <v>133746</v>
      </c>
    </row>
    <row r="382" spans="1:8" x14ac:dyDescent="0.25">
      <c r="A382">
        <v>168.6</v>
      </c>
      <c r="B382">
        <v>169.12</v>
      </c>
      <c r="C382">
        <v>166.59</v>
      </c>
      <c r="D382">
        <v>169.1</v>
      </c>
      <c r="E382">
        <v>10617636</v>
      </c>
      <c r="F382">
        <v>168.2604</v>
      </c>
      <c r="G382" s="7">
        <v>45861.166666666664</v>
      </c>
      <c r="H382">
        <v>123599</v>
      </c>
    </row>
    <row r="383" spans="1:8" x14ac:dyDescent="0.25">
      <c r="A383">
        <v>169.5</v>
      </c>
      <c r="B383">
        <v>169.99</v>
      </c>
      <c r="C383">
        <v>168.88</v>
      </c>
      <c r="D383">
        <v>169.56</v>
      </c>
      <c r="E383">
        <v>6636918</v>
      </c>
      <c r="F383">
        <v>169.35900000000001</v>
      </c>
      <c r="G383" s="7">
        <v>45862.166666666664</v>
      </c>
      <c r="H383">
        <v>107156</v>
      </c>
    </row>
    <row r="384" spans="1:8" x14ac:dyDescent="0.25">
      <c r="A384">
        <v>169.75</v>
      </c>
      <c r="B384">
        <v>169.88</v>
      </c>
      <c r="C384">
        <v>167.44</v>
      </c>
      <c r="D384">
        <v>168.3</v>
      </c>
      <c r="E384">
        <v>6255183</v>
      </c>
      <c r="F384">
        <v>168.1961</v>
      </c>
      <c r="G384" s="7">
        <v>45863.166666666664</v>
      </c>
      <c r="H384">
        <v>105543</v>
      </c>
    </row>
    <row r="385" spans="1:8" x14ac:dyDescent="0.25">
      <c r="A385">
        <v>167.86</v>
      </c>
      <c r="B385">
        <v>167.94</v>
      </c>
      <c r="C385">
        <v>165.05</v>
      </c>
      <c r="D385">
        <v>166.22</v>
      </c>
      <c r="E385">
        <v>8014640</v>
      </c>
      <c r="F385">
        <v>166.3682</v>
      </c>
      <c r="G385" s="7">
        <v>45866.166666666664</v>
      </c>
      <c r="H385">
        <v>108232</v>
      </c>
    </row>
    <row r="386" spans="1:8" x14ac:dyDescent="0.25">
      <c r="A386">
        <v>166.67</v>
      </c>
      <c r="B386">
        <v>168.7817</v>
      </c>
      <c r="C386">
        <v>166.37</v>
      </c>
      <c r="D386">
        <v>168.11</v>
      </c>
      <c r="E386">
        <v>7663408</v>
      </c>
      <c r="F386">
        <v>167.9933</v>
      </c>
      <c r="G386" s="7">
        <v>45867.166666666664</v>
      </c>
      <c r="H386">
        <v>113681</v>
      </c>
    </row>
    <row r="387" spans="1:8" x14ac:dyDescent="0.25">
      <c r="A387">
        <v>167.69499999999999</v>
      </c>
      <c r="B387">
        <v>168.61</v>
      </c>
      <c r="C387">
        <v>166.78</v>
      </c>
      <c r="D387">
        <v>167.26</v>
      </c>
      <c r="E387">
        <v>6189161</v>
      </c>
      <c r="F387">
        <v>167.59219999999999</v>
      </c>
      <c r="G387" s="7">
        <v>45868.166666666664</v>
      </c>
      <c r="H387">
        <v>91381</v>
      </c>
    </row>
    <row r="388" spans="1:8" x14ac:dyDescent="0.25">
      <c r="A388">
        <v>165.93</v>
      </c>
      <c r="B388">
        <v>167.07</v>
      </c>
      <c r="C388">
        <v>164.23</v>
      </c>
      <c r="D388">
        <v>164.74</v>
      </c>
      <c r="E388">
        <v>11036179</v>
      </c>
      <c r="F388">
        <v>165.34229999999999</v>
      </c>
      <c r="G388" s="7">
        <v>45869.166666666664</v>
      </c>
      <c r="H388">
        <v>125903</v>
      </c>
    </row>
    <row r="389" spans="1:8" x14ac:dyDescent="0.25">
      <c r="A389">
        <v>165.47499999999999</v>
      </c>
      <c r="B389">
        <v>167.62</v>
      </c>
      <c r="C389">
        <v>164.79</v>
      </c>
      <c r="D389">
        <v>167.33</v>
      </c>
      <c r="E389">
        <v>8928229</v>
      </c>
      <c r="F389">
        <v>166.80500000000001</v>
      </c>
      <c r="G389" s="7">
        <v>45870.166666666664</v>
      </c>
      <c r="H389">
        <v>137737</v>
      </c>
    </row>
    <row r="390" spans="1:8" x14ac:dyDescent="0.25">
      <c r="A390">
        <v>167.03</v>
      </c>
      <c r="B390">
        <v>171.19</v>
      </c>
      <c r="C390">
        <v>166.64</v>
      </c>
      <c r="D390">
        <v>171.04</v>
      </c>
      <c r="E390">
        <v>12679095</v>
      </c>
      <c r="F390">
        <v>169.95400000000001</v>
      </c>
      <c r="G390" s="7">
        <v>45873.166666666664</v>
      </c>
      <c r="H390">
        <v>142347</v>
      </c>
    </row>
    <row r="391" spans="1:8" x14ac:dyDescent="0.25">
      <c r="A391">
        <v>170.54</v>
      </c>
      <c r="B391">
        <v>171.55500000000001</v>
      </c>
      <c r="C391">
        <v>169.65</v>
      </c>
      <c r="D391">
        <v>170.74</v>
      </c>
      <c r="E391">
        <v>7934442</v>
      </c>
      <c r="F391">
        <v>170.44710000000001</v>
      </c>
      <c r="G391" s="7">
        <v>45874.166666666664</v>
      </c>
      <c r="H391">
        <v>110704</v>
      </c>
    </row>
    <row r="392" spans="1:8" x14ac:dyDescent="0.25">
      <c r="A392">
        <v>169.91</v>
      </c>
      <c r="B392">
        <v>172.18</v>
      </c>
      <c r="C392">
        <v>169.68</v>
      </c>
      <c r="D392">
        <v>170.59</v>
      </c>
      <c r="E392">
        <v>8957240</v>
      </c>
      <c r="F392">
        <v>171.00299999999999</v>
      </c>
      <c r="G392" s="7">
        <v>45875.166666666664</v>
      </c>
      <c r="H392">
        <v>120424</v>
      </c>
    </row>
    <row r="393" spans="1:8" x14ac:dyDescent="0.25">
      <c r="A393">
        <v>171.17</v>
      </c>
      <c r="B393">
        <v>171.62</v>
      </c>
      <c r="C393">
        <v>169.92</v>
      </c>
      <c r="D393">
        <v>171.53</v>
      </c>
      <c r="E393">
        <v>9315942</v>
      </c>
      <c r="F393">
        <v>170.9144</v>
      </c>
      <c r="G393" s="7">
        <v>45876.166666666664</v>
      </c>
      <c r="H393">
        <v>111486</v>
      </c>
    </row>
    <row r="394" spans="1:8" x14ac:dyDescent="0.25">
      <c r="A394">
        <v>171.02</v>
      </c>
      <c r="B394">
        <v>173.95500000000001</v>
      </c>
      <c r="C394">
        <v>170.39</v>
      </c>
      <c r="D394">
        <v>173.33</v>
      </c>
      <c r="E394">
        <v>7686765</v>
      </c>
      <c r="F394">
        <v>173.1215</v>
      </c>
      <c r="G394" s="7">
        <v>45877.166666666664</v>
      </c>
      <c r="H394">
        <v>115666</v>
      </c>
    </row>
    <row r="395" spans="1:8" x14ac:dyDescent="0.25">
      <c r="A395">
        <v>173.4</v>
      </c>
      <c r="B395">
        <v>174.6</v>
      </c>
      <c r="C395">
        <v>173.05</v>
      </c>
      <c r="D395">
        <v>173.82</v>
      </c>
      <c r="E395">
        <v>7256778</v>
      </c>
      <c r="F395">
        <v>173.768</v>
      </c>
      <c r="G395" s="7">
        <v>45880.166666666664</v>
      </c>
      <c r="H395">
        <v>105667</v>
      </c>
    </row>
    <row r="396" spans="1:8" x14ac:dyDescent="0.25">
      <c r="A396">
        <v>173.995</v>
      </c>
      <c r="B396">
        <v>174.755</v>
      </c>
      <c r="C396">
        <v>171.81</v>
      </c>
      <c r="D396">
        <v>172.78</v>
      </c>
      <c r="E396">
        <v>7917437</v>
      </c>
      <c r="F396">
        <v>172.7627</v>
      </c>
      <c r="G396" s="7">
        <v>45881.166666666664</v>
      </c>
      <c r="H396">
        <v>103528</v>
      </c>
    </row>
    <row r="397" spans="1:8" x14ac:dyDescent="0.25">
      <c r="A397">
        <v>173</v>
      </c>
      <c r="B397">
        <v>174.54</v>
      </c>
      <c r="C397">
        <v>172.69499999999999</v>
      </c>
      <c r="D397">
        <v>174.42</v>
      </c>
      <c r="E397">
        <v>5878666</v>
      </c>
      <c r="F397">
        <v>174.03710000000001</v>
      </c>
      <c r="G397" s="7">
        <v>45882.166666666664</v>
      </c>
      <c r="H397">
        <v>79998</v>
      </c>
    </row>
    <row r="398" spans="1:8" x14ac:dyDescent="0.25">
      <c r="A398">
        <v>174.31</v>
      </c>
      <c r="B398">
        <v>175.72380000000001</v>
      </c>
      <c r="C398">
        <v>172.72</v>
      </c>
      <c r="D398">
        <v>174.72</v>
      </c>
      <c r="E398">
        <v>8241942</v>
      </c>
      <c r="F398">
        <v>174.59389999999999</v>
      </c>
      <c r="G398" s="7">
        <v>45883.166666666664</v>
      </c>
      <c r="H398">
        <v>101863</v>
      </c>
    </row>
    <row r="399" spans="1:8" x14ac:dyDescent="0.25">
      <c r="A399">
        <v>175.57</v>
      </c>
      <c r="B399">
        <v>177.26499999999999</v>
      </c>
      <c r="C399">
        <v>174.96</v>
      </c>
      <c r="D399">
        <v>176.64</v>
      </c>
      <c r="E399">
        <v>9477559</v>
      </c>
      <c r="F399">
        <v>176.42269999999999</v>
      </c>
      <c r="G399" s="7">
        <v>45884.166666666664</v>
      </c>
      <c r="H399">
        <v>107092</v>
      </c>
    </row>
    <row r="400" spans="1:8" x14ac:dyDescent="0.25">
      <c r="A400">
        <v>176.5</v>
      </c>
      <c r="B400">
        <v>177.57</v>
      </c>
      <c r="C400">
        <v>176.1</v>
      </c>
      <c r="D400">
        <v>176.25</v>
      </c>
      <c r="E400">
        <v>9284138</v>
      </c>
      <c r="F400">
        <v>176.5838</v>
      </c>
      <c r="G400" s="7">
        <v>45887.166666666664</v>
      </c>
      <c r="H400">
        <v>90223</v>
      </c>
    </row>
    <row r="401" spans="1:8" x14ac:dyDescent="0.25">
      <c r="A401">
        <v>176.04</v>
      </c>
      <c r="B401">
        <v>178.18</v>
      </c>
      <c r="C401">
        <v>175.976</v>
      </c>
      <c r="D401">
        <v>177.8</v>
      </c>
      <c r="E401">
        <v>9274182</v>
      </c>
      <c r="F401">
        <v>177.33969999999999</v>
      </c>
      <c r="G401" s="7">
        <v>45888.166666666664</v>
      </c>
      <c r="H401">
        <v>91048</v>
      </c>
    </row>
    <row r="402" spans="1:8" x14ac:dyDescent="0.25">
      <c r="A402">
        <v>178.5</v>
      </c>
      <c r="B402">
        <v>180.61</v>
      </c>
      <c r="C402">
        <v>178</v>
      </c>
      <c r="D402">
        <v>178.84</v>
      </c>
      <c r="E402">
        <v>9030396</v>
      </c>
      <c r="F402">
        <v>179.0641</v>
      </c>
      <c r="G402" s="7">
        <v>45889.166666666664</v>
      </c>
      <c r="H402">
        <v>119542</v>
      </c>
    </row>
    <row r="403" spans="1:8" x14ac:dyDescent="0.25">
      <c r="A403">
        <v>178.55</v>
      </c>
      <c r="B403">
        <v>180.08</v>
      </c>
      <c r="C403">
        <v>178.16</v>
      </c>
      <c r="D403">
        <v>178.93</v>
      </c>
      <c r="E403">
        <v>8859552</v>
      </c>
      <c r="F403">
        <v>179.2115</v>
      </c>
      <c r="G403" s="7">
        <v>45890.166666666664</v>
      </c>
      <c r="H403">
        <v>90698</v>
      </c>
    </row>
    <row r="404" spans="1:8" x14ac:dyDescent="0.25">
      <c r="A404">
        <v>180.035</v>
      </c>
      <c r="B404">
        <v>181.16</v>
      </c>
      <c r="C404">
        <v>177.47020000000001</v>
      </c>
      <c r="D404">
        <v>179.29</v>
      </c>
      <c r="E404">
        <v>9524308</v>
      </c>
      <c r="F404">
        <v>179.25149999999999</v>
      </c>
      <c r="G404" s="7">
        <v>45891.166666666664</v>
      </c>
      <c r="H404">
        <v>130179</v>
      </c>
    </row>
    <row r="405" spans="1:8" x14ac:dyDescent="0.25">
      <c r="A405">
        <v>179.52</v>
      </c>
      <c r="B405">
        <v>180.26</v>
      </c>
      <c r="C405">
        <v>178.29</v>
      </c>
      <c r="D405">
        <v>178.41</v>
      </c>
      <c r="E405">
        <v>6229149</v>
      </c>
      <c r="F405">
        <v>178.72569999999999</v>
      </c>
      <c r="G405" s="7">
        <v>45894.166666666664</v>
      </c>
      <c r="H405">
        <v>98832</v>
      </c>
    </row>
    <row r="406" spans="1:8" x14ac:dyDescent="0.25">
      <c r="A406">
        <v>176.745</v>
      </c>
      <c r="B406">
        <v>177.16</v>
      </c>
      <c r="C406">
        <v>175.77</v>
      </c>
      <c r="D406">
        <v>176.49</v>
      </c>
      <c r="E406">
        <v>9145045</v>
      </c>
      <c r="F406">
        <v>176.51179999999999</v>
      </c>
      <c r="G406" s="7">
        <v>45895.166666666664</v>
      </c>
      <c r="H406">
        <v>79767</v>
      </c>
    </row>
    <row r="407" spans="1:8" x14ac:dyDescent="0.25">
      <c r="A407">
        <v>176.97</v>
      </c>
      <c r="B407">
        <v>177.69</v>
      </c>
      <c r="C407">
        <v>176.16</v>
      </c>
      <c r="D407">
        <v>176.79</v>
      </c>
      <c r="E407">
        <v>5951099</v>
      </c>
      <c r="F407">
        <v>176.81649999999999</v>
      </c>
      <c r="G407" s="7">
        <v>45896.166666666664</v>
      </c>
      <c r="H407">
        <v>74835</v>
      </c>
    </row>
    <row r="408" spans="1:8" x14ac:dyDescent="0.25">
      <c r="A408">
        <v>176.37</v>
      </c>
      <c r="B408">
        <v>176.49</v>
      </c>
      <c r="C408">
        <v>174.63</v>
      </c>
      <c r="D408">
        <v>175.45</v>
      </c>
      <c r="E408">
        <v>6424695</v>
      </c>
      <c r="F408">
        <v>175.59370000000001</v>
      </c>
      <c r="G408" s="7">
        <v>45897.166666666664</v>
      </c>
      <c r="H408">
        <v>81113</v>
      </c>
    </row>
    <row r="409" spans="1:8" x14ac:dyDescent="0.25">
      <c r="A409">
        <v>175.965</v>
      </c>
      <c r="B409">
        <v>177.405</v>
      </c>
      <c r="C409">
        <v>175.45</v>
      </c>
      <c r="D409">
        <v>177.17</v>
      </c>
      <c r="E409">
        <v>6942311</v>
      </c>
      <c r="F409">
        <v>176.78469999999999</v>
      </c>
      <c r="G409" s="7">
        <v>45898.166666666664</v>
      </c>
      <c r="H409">
        <v>82832</v>
      </c>
    </row>
    <row r="410" spans="1:8" x14ac:dyDescent="0.25">
      <c r="A410">
        <v>177.47</v>
      </c>
      <c r="B410">
        <v>179.2</v>
      </c>
      <c r="C410">
        <v>176.89</v>
      </c>
      <c r="D410">
        <v>178.06</v>
      </c>
      <c r="E410">
        <v>9049003</v>
      </c>
      <c r="F410">
        <v>177.99199999999999</v>
      </c>
      <c r="G410" s="7">
        <v>45902.166666666664</v>
      </c>
      <c r="H410">
        <v>102923</v>
      </c>
    </row>
    <row r="411" spans="1:8" x14ac:dyDescent="0.25">
      <c r="A411">
        <v>177.67</v>
      </c>
      <c r="B411">
        <v>178.29</v>
      </c>
      <c r="C411">
        <v>176.53</v>
      </c>
      <c r="D411">
        <v>178</v>
      </c>
      <c r="E411">
        <v>7111689</v>
      </c>
      <c r="F411">
        <v>177.54640000000001</v>
      </c>
      <c r="G411" s="7">
        <v>45903.166666666664</v>
      </c>
      <c r="H411">
        <v>94289</v>
      </c>
    </row>
    <row r="412" spans="1:8" x14ac:dyDescent="0.25">
      <c r="A412">
        <v>178</v>
      </c>
      <c r="B412">
        <v>178.9</v>
      </c>
      <c r="C412">
        <v>177.55</v>
      </c>
      <c r="D412">
        <v>178.76</v>
      </c>
      <c r="E412">
        <v>7854833</v>
      </c>
      <c r="F412">
        <v>178.3015</v>
      </c>
      <c r="G412" s="7">
        <v>45904.166666666664</v>
      </c>
      <c r="H412">
        <v>99056</v>
      </c>
    </row>
    <row r="413" spans="1:8" x14ac:dyDescent="0.25">
      <c r="A413">
        <v>178</v>
      </c>
      <c r="B413">
        <v>179.505</v>
      </c>
      <c r="C413">
        <v>176.56</v>
      </c>
      <c r="D413">
        <v>178.43</v>
      </c>
      <c r="E413">
        <v>9733803</v>
      </c>
      <c r="F413">
        <v>178.10050000000001</v>
      </c>
      <c r="G413" s="7">
        <v>45905.166666666664</v>
      </c>
      <c r="H413">
        <v>124499</v>
      </c>
    </row>
    <row r="414" spans="1:8" x14ac:dyDescent="0.25">
      <c r="A414">
        <v>177.36</v>
      </c>
      <c r="B414">
        <v>179.44499999999999</v>
      </c>
      <c r="C414">
        <v>176.7</v>
      </c>
      <c r="D414">
        <v>178.13</v>
      </c>
      <c r="E414">
        <v>8382514</v>
      </c>
      <c r="F414">
        <v>178.078</v>
      </c>
      <c r="G414" s="7">
        <v>45908.166666666664</v>
      </c>
      <c r="H414">
        <v>110035</v>
      </c>
    </row>
    <row r="415" spans="1:8" x14ac:dyDescent="0.25">
      <c r="A415">
        <v>178</v>
      </c>
      <c r="B415">
        <v>178.09</v>
      </c>
      <c r="C415">
        <v>176.45</v>
      </c>
      <c r="D415">
        <v>176.96</v>
      </c>
      <c r="E415">
        <v>6005703</v>
      </c>
      <c r="F415">
        <v>177.0557</v>
      </c>
      <c r="G415" s="7">
        <v>45909.166666666664</v>
      </c>
      <c r="H415">
        <v>86974</v>
      </c>
    </row>
    <row r="416" spans="1:8" x14ac:dyDescent="0.25">
      <c r="A416">
        <v>176.3</v>
      </c>
      <c r="B416">
        <v>176.60499999999999</v>
      </c>
      <c r="C416">
        <v>174.33</v>
      </c>
      <c r="D416">
        <v>175.79</v>
      </c>
      <c r="E416">
        <v>6891590</v>
      </c>
      <c r="F416">
        <v>175.5264</v>
      </c>
      <c r="G416" s="7">
        <v>45910.166666666664</v>
      </c>
      <c r="H416">
        <v>103048</v>
      </c>
    </row>
    <row r="417" spans="1:8" x14ac:dyDescent="0.25">
      <c r="A417">
        <v>175.75</v>
      </c>
      <c r="B417">
        <v>178.845</v>
      </c>
      <c r="C417">
        <v>175.625</v>
      </c>
      <c r="D417">
        <v>178.5</v>
      </c>
      <c r="E417">
        <v>5792527</v>
      </c>
      <c r="F417">
        <v>177.9171</v>
      </c>
      <c r="G417" s="7">
        <v>45911.166666666664</v>
      </c>
      <c r="H417">
        <v>106957</v>
      </c>
    </row>
    <row r="418" spans="1:8" x14ac:dyDescent="0.25">
      <c r="A418">
        <v>177.70500000000001</v>
      </c>
      <c r="B418">
        <v>178.8</v>
      </c>
      <c r="C418">
        <v>176.72</v>
      </c>
      <c r="D418">
        <v>178.06</v>
      </c>
      <c r="E418">
        <v>7220473</v>
      </c>
      <c r="F418">
        <v>178.09610000000001</v>
      </c>
      <c r="G418" s="7">
        <v>45912.166666666664</v>
      </c>
      <c r="H418">
        <v>81168</v>
      </c>
    </row>
    <row r="419" spans="1:8" x14ac:dyDescent="0.25">
      <c r="A419">
        <v>177.76</v>
      </c>
      <c r="B419">
        <v>178.99</v>
      </c>
      <c r="C419">
        <v>176.93</v>
      </c>
      <c r="D419">
        <v>177.4</v>
      </c>
      <c r="E419">
        <v>4768547</v>
      </c>
      <c r="F419">
        <v>177.54990000000001</v>
      </c>
      <c r="G419" s="7">
        <v>45915.166666666664</v>
      </c>
      <c r="H419">
        <v>92035</v>
      </c>
    </row>
    <row r="420" spans="1:8" x14ac:dyDescent="0.25">
      <c r="A420">
        <v>177.57</v>
      </c>
      <c r="B420">
        <v>177.61500000000001</v>
      </c>
      <c r="C420">
        <v>175.65</v>
      </c>
      <c r="D420">
        <v>176.46</v>
      </c>
      <c r="E420">
        <v>7959652</v>
      </c>
      <c r="F420">
        <v>176.6361</v>
      </c>
      <c r="G420" s="7">
        <v>45916.166666666664</v>
      </c>
      <c r="H420">
        <v>102909</v>
      </c>
    </row>
    <row r="421" spans="1:8" x14ac:dyDescent="0.25">
      <c r="A421">
        <v>176.71</v>
      </c>
      <c r="B421">
        <v>178.51</v>
      </c>
      <c r="C421">
        <v>176.58500000000001</v>
      </c>
      <c r="D421">
        <v>177.2</v>
      </c>
      <c r="E421">
        <v>6715188</v>
      </c>
      <c r="F421">
        <v>177.2021</v>
      </c>
      <c r="G421" s="7">
        <v>45917.166666666664</v>
      </c>
      <c r="H421">
        <v>96294</v>
      </c>
    </row>
    <row r="422" spans="1:8" x14ac:dyDescent="0.25">
      <c r="A422">
        <v>176.6</v>
      </c>
      <c r="B422">
        <v>177.02</v>
      </c>
      <c r="C422">
        <v>173.87</v>
      </c>
      <c r="D422">
        <v>174.16</v>
      </c>
      <c r="E422">
        <v>8200854</v>
      </c>
      <c r="F422">
        <v>175.0838</v>
      </c>
      <c r="G422" s="7">
        <v>45918.166666666664</v>
      </c>
      <c r="H422">
        <v>114357</v>
      </c>
    </row>
    <row r="423" spans="1:8" x14ac:dyDescent="0.25">
      <c r="A423">
        <v>174.69</v>
      </c>
      <c r="B423">
        <v>177.16</v>
      </c>
      <c r="C423">
        <v>173.33</v>
      </c>
      <c r="D423">
        <v>176.19</v>
      </c>
      <c r="E423">
        <v>25620954</v>
      </c>
      <c r="F423">
        <v>176.06649999999999</v>
      </c>
      <c r="G423" s="7">
        <v>45919.166666666664</v>
      </c>
      <c r="H423">
        <v>147258</v>
      </c>
    </row>
    <row r="424" spans="1:8" x14ac:dyDescent="0.25">
      <c r="A424">
        <v>176.09</v>
      </c>
      <c r="B424">
        <v>176.64</v>
      </c>
      <c r="C424">
        <v>174.12</v>
      </c>
      <c r="D424">
        <v>174.21</v>
      </c>
      <c r="E424">
        <v>7193868</v>
      </c>
      <c r="F424">
        <v>174.85290000000001</v>
      </c>
      <c r="G424" s="7">
        <v>45922.166666666664</v>
      </c>
      <c r="H424">
        <v>97863</v>
      </c>
    </row>
    <row r="425" spans="1:8" x14ac:dyDescent="0.25">
      <c r="A425">
        <v>174.89</v>
      </c>
      <c r="B425">
        <v>176.97</v>
      </c>
      <c r="C425">
        <v>174.83</v>
      </c>
      <c r="D425">
        <v>176.58</v>
      </c>
      <c r="E425">
        <v>8350743</v>
      </c>
      <c r="F425">
        <v>176.34389999999999</v>
      </c>
      <c r="G425" s="7">
        <v>45923.166666666664</v>
      </c>
      <c r="H425">
        <v>106358</v>
      </c>
    </row>
    <row r="426" spans="1:8" x14ac:dyDescent="0.25">
      <c r="A426">
        <v>176.14</v>
      </c>
      <c r="B426">
        <v>176.95</v>
      </c>
      <c r="C426">
        <v>175.74</v>
      </c>
      <c r="D426">
        <v>176.69</v>
      </c>
      <c r="E426">
        <v>6676770</v>
      </c>
      <c r="F426">
        <v>176.59739999999999</v>
      </c>
      <c r="G426" s="7">
        <v>45924.166666666664</v>
      </c>
      <c r="H426">
        <v>70804</v>
      </c>
    </row>
    <row r="427" spans="1:8" x14ac:dyDescent="0.25">
      <c r="A427">
        <v>177.2</v>
      </c>
      <c r="B427">
        <v>178.4</v>
      </c>
      <c r="C427">
        <v>175.91</v>
      </c>
      <c r="D427">
        <v>177.73</v>
      </c>
      <c r="E427">
        <v>8474975</v>
      </c>
      <c r="F427">
        <v>177.27260000000001</v>
      </c>
      <c r="G427" s="7">
        <v>45925.166666666664</v>
      </c>
      <c r="H427">
        <v>117798</v>
      </c>
    </row>
    <row r="428" spans="1:8" x14ac:dyDescent="0.25">
      <c r="A428">
        <v>178.6</v>
      </c>
      <c r="B428">
        <v>179.91</v>
      </c>
      <c r="C428">
        <v>177.32</v>
      </c>
      <c r="D428">
        <v>179.71</v>
      </c>
      <c r="E428">
        <v>8634403</v>
      </c>
      <c r="F428">
        <v>179.29570000000001</v>
      </c>
      <c r="G428" s="7">
        <v>45926.166666666664</v>
      </c>
      <c r="H428">
        <v>126892</v>
      </c>
    </row>
    <row r="429" spans="1:8" x14ac:dyDescent="0.25">
      <c r="A429">
        <v>179.82499999999999</v>
      </c>
      <c r="B429">
        <v>181.86500000000001</v>
      </c>
      <c r="C429">
        <v>179.8</v>
      </c>
      <c r="D429">
        <v>181.62</v>
      </c>
      <c r="E429">
        <v>8597083</v>
      </c>
      <c r="F429">
        <v>181.11320000000001</v>
      </c>
      <c r="G429" s="7">
        <v>45929.166666666664</v>
      </c>
      <c r="H429">
        <v>153228</v>
      </c>
    </row>
    <row r="430" spans="1:8" x14ac:dyDescent="0.25">
      <c r="A430">
        <v>181.7</v>
      </c>
      <c r="B430">
        <v>185.99</v>
      </c>
      <c r="C430">
        <v>181.07</v>
      </c>
      <c r="D430">
        <v>185.42</v>
      </c>
      <c r="E430">
        <v>11569019</v>
      </c>
      <c r="F430">
        <v>184.63159999999999</v>
      </c>
      <c r="G430" s="7">
        <v>45930.166666666664</v>
      </c>
      <c r="H430">
        <v>185893</v>
      </c>
    </row>
    <row r="431" spans="1:8" x14ac:dyDescent="0.25">
      <c r="A431">
        <v>186</v>
      </c>
      <c r="B431">
        <v>186.56</v>
      </c>
      <c r="C431">
        <v>183.91</v>
      </c>
      <c r="D431">
        <v>186.05</v>
      </c>
      <c r="E431">
        <v>13063788</v>
      </c>
      <c r="F431">
        <v>185.53280000000001</v>
      </c>
      <c r="G431" s="7">
        <v>45931.166666666664</v>
      </c>
      <c r="H431">
        <v>210421</v>
      </c>
    </row>
    <row r="432" spans="1:8" x14ac:dyDescent="0.25">
      <c r="A432">
        <v>184.19</v>
      </c>
      <c r="B432">
        <v>186.59</v>
      </c>
      <c r="C432">
        <v>184.09</v>
      </c>
      <c r="D432">
        <v>185.98</v>
      </c>
      <c r="E432">
        <v>7728069</v>
      </c>
      <c r="F432">
        <v>185.8058</v>
      </c>
      <c r="G432" s="7">
        <v>45932.166666666664</v>
      </c>
      <c r="H432">
        <v>158017</v>
      </c>
    </row>
    <row r="433" spans="1:8" x14ac:dyDescent="0.25">
      <c r="A433">
        <v>187.06</v>
      </c>
      <c r="B433">
        <v>189.7825</v>
      </c>
      <c r="C433">
        <v>186.91</v>
      </c>
      <c r="D433">
        <v>188.64</v>
      </c>
      <c r="E433">
        <v>8675087</v>
      </c>
      <c r="F433">
        <v>188.6884</v>
      </c>
      <c r="G433" s="7">
        <v>45933.166666666664</v>
      </c>
      <c r="H433">
        <v>173953</v>
      </c>
    </row>
    <row r="434" spans="1:8" x14ac:dyDescent="0.25">
      <c r="A434">
        <v>188</v>
      </c>
      <c r="B434">
        <v>189.92</v>
      </c>
      <c r="C434">
        <v>187.37</v>
      </c>
      <c r="D434">
        <v>188.16</v>
      </c>
      <c r="E434">
        <v>5806089</v>
      </c>
      <c r="F434">
        <v>188.29490000000001</v>
      </c>
      <c r="G434" s="7">
        <v>45936.166666666664</v>
      </c>
      <c r="H434">
        <v>133795</v>
      </c>
    </row>
    <row r="435" spans="1:8" x14ac:dyDescent="0.25">
      <c r="A435">
        <v>183.77</v>
      </c>
      <c r="B435">
        <v>189.23</v>
      </c>
      <c r="C435">
        <v>182.94</v>
      </c>
      <c r="D435">
        <v>188.89</v>
      </c>
      <c r="E435">
        <v>8776784</v>
      </c>
      <c r="F435">
        <v>187.4436</v>
      </c>
      <c r="G435" s="7">
        <v>45937.166666666664</v>
      </c>
      <c r="H435">
        <v>171499</v>
      </c>
    </row>
    <row r="436" spans="1:8" x14ac:dyDescent="0.25">
      <c r="A436">
        <v>188.87</v>
      </c>
      <c r="B436">
        <v>190.215</v>
      </c>
      <c r="C436">
        <v>188.27</v>
      </c>
      <c r="D436">
        <v>189.69</v>
      </c>
      <c r="E436">
        <v>5751163</v>
      </c>
      <c r="F436">
        <v>189.51249999999999</v>
      </c>
      <c r="G436" s="7">
        <v>45938.166666666664</v>
      </c>
      <c r="H436">
        <v>98071</v>
      </c>
    </row>
    <row r="437" spans="1:8" x14ac:dyDescent="0.25">
      <c r="A437">
        <v>190</v>
      </c>
      <c r="B437">
        <v>192.1</v>
      </c>
      <c r="C437">
        <v>189.73</v>
      </c>
      <c r="D437">
        <v>191.08</v>
      </c>
      <c r="E437">
        <v>7484764</v>
      </c>
      <c r="F437">
        <v>191.0033</v>
      </c>
      <c r="G437" s="7">
        <v>45939.166666666664</v>
      </c>
      <c r="H437">
        <v>132797</v>
      </c>
    </row>
    <row r="438" spans="1:8" x14ac:dyDescent="0.25">
      <c r="A438">
        <v>192.01</v>
      </c>
      <c r="B438">
        <v>192.07</v>
      </c>
      <c r="C438">
        <v>189.85</v>
      </c>
      <c r="D438">
        <v>190.72</v>
      </c>
      <c r="E438">
        <v>9598019</v>
      </c>
      <c r="F438">
        <v>190.88229999999999</v>
      </c>
      <c r="G438" s="7">
        <v>45940.166666666664</v>
      </c>
      <c r="H438">
        <v>173769</v>
      </c>
    </row>
    <row r="439" spans="1:8" x14ac:dyDescent="0.25">
      <c r="A439">
        <v>189.83</v>
      </c>
      <c r="B439">
        <v>191.3</v>
      </c>
      <c r="C439">
        <v>189.28</v>
      </c>
      <c r="D439">
        <v>190.9</v>
      </c>
      <c r="E439">
        <v>7979476</v>
      </c>
      <c r="F439">
        <v>190.47540000000001</v>
      </c>
      <c r="G439" s="7">
        <v>45943.166666666664</v>
      </c>
      <c r="H439">
        <v>148068</v>
      </c>
    </row>
    <row r="440" spans="1:8" x14ac:dyDescent="0.25">
      <c r="A440">
        <v>192.92</v>
      </c>
      <c r="B440">
        <v>194.4</v>
      </c>
      <c r="C440">
        <v>185.88</v>
      </c>
      <c r="D440">
        <v>190.85</v>
      </c>
      <c r="E440">
        <v>13613340</v>
      </c>
      <c r="F440">
        <v>189.4682</v>
      </c>
      <c r="G440" s="7">
        <v>45944.166666666664</v>
      </c>
      <c r="H440">
        <v>219610</v>
      </c>
    </row>
    <row r="441" spans="1:8" x14ac:dyDescent="0.25">
      <c r="A441">
        <v>191.48</v>
      </c>
      <c r="B441">
        <v>193.57</v>
      </c>
      <c r="C441">
        <v>189.3</v>
      </c>
      <c r="D441">
        <v>191.17</v>
      </c>
      <c r="E441">
        <v>9472995</v>
      </c>
      <c r="F441">
        <v>191.1532</v>
      </c>
      <c r="G441" s="7">
        <v>45945.166666666664</v>
      </c>
      <c r="H441">
        <v>169924</v>
      </c>
    </row>
    <row r="442" spans="1:8" x14ac:dyDescent="0.25">
      <c r="A442">
        <v>191.33500000000001</v>
      </c>
      <c r="B442">
        <v>193.05</v>
      </c>
      <c r="C442">
        <v>190.43</v>
      </c>
      <c r="D442">
        <v>192.12</v>
      </c>
      <c r="E442">
        <v>10611760</v>
      </c>
      <c r="F442">
        <v>191.9776</v>
      </c>
      <c r="G442" s="7">
        <v>45946.166666666664</v>
      </c>
      <c r="H442">
        <v>157387</v>
      </c>
    </row>
    <row r="443" spans="1:8" x14ac:dyDescent="0.25">
      <c r="A443">
        <v>192.5</v>
      </c>
      <c r="B443">
        <v>193.6</v>
      </c>
      <c r="C443">
        <v>191.677414</v>
      </c>
      <c r="D443">
        <v>193.22</v>
      </c>
      <c r="E443">
        <v>7764449</v>
      </c>
      <c r="F443">
        <v>192.93020000000001</v>
      </c>
      <c r="G443" s="7">
        <v>45947.166666666664</v>
      </c>
      <c r="H443">
        <v>134979</v>
      </c>
    </row>
    <row r="444" spans="1:8" x14ac:dyDescent="0.25">
      <c r="A444">
        <v>193.5</v>
      </c>
      <c r="B444">
        <v>194.48</v>
      </c>
      <c r="C444">
        <v>192.33459999999999</v>
      </c>
      <c r="D444">
        <v>193.72</v>
      </c>
      <c r="E444">
        <v>8034740</v>
      </c>
      <c r="F444">
        <v>193.55179999999999</v>
      </c>
      <c r="G444" s="7">
        <v>45950.166666666664</v>
      </c>
      <c r="H444">
        <v>128463</v>
      </c>
    </row>
    <row r="445" spans="1:8" x14ac:dyDescent="0.25">
      <c r="A445">
        <v>193.01</v>
      </c>
      <c r="B445">
        <v>193.55</v>
      </c>
      <c r="C445">
        <v>191.77</v>
      </c>
      <c r="D445">
        <v>191.88</v>
      </c>
      <c r="E445">
        <v>6716360</v>
      </c>
      <c r="F445">
        <v>192.33619999999999</v>
      </c>
      <c r="G445" s="7">
        <v>45951.166666666664</v>
      </c>
      <c r="H445">
        <v>129279</v>
      </c>
    </row>
    <row r="446" spans="1:8" x14ac:dyDescent="0.25">
      <c r="A446">
        <v>192</v>
      </c>
      <c r="B446">
        <v>193.45</v>
      </c>
      <c r="C446">
        <v>191.77500000000001</v>
      </c>
      <c r="D446">
        <v>192.94</v>
      </c>
      <c r="E446">
        <v>6343472</v>
      </c>
      <c r="F446">
        <v>192.86359999999999</v>
      </c>
      <c r="G446" s="7">
        <v>45952.166666666664</v>
      </c>
      <c r="H446">
        <v>127968</v>
      </c>
    </row>
    <row r="447" spans="1:8" x14ac:dyDescent="0.25">
      <c r="A447">
        <v>192.56</v>
      </c>
      <c r="B447">
        <v>194</v>
      </c>
      <c r="C447">
        <v>191.54</v>
      </c>
      <c r="D447">
        <v>192.47</v>
      </c>
      <c r="E447">
        <v>8882491</v>
      </c>
      <c r="F447">
        <v>192.3193</v>
      </c>
      <c r="G447" s="7">
        <v>45953.166666666664</v>
      </c>
      <c r="H447">
        <v>137478</v>
      </c>
    </row>
    <row r="448" spans="1:8" x14ac:dyDescent="0.25">
      <c r="A448">
        <v>192.2</v>
      </c>
      <c r="B448">
        <v>192.31</v>
      </c>
      <c r="C448">
        <v>189.42</v>
      </c>
      <c r="D448">
        <v>190.4</v>
      </c>
      <c r="E448">
        <v>6903379</v>
      </c>
      <c r="F448">
        <v>190.50450000000001</v>
      </c>
      <c r="G448" s="7">
        <v>45954.166666666664</v>
      </c>
      <c r="H448">
        <v>142152</v>
      </c>
    </row>
    <row r="449" spans="1:8" x14ac:dyDescent="0.25">
      <c r="A449">
        <v>189.99</v>
      </c>
      <c r="B449">
        <v>190.8</v>
      </c>
      <c r="C449">
        <v>189.53</v>
      </c>
      <c r="D449">
        <v>190.3</v>
      </c>
      <c r="E449">
        <v>7125956</v>
      </c>
      <c r="F449">
        <v>190.2269</v>
      </c>
      <c r="G449" s="7">
        <v>45957.166666666664</v>
      </c>
      <c r="H449">
        <v>132692</v>
      </c>
    </row>
    <row r="450" spans="1:8" x14ac:dyDescent="0.25">
      <c r="A450">
        <v>189.26</v>
      </c>
      <c r="B450">
        <v>189.505</v>
      </c>
      <c r="C450">
        <v>186.62</v>
      </c>
      <c r="D450">
        <v>186.93</v>
      </c>
      <c r="E450">
        <v>8329457</v>
      </c>
      <c r="F450">
        <v>187.39940000000001</v>
      </c>
      <c r="G450" s="7">
        <v>45958.166666666664</v>
      </c>
      <c r="H450">
        <v>171118</v>
      </c>
    </row>
    <row r="451" spans="1:8" x14ac:dyDescent="0.25">
      <c r="A451">
        <v>186.7</v>
      </c>
      <c r="B451">
        <v>187.1</v>
      </c>
      <c r="C451">
        <v>184.66</v>
      </c>
      <c r="D451">
        <v>186.6</v>
      </c>
      <c r="E451">
        <v>10551079</v>
      </c>
      <c r="F451">
        <v>186.15260000000001</v>
      </c>
      <c r="G451" s="7">
        <v>45959.166666666664</v>
      </c>
      <c r="H451">
        <v>162941</v>
      </c>
    </row>
    <row r="452" spans="1:8" x14ac:dyDescent="0.25">
      <c r="A452">
        <v>187.08</v>
      </c>
      <c r="B452">
        <v>189.375</v>
      </c>
      <c r="C452">
        <v>186.91</v>
      </c>
      <c r="D452">
        <v>189.05</v>
      </c>
      <c r="E452">
        <v>7072517</v>
      </c>
      <c r="F452">
        <v>188.69200000000001</v>
      </c>
      <c r="G452" s="7">
        <v>45960.166666666664</v>
      </c>
      <c r="H452">
        <v>159387</v>
      </c>
    </row>
    <row r="453" spans="1:8" x14ac:dyDescent="0.25">
      <c r="A453">
        <v>187.46</v>
      </c>
      <c r="B453">
        <v>189.5</v>
      </c>
      <c r="C453">
        <v>186.76</v>
      </c>
      <c r="D453">
        <v>188.87</v>
      </c>
      <c r="E453">
        <v>8791666</v>
      </c>
      <c r="F453">
        <v>188.65469999999999</v>
      </c>
      <c r="G453" s="7">
        <v>45961.166666666664</v>
      </c>
      <c r="H453">
        <v>154808</v>
      </c>
    </row>
    <row r="454" spans="1:8" x14ac:dyDescent="0.25">
      <c r="A454">
        <v>189</v>
      </c>
      <c r="B454">
        <v>189.03</v>
      </c>
      <c r="C454">
        <v>185.52</v>
      </c>
      <c r="D454">
        <v>186.26</v>
      </c>
      <c r="E454">
        <v>7542636</v>
      </c>
      <c r="F454">
        <v>186.8022</v>
      </c>
      <c r="G454" s="7">
        <v>45964.208333333336</v>
      </c>
      <c r="H454">
        <v>162139</v>
      </c>
    </row>
    <row r="455" spans="1:8" x14ac:dyDescent="0.25">
      <c r="A455">
        <v>186.83</v>
      </c>
      <c r="B455">
        <v>187.82</v>
      </c>
      <c r="C455">
        <v>185.62</v>
      </c>
      <c r="D455">
        <v>186.86</v>
      </c>
      <c r="E455">
        <v>7209395</v>
      </c>
      <c r="F455">
        <v>186.88079999999999</v>
      </c>
      <c r="G455" s="7">
        <v>45965.208333333336</v>
      </c>
      <c r="H455">
        <v>146713</v>
      </c>
    </row>
    <row r="456" spans="1:8" x14ac:dyDescent="0.25">
      <c r="A456">
        <v>186.64</v>
      </c>
      <c r="B456">
        <v>187.83</v>
      </c>
      <c r="C456">
        <v>185.4</v>
      </c>
      <c r="D456">
        <v>186</v>
      </c>
      <c r="E456">
        <v>5049443</v>
      </c>
      <c r="F456">
        <v>186.2595</v>
      </c>
      <c r="G456" s="7">
        <v>45966.208333333336</v>
      </c>
      <c r="H456">
        <v>126766</v>
      </c>
    </row>
    <row r="457" spans="1:8" x14ac:dyDescent="0.25">
      <c r="A457">
        <v>186.76</v>
      </c>
      <c r="B457">
        <v>187.52</v>
      </c>
      <c r="C457">
        <v>185.37200000000001</v>
      </c>
      <c r="D457">
        <v>186.97</v>
      </c>
      <c r="E457">
        <v>6767417</v>
      </c>
      <c r="F457">
        <v>186.58009999999999</v>
      </c>
      <c r="G457" s="7">
        <v>45967.208333333336</v>
      </c>
      <c r="H457">
        <v>153047</v>
      </c>
    </row>
    <row r="458" spans="1:8" x14ac:dyDescent="0.25">
      <c r="A458">
        <v>187.74</v>
      </c>
      <c r="B458">
        <v>188.35</v>
      </c>
      <c r="C458">
        <v>185.7</v>
      </c>
      <c r="D458">
        <v>186.57</v>
      </c>
      <c r="E458">
        <v>6959209</v>
      </c>
      <c r="F458">
        <v>186.83359999999999</v>
      </c>
      <c r="G458" s="7">
        <v>45968.208333333336</v>
      </c>
      <c r="H458">
        <v>144397</v>
      </c>
    </row>
    <row r="459" spans="1:8" x14ac:dyDescent="0.25">
      <c r="A459">
        <v>186</v>
      </c>
      <c r="B459">
        <v>188.42</v>
      </c>
      <c r="C459">
        <v>185.12</v>
      </c>
      <c r="D459">
        <v>188.41</v>
      </c>
      <c r="E459">
        <v>5324077</v>
      </c>
      <c r="F459">
        <v>187.44390000000001</v>
      </c>
      <c r="G459" s="7">
        <v>45971.208333333336</v>
      </c>
      <c r="H459">
        <v>135548</v>
      </c>
    </row>
    <row r="460" spans="1:8" x14ac:dyDescent="0.25">
      <c r="A460">
        <v>189.38499999999999</v>
      </c>
      <c r="B460">
        <v>193.92</v>
      </c>
      <c r="C460">
        <v>189.05</v>
      </c>
      <c r="D460">
        <v>193.83</v>
      </c>
      <c r="E460">
        <v>7465592</v>
      </c>
      <c r="F460">
        <v>192.27770000000001</v>
      </c>
      <c r="G460" s="7">
        <v>45972.208333333336</v>
      </c>
      <c r="H460">
        <v>156182</v>
      </c>
    </row>
    <row r="461" spans="1:8" x14ac:dyDescent="0.25">
      <c r="A461">
        <v>193.36</v>
      </c>
      <c r="B461">
        <v>195.54499999999999</v>
      </c>
      <c r="C461">
        <v>193.07</v>
      </c>
      <c r="D461">
        <v>194.39</v>
      </c>
      <c r="E461">
        <v>8803005</v>
      </c>
      <c r="F461">
        <v>194.43279999999999</v>
      </c>
      <c r="G461" s="7">
        <v>45973.208333333336</v>
      </c>
      <c r="H461">
        <v>168553</v>
      </c>
    </row>
    <row r="462" spans="1:8" x14ac:dyDescent="0.25">
      <c r="A462">
        <v>194.21</v>
      </c>
      <c r="B462">
        <v>196</v>
      </c>
      <c r="C462">
        <v>193.45</v>
      </c>
      <c r="D462">
        <v>195.25</v>
      </c>
      <c r="E462">
        <v>8631614</v>
      </c>
      <c r="F462">
        <v>195.2166</v>
      </c>
      <c r="G462" s="7">
        <v>45974.208333333336</v>
      </c>
      <c r="H462">
        <v>169717</v>
      </c>
    </row>
    <row r="463" spans="1:8" x14ac:dyDescent="0.25">
      <c r="A463">
        <v>195</v>
      </c>
      <c r="B463">
        <v>197.18</v>
      </c>
      <c r="C463">
        <v>193.55</v>
      </c>
      <c r="D463">
        <v>195.93</v>
      </c>
      <c r="E463">
        <v>8824847</v>
      </c>
      <c r="F463">
        <v>195.79750000000001</v>
      </c>
      <c r="G463" s="7">
        <v>45975.208333333336</v>
      </c>
      <c r="H463">
        <v>169931</v>
      </c>
    </row>
    <row r="464" spans="1:8" x14ac:dyDescent="0.25">
      <c r="A464">
        <v>196.96</v>
      </c>
      <c r="B464">
        <v>200.27500000000001</v>
      </c>
      <c r="C464">
        <v>195.9</v>
      </c>
      <c r="D464">
        <v>199.58</v>
      </c>
      <c r="E464">
        <v>13256995</v>
      </c>
      <c r="F464">
        <v>199.27250000000001</v>
      </c>
      <c r="G464" s="7">
        <v>45978.208333333336</v>
      </c>
      <c r="H464">
        <v>200186</v>
      </c>
    </row>
    <row r="465" spans="1:8" x14ac:dyDescent="0.25">
      <c r="A465">
        <v>199.01</v>
      </c>
      <c r="B465">
        <v>200.3</v>
      </c>
      <c r="C465">
        <v>198.53440000000001</v>
      </c>
      <c r="D465">
        <v>200</v>
      </c>
      <c r="E465">
        <v>12468619</v>
      </c>
      <c r="F465">
        <v>199.60650000000001</v>
      </c>
      <c r="G465" s="7">
        <v>45979.208333333336</v>
      </c>
      <c r="H465">
        <v>200881</v>
      </c>
    </row>
    <row r="466" spans="1:8" x14ac:dyDescent="0.25">
      <c r="A466">
        <v>200</v>
      </c>
      <c r="B466">
        <v>203.48</v>
      </c>
      <c r="C466">
        <v>199.38</v>
      </c>
      <c r="D466">
        <v>202.51</v>
      </c>
      <c r="E466">
        <v>14690837</v>
      </c>
      <c r="F466">
        <v>202.05500000000001</v>
      </c>
      <c r="G466" s="7">
        <v>45980.208333333336</v>
      </c>
      <c r="H466">
        <v>228449</v>
      </c>
    </row>
    <row r="467" spans="1:8" x14ac:dyDescent="0.25">
      <c r="A467">
        <v>202</v>
      </c>
      <c r="B467">
        <v>204.51</v>
      </c>
      <c r="C467">
        <v>201.57</v>
      </c>
      <c r="D467">
        <v>203.07</v>
      </c>
      <c r="E467">
        <v>10612550</v>
      </c>
      <c r="F467">
        <v>203.18029999999999</v>
      </c>
      <c r="G467" s="7">
        <v>45981.208333333336</v>
      </c>
      <c r="H467">
        <v>217735</v>
      </c>
    </row>
    <row r="468" spans="1:8" x14ac:dyDescent="0.25">
      <c r="A468">
        <v>203.96</v>
      </c>
      <c r="B468">
        <v>206.93989999999999</v>
      </c>
      <c r="C468">
        <v>202.99</v>
      </c>
      <c r="D468">
        <v>203.9</v>
      </c>
      <c r="E468">
        <v>13189055</v>
      </c>
      <c r="F468">
        <v>204.91470000000001</v>
      </c>
      <c r="G468" s="7">
        <v>45982.208333333336</v>
      </c>
      <c r="H468">
        <v>210827</v>
      </c>
    </row>
    <row r="469" spans="1:8" x14ac:dyDescent="0.25">
      <c r="A469">
        <v>203.71</v>
      </c>
      <c r="B469">
        <v>206.12</v>
      </c>
      <c r="C469">
        <v>203</v>
      </c>
      <c r="D469">
        <v>206.05</v>
      </c>
      <c r="E469">
        <v>14803873</v>
      </c>
      <c r="F469">
        <v>205.4341</v>
      </c>
      <c r="G469" s="7">
        <v>45985.208333333336</v>
      </c>
      <c r="H469">
        <v>187001</v>
      </c>
    </row>
    <row r="470" spans="1:8" x14ac:dyDescent="0.25">
      <c r="A470">
        <v>205.18</v>
      </c>
      <c r="B470">
        <v>207.72</v>
      </c>
      <c r="C470">
        <v>205.1788</v>
      </c>
      <c r="D470">
        <v>206.67</v>
      </c>
      <c r="E470">
        <v>10275724</v>
      </c>
      <c r="F470">
        <v>206.87690000000001</v>
      </c>
      <c r="G470" s="7">
        <v>45986.208333333336</v>
      </c>
      <c r="H470">
        <v>163334</v>
      </c>
    </row>
    <row r="471" spans="1:8" x14ac:dyDescent="0.25">
      <c r="A471">
        <v>206.48500000000001</v>
      </c>
      <c r="B471">
        <v>207.81</v>
      </c>
      <c r="C471">
        <v>205.9426</v>
      </c>
      <c r="D471">
        <v>207.56</v>
      </c>
      <c r="E471">
        <v>6728994</v>
      </c>
      <c r="F471">
        <v>207.23410000000001</v>
      </c>
      <c r="G471" s="7">
        <v>45987.208333333336</v>
      </c>
      <c r="H471">
        <v>141334</v>
      </c>
    </row>
    <row r="472" spans="1:8" x14ac:dyDescent="0.25">
      <c r="A472">
        <v>207</v>
      </c>
      <c r="B472">
        <v>207.46</v>
      </c>
      <c r="C472">
        <v>204.63</v>
      </c>
      <c r="D472">
        <v>206.92</v>
      </c>
      <c r="E472">
        <v>5638279</v>
      </c>
      <c r="F472">
        <v>206.3527</v>
      </c>
      <c r="G472" s="7">
        <v>45989.208333333336</v>
      </c>
      <c r="H472">
        <v>109486</v>
      </c>
    </row>
    <row r="473" spans="1:8" x14ac:dyDescent="0.25">
      <c r="A473">
        <v>206.5</v>
      </c>
      <c r="B473">
        <v>207.7</v>
      </c>
      <c r="C473">
        <v>205.34</v>
      </c>
      <c r="D473">
        <v>205.34</v>
      </c>
      <c r="E473">
        <v>8473726</v>
      </c>
      <c r="F473">
        <v>205.99619999999999</v>
      </c>
      <c r="G473" s="7">
        <v>45992.208333333336</v>
      </c>
      <c r="H473">
        <v>160294</v>
      </c>
    </row>
    <row r="474" spans="1:8" x14ac:dyDescent="0.25">
      <c r="A474">
        <v>205.24</v>
      </c>
      <c r="B474">
        <v>205.61</v>
      </c>
      <c r="C474">
        <v>203.1</v>
      </c>
      <c r="D474">
        <v>205.42</v>
      </c>
      <c r="E474">
        <v>8393565</v>
      </c>
      <c r="F474">
        <v>204.67939999999999</v>
      </c>
      <c r="G474" s="7">
        <v>45993.208333333336</v>
      </c>
      <c r="H474">
        <v>175892</v>
      </c>
    </row>
    <row r="475" spans="1:8" x14ac:dyDescent="0.25">
      <c r="A475">
        <v>205.9</v>
      </c>
      <c r="B475">
        <v>207.02</v>
      </c>
      <c r="C475">
        <v>204.99</v>
      </c>
      <c r="D475">
        <v>205.33</v>
      </c>
      <c r="E475">
        <v>8363292</v>
      </c>
      <c r="F475">
        <v>205.5241</v>
      </c>
      <c r="G475" s="7">
        <v>45994.208333333336</v>
      </c>
      <c r="H475">
        <v>131688</v>
      </c>
    </row>
    <row r="476" spans="1:8" x14ac:dyDescent="0.25">
      <c r="A476">
        <v>204.59</v>
      </c>
      <c r="B476">
        <v>204.86</v>
      </c>
      <c r="C476">
        <v>201.71</v>
      </c>
      <c r="D476">
        <v>202.48</v>
      </c>
      <c r="E476">
        <v>9049943</v>
      </c>
      <c r="F476">
        <v>202.67019999999999</v>
      </c>
      <c r="G476" s="7">
        <v>45995.208333333336</v>
      </c>
      <c r="H476">
        <v>177494</v>
      </c>
    </row>
    <row r="477" spans="1:8" x14ac:dyDescent="0.25">
      <c r="A477">
        <v>202.98</v>
      </c>
      <c r="B477">
        <v>203.45</v>
      </c>
      <c r="C477">
        <v>200.81</v>
      </c>
      <c r="D477">
        <v>201.93</v>
      </c>
      <c r="E477">
        <v>7785552</v>
      </c>
      <c r="F477">
        <v>202.04390000000001</v>
      </c>
      <c r="G477" s="7">
        <v>45996.208333333336</v>
      </c>
      <c r="H477">
        <v>142519</v>
      </c>
    </row>
    <row r="478" spans="1:8" x14ac:dyDescent="0.25">
      <c r="A478">
        <v>202.66</v>
      </c>
      <c r="B478">
        <v>203.255</v>
      </c>
      <c r="C478">
        <v>200.99</v>
      </c>
      <c r="D478">
        <v>201.62</v>
      </c>
      <c r="E478">
        <v>7785708</v>
      </c>
      <c r="F478">
        <v>202.01249999999999</v>
      </c>
      <c r="G478" s="7">
        <v>45999.208333333336</v>
      </c>
      <c r="H478">
        <v>154352</v>
      </c>
    </row>
    <row r="479" spans="1:8" x14ac:dyDescent="0.25">
      <c r="A479">
        <v>202.92</v>
      </c>
      <c r="B479">
        <v>205.54</v>
      </c>
      <c r="C479">
        <v>199.905</v>
      </c>
      <c r="D479">
        <v>199.96</v>
      </c>
      <c r="E479">
        <v>7509402</v>
      </c>
      <c r="F479">
        <v>201.67930000000001</v>
      </c>
      <c r="G479" s="7">
        <v>46000.208333333336</v>
      </c>
      <c r="H479">
        <v>146981</v>
      </c>
    </row>
    <row r="480" spans="1:8" x14ac:dyDescent="0.25">
      <c r="A480">
        <v>200.59</v>
      </c>
      <c r="B480">
        <v>206.8</v>
      </c>
      <c r="C480">
        <v>200.1799</v>
      </c>
      <c r="D480">
        <v>206.54</v>
      </c>
      <c r="E480">
        <v>11599785</v>
      </c>
      <c r="F480">
        <v>205.44669999999999</v>
      </c>
      <c r="G480" s="7">
        <v>46001.208333333336</v>
      </c>
      <c r="H480">
        <v>170674</v>
      </c>
    </row>
    <row r="481" spans="1:8" x14ac:dyDescent="0.25">
      <c r="A481">
        <v>207.9</v>
      </c>
      <c r="B481">
        <v>211.23500000000001</v>
      </c>
      <c r="C481">
        <v>207.83</v>
      </c>
      <c r="D481">
        <v>210.01</v>
      </c>
      <c r="E481">
        <v>9008960</v>
      </c>
      <c r="F481">
        <v>209.85579999999999</v>
      </c>
      <c r="G481" s="7">
        <v>46002.208333333336</v>
      </c>
      <c r="H481">
        <v>190974</v>
      </c>
    </row>
    <row r="482" spans="1:8" x14ac:dyDescent="0.25">
      <c r="A482">
        <v>210.28</v>
      </c>
      <c r="B482">
        <v>212.27</v>
      </c>
      <c r="C482">
        <v>208.9632</v>
      </c>
      <c r="D482">
        <v>211.58</v>
      </c>
      <c r="E482">
        <v>6922683</v>
      </c>
      <c r="F482">
        <v>211.18350000000001</v>
      </c>
      <c r="G482" s="7">
        <v>46003.208333333336</v>
      </c>
      <c r="H482">
        <v>154835</v>
      </c>
    </row>
    <row r="483" spans="1:8" x14ac:dyDescent="0.25">
      <c r="A483">
        <v>210.345</v>
      </c>
      <c r="B483">
        <v>215.185</v>
      </c>
      <c r="C483">
        <v>209.00569999999999</v>
      </c>
      <c r="D483">
        <v>214.17</v>
      </c>
      <c r="E483">
        <v>8466964</v>
      </c>
      <c r="F483">
        <v>213.83680000000001</v>
      </c>
      <c r="G483" s="7">
        <v>46006.208333333336</v>
      </c>
      <c r="H483">
        <v>175556</v>
      </c>
    </row>
    <row r="484" spans="1:8" x14ac:dyDescent="0.25">
      <c r="A484">
        <v>214</v>
      </c>
      <c r="B484">
        <v>214.73</v>
      </c>
      <c r="C484">
        <v>208.81</v>
      </c>
      <c r="D484">
        <v>209.3</v>
      </c>
      <c r="E484">
        <v>9949810</v>
      </c>
      <c r="F484">
        <v>210.1679</v>
      </c>
      <c r="G484" s="7">
        <v>46007.208333333336</v>
      </c>
      <c r="H484">
        <v>180634</v>
      </c>
    </row>
    <row r="485" spans="1:8" x14ac:dyDescent="0.25">
      <c r="A485">
        <v>209.38499999999999</v>
      </c>
      <c r="B485">
        <v>211.51499999999999</v>
      </c>
      <c r="C485">
        <v>208.46</v>
      </c>
      <c r="D485">
        <v>210.33</v>
      </c>
      <c r="E485">
        <v>8457560</v>
      </c>
      <c r="F485">
        <v>210.2022</v>
      </c>
      <c r="G485" s="7">
        <v>46008.208333333336</v>
      </c>
      <c r="H485">
        <v>146532</v>
      </c>
    </row>
    <row r="486" spans="1:8" x14ac:dyDescent="0.25">
      <c r="A486">
        <v>209.8</v>
      </c>
      <c r="B486">
        <v>211.06</v>
      </c>
      <c r="C486">
        <v>207.756</v>
      </c>
      <c r="D486">
        <v>208.31</v>
      </c>
      <c r="E486">
        <v>7499852</v>
      </c>
      <c r="F486">
        <v>209.09289999999999</v>
      </c>
      <c r="G486" s="7">
        <v>46009.208333333336</v>
      </c>
      <c r="H486">
        <v>143245</v>
      </c>
    </row>
    <row r="487" spans="1:8" x14ac:dyDescent="0.25">
      <c r="A487">
        <v>207.56</v>
      </c>
      <c r="B487">
        <v>209.24</v>
      </c>
      <c r="C487">
        <v>206.03</v>
      </c>
      <c r="D487">
        <v>206.37</v>
      </c>
      <c r="E487">
        <v>24803920</v>
      </c>
      <c r="F487">
        <v>206.84649999999999</v>
      </c>
      <c r="G487" s="7">
        <v>46010.208333333336</v>
      </c>
      <c r="H487">
        <v>162894</v>
      </c>
    </row>
    <row r="488" spans="1:8" x14ac:dyDescent="0.25">
      <c r="A488">
        <v>206.13</v>
      </c>
      <c r="B488">
        <v>208.08</v>
      </c>
      <c r="C488">
        <v>205.5</v>
      </c>
      <c r="D488">
        <v>207.32</v>
      </c>
      <c r="E488">
        <v>8187755</v>
      </c>
      <c r="F488">
        <v>207.09119999999999</v>
      </c>
      <c r="G488" s="7">
        <v>46013.208333333336</v>
      </c>
      <c r="H488">
        <v>136044</v>
      </c>
    </row>
    <row r="489" spans="1:8" x14ac:dyDescent="0.25">
      <c r="A489">
        <v>205.02</v>
      </c>
      <c r="B489">
        <v>206.53</v>
      </c>
      <c r="C489">
        <v>203.28</v>
      </c>
      <c r="D489">
        <v>205.78</v>
      </c>
      <c r="E489">
        <v>7047346</v>
      </c>
      <c r="F489">
        <v>205.62719999999999</v>
      </c>
      <c r="G489" s="7">
        <v>46014.208333333336</v>
      </c>
      <c r="H489">
        <v>140454</v>
      </c>
    </row>
    <row r="490" spans="1:8" x14ac:dyDescent="0.25">
      <c r="A490">
        <v>206</v>
      </c>
      <c r="B490">
        <v>207.94</v>
      </c>
      <c r="C490">
        <v>205.57</v>
      </c>
      <c r="D490">
        <v>207.78</v>
      </c>
      <c r="E490">
        <v>2376541</v>
      </c>
      <c r="F490">
        <v>207.25319999999999</v>
      </c>
      <c r="G490" s="7">
        <v>46015.208333333336</v>
      </c>
      <c r="H490">
        <v>76712</v>
      </c>
    </row>
    <row r="491" spans="1:8" x14ac:dyDescent="0.25">
      <c r="A491">
        <v>207.53</v>
      </c>
      <c r="B491">
        <v>208.04</v>
      </c>
      <c r="C491">
        <v>206.71010000000001</v>
      </c>
      <c r="D491">
        <v>207.63</v>
      </c>
      <c r="E491">
        <v>2316730</v>
      </c>
      <c r="F491">
        <v>207.44040000000001</v>
      </c>
      <c r="G491" s="7">
        <v>46017.208333333336</v>
      </c>
      <c r="H491">
        <v>91838</v>
      </c>
    </row>
    <row r="492" spans="1:8" x14ac:dyDescent="0.25">
      <c r="A492">
        <v>208</v>
      </c>
      <c r="B492">
        <v>209.47</v>
      </c>
      <c r="C492">
        <v>207.38</v>
      </c>
      <c r="D492">
        <v>207.56</v>
      </c>
      <c r="E492">
        <v>4348854</v>
      </c>
      <c r="F492">
        <v>208.13200000000001</v>
      </c>
      <c r="G492" s="7">
        <v>46020.208333333336</v>
      </c>
      <c r="H492">
        <v>127682</v>
      </c>
    </row>
    <row r="493" spans="1:8" x14ac:dyDescent="0.25">
      <c r="A493">
        <v>207.51</v>
      </c>
      <c r="B493">
        <v>207.69</v>
      </c>
      <c r="C493">
        <v>206.52</v>
      </c>
      <c r="D493">
        <v>206.91</v>
      </c>
      <c r="E493">
        <v>3937395</v>
      </c>
      <c r="F493">
        <v>207.10839999999999</v>
      </c>
      <c r="G493" s="7">
        <v>46021.208333333336</v>
      </c>
      <c r="H493">
        <v>103732</v>
      </c>
    </row>
    <row r="494" spans="1:8" x14ac:dyDescent="0.25">
      <c r="A494">
        <v>206.91</v>
      </c>
      <c r="B494">
        <v>207.5</v>
      </c>
      <c r="C494">
        <v>206.37</v>
      </c>
      <c r="D494">
        <v>206.95</v>
      </c>
      <c r="E494">
        <v>4084013</v>
      </c>
      <c r="F494">
        <v>206.99959999999999</v>
      </c>
      <c r="G494" s="7">
        <v>46022.208333333336</v>
      </c>
      <c r="H494">
        <v>98331</v>
      </c>
    </row>
    <row r="495" spans="1:8" x14ac:dyDescent="0.25">
      <c r="A495">
        <v>206.82</v>
      </c>
      <c r="B495">
        <v>207.38499999999999</v>
      </c>
      <c r="C495">
        <v>203.68</v>
      </c>
      <c r="D495">
        <v>207.35</v>
      </c>
      <c r="E495">
        <v>6325672</v>
      </c>
      <c r="F495">
        <v>206.49930000000001</v>
      </c>
      <c r="G495" s="7">
        <v>46024.208333333336</v>
      </c>
      <c r="H495">
        <v>142372</v>
      </c>
    </row>
    <row r="496" spans="1:8" x14ac:dyDescent="0.25">
      <c r="A496">
        <v>205.87</v>
      </c>
      <c r="B496">
        <v>205.935</v>
      </c>
      <c r="C496">
        <v>200.9101</v>
      </c>
      <c r="D496">
        <v>204.31</v>
      </c>
      <c r="E496">
        <v>9476975</v>
      </c>
      <c r="F496">
        <v>203.2475</v>
      </c>
      <c r="G496" s="7">
        <v>46027.208333333336</v>
      </c>
      <c r="H496">
        <v>190824</v>
      </c>
    </row>
    <row r="497" spans="1:8" x14ac:dyDescent="0.25">
      <c r="A497">
        <v>204.6</v>
      </c>
      <c r="B497">
        <v>206.70500000000001</v>
      </c>
      <c r="C497">
        <v>204.11500000000001</v>
      </c>
      <c r="D497">
        <v>204.79</v>
      </c>
      <c r="E497">
        <v>8107853</v>
      </c>
      <c r="F497">
        <v>205.29580000000001</v>
      </c>
      <c r="G497" s="7">
        <v>46028.208333333336</v>
      </c>
      <c r="H497">
        <v>157294</v>
      </c>
    </row>
    <row r="498" spans="1:8" x14ac:dyDescent="0.25">
      <c r="A498">
        <v>205.26</v>
      </c>
      <c r="B498">
        <v>208.26</v>
      </c>
      <c r="C498">
        <v>205.03</v>
      </c>
      <c r="D498">
        <v>207.49</v>
      </c>
      <c r="E498">
        <v>7545920</v>
      </c>
      <c r="F498">
        <v>207.0968</v>
      </c>
      <c r="G498" s="7">
        <v>46029.208333333336</v>
      </c>
      <c r="H498">
        <v>156488</v>
      </c>
    </row>
    <row r="499" spans="1:8" x14ac:dyDescent="0.25">
      <c r="A499">
        <v>206.93</v>
      </c>
      <c r="B499">
        <v>208.98</v>
      </c>
      <c r="C499">
        <v>204.97</v>
      </c>
      <c r="D499">
        <v>205.75</v>
      </c>
      <c r="E499">
        <v>6557776</v>
      </c>
      <c r="F499">
        <v>206.4196</v>
      </c>
      <c r="G499" s="7">
        <v>46030.208333333336</v>
      </c>
      <c r="H499">
        <v>134915</v>
      </c>
    </row>
    <row r="500" spans="1:8" x14ac:dyDescent="0.25">
      <c r="A500">
        <v>205.91</v>
      </c>
      <c r="B500">
        <v>206.7</v>
      </c>
      <c r="C500">
        <v>204.01</v>
      </c>
      <c r="D500">
        <v>204.39</v>
      </c>
      <c r="E500">
        <v>6154326</v>
      </c>
      <c r="F500">
        <v>204.92009999999999</v>
      </c>
      <c r="G500" s="7">
        <v>46031.208333333336</v>
      </c>
      <c r="H500">
        <v>137726</v>
      </c>
    </row>
    <row r="501" spans="1:8" x14ac:dyDescent="0.25">
      <c r="A501">
        <v>205.55</v>
      </c>
      <c r="B501">
        <v>209.9</v>
      </c>
      <c r="C501">
        <v>203.85</v>
      </c>
      <c r="D501">
        <v>209.72</v>
      </c>
      <c r="E501">
        <v>11794339</v>
      </c>
      <c r="F501">
        <v>208.67570000000001</v>
      </c>
      <c r="G501" s="7">
        <v>46034.208333333336</v>
      </c>
      <c r="H501">
        <v>175496</v>
      </c>
    </row>
    <row r="502" spans="1:8" x14ac:dyDescent="0.25">
      <c r="A502">
        <v>209.91</v>
      </c>
      <c r="B502">
        <v>214.39</v>
      </c>
      <c r="C502">
        <v>208.86</v>
      </c>
      <c r="D502">
        <v>213.65</v>
      </c>
      <c r="E502">
        <v>11375289</v>
      </c>
      <c r="F502">
        <v>212.99760000000001</v>
      </c>
      <c r="G502" s="7">
        <v>46035.208333333336</v>
      </c>
      <c r="H502">
        <v>189397</v>
      </c>
    </row>
    <row r="503" spans="1:8" x14ac:dyDescent="0.25">
      <c r="A503">
        <v>214.73</v>
      </c>
      <c r="B503">
        <v>218.86</v>
      </c>
      <c r="C503">
        <v>214.14500000000001</v>
      </c>
      <c r="D503">
        <v>218.55</v>
      </c>
      <c r="E503">
        <v>11858528</v>
      </c>
      <c r="F503">
        <v>217.62450000000001</v>
      </c>
      <c r="G503" s="7">
        <v>46036.208333333336</v>
      </c>
      <c r="H503">
        <v>194474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03"/>
  <sheetViews>
    <sheetView zoomScale="85" zoomScaleNormal="85" workbookViewId="0"/>
  </sheetViews>
  <sheetFormatPr defaultRowHeight="15" x14ac:dyDescent="0.25"/>
  <sheetData>
    <row r="1" spans="1:9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>
        <v>99.82</v>
      </c>
      <c r="B2">
        <v>100.01</v>
      </c>
      <c r="C2">
        <v>97.53</v>
      </c>
      <c r="D2">
        <v>97.69</v>
      </c>
      <c r="E2">
        <v>20235699</v>
      </c>
      <c r="F2">
        <v>98.152299999999997</v>
      </c>
      <c r="G2" s="7">
        <v>45307.208333333336</v>
      </c>
      <c r="H2">
        <v>204887</v>
      </c>
    </row>
    <row r="3" spans="1:9" x14ac:dyDescent="0.25">
      <c r="A3">
        <v>96.6</v>
      </c>
      <c r="B3">
        <v>97.96</v>
      </c>
      <c r="C3">
        <v>96.58</v>
      </c>
      <c r="D3">
        <v>96.98</v>
      </c>
      <c r="E3">
        <v>18384015</v>
      </c>
      <c r="F3">
        <v>97.078800000000001</v>
      </c>
      <c r="G3" s="7">
        <v>45308.208333333336</v>
      </c>
      <c r="H3">
        <v>167987</v>
      </c>
    </row>
    <row r="4" spans="1:9" x14ac:dyDescent="0.25">
      <c r="A4">
        <v>97</v>
      </c>
      <c r="B4">
        <v>97.09</v>
      </c>
      <c r="C4">
        <v>95.82</v>
      </c>
      <c r="D4">
        <v>96.8</v>
      </c>
      <c r="E4">
        <v>20940275</v>
      </c>
      <c r="F4">
        <v>96.5608</v>
      </c>
      <c r="G4" s="7">
        <v>45309.208333333336</v>
      </c>
      <c r="H4">
        <v>180232</v>
      </c>
    </row>
    <row r="5" spans="1:9" x14ac:dyDescent="0.25">
      <c r="A5">
        <v>96.72</v>
      </c>
      <c r="B5">
        <v>97.015600000000006</v>
      </c>
      <c r="C5">
        <v>96.41</v>
      </c>
      <c r="D5">
        <v>96.95</v>
      </c>
      <c r="E5">
        <v>20088432</v>
      </c>
      <c r="F5">
        <v>96.799300000000002</v>
      </c>
      <c r="G5" s="7">
        <v>45310.208333333336</v>
      </c>
      <c r="H5">
        <v>155521</v>
      </c>
    </row>
    <row r="6" spans="1:9" x14ac:dyDescent="0.25">
      <c r="A6">
        <v>96.7</v>
      </c>
      <c r="B6">
        <v>97.094999999999999</v>
      </c>
      <c r="C6">
        <v>95.77</v>
      </c>
      <c r="D6">
        <v>96.82</v>
      </c>
      <c r="E6">
        <v>19955946</v>
      </c>
      <c r="F6">
        <v>96.513000000000005</v>
      </c>
      <c r="G6" s="7">
        <v>45313.208333333336</v>
      </c>
      <c r="H6">
        <v>154242</v>
      </c>
    </row>
    <row r="7" spans="1:9" x14ac:dyDescent="0.25">
      <c r="A7">
        <v>96.81</v>
      </c>
      <c r="B7">
        <v>98.5</v>
      </c>
      <c r="C7">
        <v>96.73</v>
      </c>
      <c r="D7">
        <v>97.91</v>
      </c>
      <c r="E7">
        <v>15863433</v>
      </c>
      <c r="F7">
        <v>97.870800000000003</v>
      </c>
      <c r="G7" s="7">
        <v>45314.208333333336</v>
      </c>
      <c r="H7">
        <v>141763</v>
      </c>
    </row>
    <row r="8" spans="1:9" x14ac:dyDescent="0.25">
      <c r="A8">
        <v>98.32</v>
      </c>
      <c r="B8">
        <v>99.65</v>
      </c>
      <c r="C8">
        <v>97.74</v>
      </c>
      <c r="D8">
        <v>99.6</v>
      </c>
      <c r="E8">
        <v>17330646</v>
      </c>
      <c r="F8">
        <v>99.014700000000005</v>
      </c>
      <c r="G8" s="7">
        <v>45315.208333333336</v>
      </c>
      <c r="H8">
        <v>151289</v>
      </c>
    </row>
    <row r="9" spans="1:9" x14ac:dyDescent="0.25">
      <c r="A9">
        <v>100.31</v>
      </c>
      <c r="B9">
        <v>102.18</v>
      </c>
      <c r="C9">
        <v>99.614999999999995</v>
      </c>
      <c r="D9">
        <v>102.13</v>
      </c>
      <c r="E9">
        <v>22089510</v>
      </c>
      <c r="F9">
        <v>101.00149999999999</v>
      </c>
      <c r="G9" s="7">
        <v>45316.208333333336</v>
      </c>
      <c r="H9">
        <v>194763</v>
      </c>
    </row>
    <row r="10" spans="1:9" x14ac:dyDescent="0.25">
      <c r="A10">
        <v>101.97</v>
      </c>
      <c r="B10">
        <v>103.08</v>
      </c>
      <c r="C10">
        <v>101.1901</v>
      </c>
      <c r="D10">
        <v>103</v>
      </c>
      <c r="E10">
        <v>20817240</v>
      </c>
      <c r="F10">
        <v>102.3533</v>
      </c>
      <c r="G10" s="7">
        <v>45317.208333333336</v>
      </c>
      <c r="H10">
        <v>163411</v>
      </c>
    </row>
    <row r="11" spans="1:9" x14ac:dyDescent="0.25">
      <c r="A11">
        <v>102.98</v>
      </c>
      <c r="B11">
        <v>103.2</v>
      </c>
      <c r="C11">
        <v>101.86</v>
      </c>
      <c r="D11">
        <v>103.13</v>
      </c>
      <c r="E11">
        <v>18317549</v>
      </c>
      <c r="F11">
        <v>102.7861</v>
      </c>
      <c r="G11" s="7">
        <v>45320.208333333336</v>
      </c>
      <c r="H11">
        <v>139881</v>
      </c>
    </row>
    <row r="12" spans="1:9" x14ac:dyDescent="0.25">
      <c r="A12">
        <v>102.41</v>
      </c>
      <c r="B12">
        <v>104.88</v>
      </c>
      <c r="C12">
        <v>102.1</v>
      </c>
      <c r="D12">
        <v>104.85</v>
      </c>
      <c r="E12">
        <v>19610934</v>
      </c>
      <c r="F12">
        <v>104.02249999999999</v>
      </c>
      <c r="G12" s="7">
        <v>45321.208333333336</v>
      </c>
      <c r="H12">
        <v>172670</v>
      </c>
    </row>
    <row r="13" spans="1:9" x14ac:dyDescent="0.25">
      <c r="A13">
        <v>104.74</v>
      </c>
      <c r="B13">
        <v>104.88</v>
      </c>
      <c r="C13">
        <v>102.7714</v>
      </c>
      <c r="D13">
        <v>102.81</v>
      </c>
      <c r="E13">
        <v>22415291</v>
      </c>
      <c r="F13">
        <v>103.48090000000001</v>
      </c>
      <c r="G13" s="7">
        <v>45322.208333333336</v>
      </c>
      <c r="H13">
        <v>184343</v>
      </c>
    </row>
    <row r="14" spans="1:9" x14ac:dyDescent="0.25">
      <c r="A14">
        <v>103.57</v>
      </c>
      <c r="B14">
        <v>104.01</v>
      </c>
      <c r="C14">
        <v>101.62</v>
      </c>
      <c r="D14">
        <v>102.39</v>
      </c>
      <c r="E14">
        <v>19240687</v>
      </c>
      <c r="F14">
        <v>102.7593</v>
      </c>
      <c r="G14" s="7">
        <v>45323.208333333336</v>
      </c>
      <c r="H14">
        <v>189911</v>
      </c>
    </row>
    <row r="15" spans="1:9" x14ac:dyDescent="0.25">
      <c r="A15">
        <v>103.75</v>
      </c>
      <c r="B15">
        <v>104</v>
      </c>
      <c r="C15">
        <v>101.611</v>
      </c>
      <c r="D15">
        <v>101.97</v>
      </c>
      <c r="E15">
        <v>21973405</v>
      </c>
      <c r="F15">
        <v>102.70099999999999</v>
      </c>
      <c r="G15" s="7">
        <v>45324.208333333336</v>
      </c>
      <c r="H15">
        <v>212057</v>
      </c>
    </row>
    <row r="16" spans="1:9" x14ac:dyDescent="0.25">
      <c r="A16">
        <v>101.45</v>
      </c>
      <c r="B16">
        <v>102.38</v>
      </c>
      <c r="C16">
        <v>100.5</v>
      </c>
      <c r="D16">
        <v>101.55</v>
      </c>
      <c r="E16">
        <v>17190890</v>
      </c>
      <c r="F16">
        <v>101.539</v>
      </c>
      <c r="G16" s="7">
        <v>45327.208333333336</v>
      </c>
      <c r="H16">
        <v>161799</v>
      </c>
    </row>
    <row r="17" spans="1:8" x14ac:dyDescent="0.25">
      <c r="A17">
        <v>102.07</v>
      </c>
      <c r="B17">
        <v>103.04</v>
      </c>
      <c r="C17">
        <v>101.57</v>
      </c>
      <c r="D17">
        <v>102.25</v>
      </c>
      <c r="E17">
        <v>13353286</v>
      </c>
      <c r="F17">
        <v>102.2765</v>
      </c>
      <c r="G17" s="7">
        <v>45328.208333333336</v>
      </c>
      <c r="H17">
        <v>128404</v>
      </c>
    </row>
    <row r="18" spans="1:8" x14ac:dyDescent="0.25">
      <c r="A18">
        <v>102.25</v>
      </c>
      <c r="B18">
        <v>102.73</v>
      </c>
      <c r="C18">
        <v>101.18</v>
      </c>
      <c r="D18">
        <v>102.22</v>
      </c>
      <c r="E18">
        <v>13826832</v>
      </c>
      <c r="F18">
        <v>101.8942</v>
      </c>
      <c r="G18" s="7">
        <v>45329.208333333336</v>
      </c>
      <c r="H18">
        <v>130111</v>
      </c>
    </row>
    <row r="19" spans="1:8" x14ac:dyDescent="0.25">
      <c r="A19">
        <v>102.34</v>
      </c>
      <c r="B19">
        <v>104.42</v>
      </c>
      <c r="C19">
        <v>102.11</v>
      </c>
      <c r="D19">
        <v>103.97</v>
      </c>
      <c r="E19">
        <v>19636898</v>
      </c>
      <c r="F19">
        <v>103.598</v>
      </c>
      <c r="G19" s="7">
        <v>45330.208333333336</v>
      </c>
      <c r="H19">
        <v>176200</v>
      </c>
    </row>
    <row r="20" spans="1:8" x14ac:dyDescent="0.25">
      <c r="A20">
        <v>104.1</v>
      </c>
      <c r="B20">
        <v>104.84</v>
      </c>
      <c r="C20">
        <v>101.7</v>
      </c>
      <c r="D20">
        <v>101.77</v>
      </c>
      <c r="E20">
        <v>20410510</v>
      </c>
      <c r="F20">
        <v>102.49420000000001</v>
      </c>
      <c r="G20" s="7">
        <v>45331.208333333336</v>
      </c>
      <c r="H20">
        <v>173338</v>
      </c>
    </row>
    <row r="21" spans="1:8" x14ac:dyDescent="0.25">
      <c r="A21">
        <v>102.16</v>
      </c>
      <c r="B21">
        <v>103.4</v>
      </c>
      <c r="C21">
        <v>102</v>
      </c>
      <c r="D21">
        <v>103.17</v>
      </c>
      <c r="E21">
        <v>18173061</v>
      </c>
      <c r="F21">
        <v>102.9804</v>
      </c>
      <c r="G21" s="7">
        <v>45334.208333333336</v>
      </c>
      <c r="H21">
        <v>158102</v>
      </c>
    </row>
    <row r="22" spans="1:8" x14ac:dyDescent="0.25">
      <c r="A22">
        <v>102.76</v>
      </c>
      <c r="B22">
        <v>103.09</v>
      </c>
      <c r="C22">
        <v>100.6</v>
      </c>
      <c r="D22">
        <v>101.34</v>
      </c>
      <c r="E22">
        <v>18917431</v>
      </c>
      <c r="F22">
        <v>101.49550000000001</v>
      </c>
      <c r="G22" s="7">
        <v>45335.208333333336</v>
      </c>
      <c r="H22">
        <v>170768</v>
      </c>
    </row>
    <row r="23" spans="1:8" x14ac:dyDescent="0.25">
      <c r="A23">
        <v>101.87</v>
      </c>
      <c r="B23">
        <v>102.61499999999999</v>
      </c>
      <c r="C23">
        <v>100.42</v>
      </c>
      <c r="D23">
        <v>100.84</v>
      </c>
      <c r="E23">
        <v>17651253</v>
      </c>
      <c r="F23">
        <v>101.11799999999999</v>
      </c>
      <c r="G23" s="7">
        <v>45336.208333333336</v>
      </c>
      <c r="H23">
        <v>161390</v>
      </c>
    </row>
    <row r="24" spans="1:8" x14ac:dyDescent="0.25">
      <c r="A24">
        <v>100.6</v>
      </c>
      <c r="B24">
        <v>103.935</v>
      </c>
      <c r="C24">
        <v>100.6</v>
      </c>
      <c r="D24">
        <v>103.73</v>
      </c>
      <c r="E24">
        <v>23196310</v>
      </c>
      <c r="F24">
        <v>103.04259999999999</v>
      </c>
      <c r="G24" s="7">
        <v>45337.208333333336</v>
      </c>
      <c r="H24">
        <v>192102</v>
      </c>
    </row>
    <row r="25" spans="1:8" x14ac:dyDescent="0.25">
      <c r="A25">
        <v>104.01</v>
      </c>
      <c r="B25">
        <v>104.63</v>
      </c>
      <c r="C25">
        <v>103.52</v>
      </c>
      <c r="D25">
        <v>103.73</v>
      </c>
      <c r="E25">
        <v>20151426</v>
      </c>
      <c r="F25">
        <v>104.0275</v>
      </c>
      <c r="G25" s="7">
        <v>45338.208333333336</v>
      </c>
      <c r="H25">
        <v>159993</v>
      </c>
    </row>
    <row r="26" spans="1:8" x14ac:dyDescent="0.25">
      <c r="A26">
        <v>103.84</v>
      </c>
      <c r="B26">
        <v>104.12</v>
      </c>
      <c r="C26">
        <v>102.645</v>
      </c>
      <c r="D26">
        <v>102.75</v>
      </c>
      <c r="E26">
        <v>17650010</v>
      </c>
      <c r="F26">
        <v>103.26300000000001</v>
      </c>
      <c r="G26" s="7">
        <v>45342.208333333336</v>
      </c>
      <c r="H26">
        <v>169645</v>
      </c>
    </row>
    <row r="27" spans="1:8" x14ac:dyDescent="0.25">
      <c r="A27">
        <v>103.02</v>
      </c>
      <c r="B27">
        <v>104.98</v>
      </c>
      <c r="C27">
        <v>102.99</v>
      </c>
      <c r="D27">
        <v>104.85</v>
      </c>
      <c r="E27">
        <v>20999189</v>
      </c>
      <c r="F27">
        <v>104.4417</v>
      </c>
      <c r="G27" s="7">
        <v>45343.208333333336</v>
      </c>
      <c r="H27">
        <v>186508</v>
      </c>
    </row>
    <row r="28" spans="1:8" x14ac:dyDescent="0.25">
      <c r="A28">
        <v>104.16</v>
      </c>
      <c r="B28">
        <v>105.41</v>
      </c>
      <c r="C28">
        <v>103.45</v>
      </c>
      <c r="D28">
        <v>104.76</v>
      </c>
      <c r="E28">
        <v>20470668</v>
      </c>
      <c r="F28">
        <v>104.8128</v>
      </c>
      <c r="G28" s="7">
        <v>45344.208333333336</v>
      </c>
      <c r="H28">
        <v>178409</v>
      </c>
    </row>
    <row r="29" spans="1:8" x14ac:dyDescent="0.25">
      <c r="A29">
        <v>103.88</v>
      </c>
      <c r="B29">
        <v>104.09</v>
      </c>
      <c r="C29">
        <v>102.88</v>
      </c>
      <c r="D29">
        <v>103.84</v>
      </c>
      <c r="E29">
        <v>15975888</v>
      </c>
      <c r="F29">
        <v>103.6711</v>
      </c>
      <c r="G29" s="7">
        <v>45345.208333333336</v>
      </c>
      <c r="H29">
        <v>144200</v>
      </c>
    </row>
    <row r="30" spans="1:8" x14ac:dyDescent="0.25">
      <c r="A30">
        <v>103.72</v>
      </c>
      <c r="B30">
        <v>104.935</v>
      </c>
      <c r="C30">
        <v>103.05</v>
      </c>
      <c r="D30">
        <v>104.25</v>
      </c>
      <c r="E30">
        <v>13360800</v>
      </c>
      <c r="F30">
        <v>104.3918</v>
      </c>
      <c r="G30" s="7">
        <v>45348.208333333336</v>
      </c>
      <c r="H30">
        <v>117388</v>
      </c>
    </row>
    <row r="31" spans="1:8" x14ac:dyDescent="0.25">
      <c r="A31">
        <v>104.68</v>
      </c>
      <c r="B31">
        <v>105.15</v>
      </c>
      <c r="C31">
        <v>103.85</v>
      </c>
      <c r="D31">
        <v>104.03</v>
      </c>
      <c r="E31">
        <v>16359978</v>
      </c>
      <c r="F31">
        <v>104.3359</v>
      </c>
      <c r="G31" s="7">
        <v>45349.208333333336</v>
      </c>
      <c r="H31">
        <v>145821</v>
      </c>
    </row>
    <row r="32" spans="1:8" x14ac:dyDescent="0.25">
      <c r="A32">
        <v>104.47</v>
      </c>
      <c r="B32">
        <v>105.43</v>
      </c>
      <c r="C32">
        <v>104</v>
      </c>
      <c r="D32">
        <v>104.32</v>
      </c>
      <c r="E32">
        <v>14810486</v>
      </c>
      <c r="F32">
        <v>104.50620000000001</v>
      </c>
      <c r="G32" s="7">
        <v>45350.208333333336</v>
      </c>
      <c r="H32">
        <v>123738</v>
      </c>
    </row>
    <row r="33" spans="1:8" x14ac:dyDescent="0.25">
      <c r="A33">
        <v>104.675</v>
      </c>
      <c r="B33">
        <v>105.07</v>
      </c>
      <c r="C33">
        <v>104.215</v>
      </c>
      <c r="D33">
        <v>104.52</v>
      </c>
      <c r="E33">
        <v>17566066</v>
      </c>
      <c r="F33">
        <v>104.61</v>
      </c>
      <c r="G33" s="7">
        <v>45351.208333333336</v>
      </c>
      <c r="H33">
        <v>128127</v>
      </c>
    </row>
    <row r="34" spans="1:8" x14ac:dyDescent="0.25">
      <c r="A34">
        <v>105.72</v>
      </c>
      <c r="B34">
        <v>106.39</v>
      </c>
      <c r="C34">
        <v>105.375</v>
      </c>
      <c r="D34">
        <v>105.84</v>
      </c>
      <c r="E34">
        <v>18460120</v>
      </c>
      <c r="F34">
        <v>105.9102</v>
      </c>
      <c r="G34" s="7">
        <v>45352.208333333336</v>
      </c>
      <c r="H34">
        <v>177720</v>
      </c>
    </row>
    <row r="35" spans="1:8" x14ac:dyDescent="0.25">
      <c r="A35">
        <v>105.66</v>
      </c>
      <c r="B35">
        <v>105.85</v>
      </c>
      <c r="C35">
        <v>104.03</v>
      </c>
      <c r="D35">
        <v>104.36</v>
      </c>
      <c r="E35">
        <v>18137989</v>
      </c>
      <c r="F35">
        <v>104.68049999999999</v>
      </c>
      <c r="G35" s="7">
        <v>45355.208333333336</v>
      </c>
      <c r="H35">
        <v>168188</v>
      </c>
    </row>
    <row r="36" spans="1:8" x14ac:dyDescent="0.25">
      <c r="A36">
        <v>104.53</v>
      </c>
      <c r="B36">
        <v>106.27</v>
      </c>
      <c r="C36">
        <v>104.32</v>
      </c>
      <c r="D36">
        <v>105.64</v>
      </c>
      <c r="E36">
        <v>19952712</v>
      </c>
      <c r="F36">
        <v>105.6352</v>
      </c>
      <c r="G36" s="7">
        <v>45356.208333333336</v>
      </c>
      <c r="H36">
        <v>177400</v>
      </c>
    </row>
    <row r="37" spans="1:8" x14ac:dyDescent="0.25">
      <c r="A37">
        <v>106.62</v>
      </c>
      <c r="B37">
        <v>107.57</v>
      </c>
      <c r="C37">
        <v>106.15</v>
      </c>
      <c r="D37">
        <v>106.77</v>
      </c>
      <c r="E37">
        <v>20472790</v>
      </c>
      <c r="F37">
        <v>106.82040000000001</v>
      </c>
      <c r="G37" s="7">
        <v>45357.208333333336</v>
      </c>
      <c r="H37">
        <v>193077</v>
      </c>
    </row>
    <row r="38" spans="1:8" x14ac:dyDescent="0.25">
      <c r="A38">
        <v>106.6</v>
      </c>
      <c r="B38">
        <v>107.98</v>
      </c>
      <c r="C38">
        <v>106.6</v>
      </c>
      <c r="D38">
        <v>107.37</v>
      </c>
      <c r="E38">
        <v>15195406</v>
      </c>
      <c r="F38">
        <v>107.4742</v>
      </c>
      <c r="G38" s="7">
        <v>45358.208333333336</v>
      </c>
      <c r="H38">
        <v>137445</v>
      </c>
    </row>
    <row r="39" spans="1:8" x14ac:dyDescent="0.25">
      <c r="A39">
        <v>107.23</v>
      </c>
      <c r="B39">
        <v>108.4</v>
      </c>
      <c r="C39">
        <v>106.77</v>
      </c>
      <c r="D39">
        <v>108.38</v>
      </c>
      <c r="E39">
        <v>16281468</v>
      </c>
      <c r="F39">
        <v>107.89100000000001</v>
      </c>
      <c r="G39" s="7">
        <v>45359.208333333336</v>
      </c>
      <c r="H39">
        <v>161052</v>
      </c>
    </row>
    <row r="40" spans="1:8" x14ac:dyDescent="0.25">
      <c r="A40">
        <v>108.25</v>
      </c>
      <c r="B40">
        <v>109.12</v>
      </c>
      <c r="C40">
        <v>107.34</v>
      </c>
      <c r="D40">
        <v>109.02</v>
      </c>
      <c r="E40">
        <v>17577285</v>
      </c>
      <c r="F40">
        <v>108.4348</v>
      </c>
      <c r="G40" s="7">
        <v>45362.166666666664</v>
      </c>
      <c r="H40">
        <v>165770</v>
      </c>
    </row>
    <row r="41" spans="1:8" x14ac:dyDescent="0.25">
      <c r="A41">
        <v>109.06</v>
      </c>
      <c r="B41">
        <v>109.28</v>
      </c>
      <c r="C41">
        <v>108.02500000000001</v>
      </c>
      <c r="D41">
        <v>108.32</v>
      </c>
      <c r="E41">
        <v>14957247</v>
      </c>
      <c r="F41">
        <v>108.52290000000001</v>
      </c>
      <c r="G41" s="7">
        <v>45363.166666666664</v>
      </c>
      <c r="H41">
        <v>144738</v>
      </c>
    </row>
    <row r="42" spans="1:8" x14ac:dyDescent="0.25">
      <c r="A42">
        <v>109.14</v>
      </c>
      <c r="B42">
        <v>110.35</v>
      </c>
      <c r="C42">
        <v>109.1101</v>
      </c>
      <c r="D42">
        <v>109.53</v>
      </c>
      <c r="E42">
        <v>17122239</v>
      </c>
      <c r="F42">
        <v>109.6956</v>
      </c>
      <c r="G42" s="7">
        <v>45364.166666666664</v>
      </c>
      <c r="H42">
        <v>161199</v>
      </c>
    </row>
    <row r="43" spans="1:8" x14ac:dyDescent="0.25">
      <c r="A43">
        <v>109.83</v>
      </c>
      <c r="B43">
        <v>111.55</v>
      </c>
      <c r="C43">
        <v>109.69</v>
      </c>
      <c r="D43">
        <v>111.47</v>
      </c>
      <c r="E43">
        <v>22121014</v>
      </c>
      <c r="F43">
        <v>110.9986</v>
      </c>
      <c r="G43" s="7">
        <v>45365.166666666664</v>
      </c>
      <c r="H43">
        <v>172651</v>
      </c>
    </row>
    <row r="44" spans="1:8" x14ac:dyDescent="0.25">
      <c r="A44">
        <v>110.85</v>
      </c>
      <c r="B44">
        <v>112.3</v>
      </c>
      <c r="C44">
        <v>110.85</v>
      </c>
      <c r="D44">
        <v>111.27</v>
      </c>
      <c r="E44">
        <v>38264401</v>
      </c>
      <c r="F44">
        <v>111.3843</v>
      </c>
      <c r="G44" s="7">
        <v>45366.166666666664</v>
      </c>
      <c r="H44">
        <v>174665</v>
      </c>
    </row>
    <row r="45" spans="1:8" x14ac:dyDescent="0.25">
      <c r="A45">
        <v>111.79</v>
      </c>
      <c r="B45">
        <v>112.86</v>
      </c>
      <c r="C45">
        <v>111.1</v>
      </c>
      <c r="D45">
        <v>112.3</v>
      </c>
      <c r="E45">
        <v>16770462</v>
      </c>
      <c r="F45">
        <v>112.2193</v>
      </c>
      <c r="G45" s="7">
        <v>45369.166666666664</v>
      </c>
      <c r="H45">
        <v>144722</v>
      </c>
    </row>
    <row r="46" spans="1:8" x14ac:dyDescent="0.25">
      <c r="A46">
        <v>112.22</v>
      </c>
      <c r="B46">
        <v>113.485</v>
      </c>
      <c r="C46">
        <v>112.06</v>
      </c>
      <c r="D46">
        <v>113.09</v>
      </c>
      <c r="E46">
        <v>14878756</v>
      </c>
      <c r="F46">
        <v>113.0861</v>
      </c>
      <c r="G46" s="7">
        <v>45370.166666666664</v>
      </c>
      <c r="H46">
        <v>131662</v>
      </c>
    </row>
    <row r="47" spans="1:8" x14ac:dyDescent="0.25">
      <c r="A47">
        <v>112.72</v>
      </c>
      <c r="B47">
        <v>113.4</v>
      </c>
      <c r="C47">
        <v>112.13</v>
      </c>
      <c r="D47">
        <v>112.99</v>
      </c>
      <c r="E47">
        <v>16119703</v>
      </c>
      <c r="F47">
        <v>112.7706</v>
      </c>
      <c r="G47" s="7">
        <v>45371.166666666664</v>
      </c>
      <c r="H47">
        <v>138263</v>
      </c>
    </row>
    <row r="48" spans="1:8" x14ac:dyDescent="0.25">
      <c r="A48">
        <v>112.92</v>
      </c>
      <c r="B48">
        <v>113.91</v>
      </c>
      <c r="C48">
        <v>112.57</v>
      </c>
      <c r="D48">
        <v>113.49</v>
      </c>
      <c r="E48">
        <v>14878022</v>
      </c>
      <c r="F48">
        <v>113.5611</v>
      </c>
      <c r="G48" s="7">
        <v>45372.166666666664</v>
      </c>
      <c r="H48">
        <v>114251</v>
      </c>
    </row>
    <row r="49" spans="1:8" x14ac:dyDescent="0.25">
      <c r="A49">
        <v>113.48</v>
      </c>
      <c r="B49">
        <v>113.685</v>
      </c>
      <c r="C49">
        <v>112.82389999999999</v>
      </c>
      <c r="D49">
        <v>113.49</v>
      </c>
      <c r="E49">
        <v>14701933</v>
      </c>
      <c r="F49">
        <v>113.3117</v>
      </c>
      <c r="G49" s="7">
        <v>45373.166666666664</v>
      </c>
      <c r="H49">
        <v>113207</v>
      </c>
    </row>
    <row r="50" spans="1:8" x14ac:dyDescent="0.25">
      <c r="A50">
        <v>113.83</v>
      </c>
      <c r="B50">
        <v>115.77500000000001</v>
      </c>
      <c r="C50">
        <v>113.83</v>
      </c>
      <c r="D50">
        <v>114.65</v>
      </c>
      <c r="E50">
        <v>14011734</v>
      </c>
      <c r="F50">
        <v>114.87430000000001</v>
      </c>
      <c r="G50" s="7">
        <v>45376.166666666664</v>
      </c>
      <c r="H50">
        <v>127569</v>
      </c>
    </row>
    <row r="51" spans="1:8" x14ac:dyDescent="0.25">
      <c r="A51">
        <v>114.66</v>
      </c>
      <c r="B51">
        <v>114.98</v>
      </c>
      <c r="C51">
        <v>113.41</v>
      </c>
      <c r="D51">
        <v>113.79</v>
      </c>
      <c r="E51">
        <v>13152287</v>
      </c>
      <c r="F51">
        <v>114.0108</v>
      </c>
      <c r="G51" s="7">
        <v>45377.166666666664</v>
      </c>
      <c r="H51">
        <v>122583</v>
      </c>
    </row>
    <row r="52" spans="1:8" x14ac:dyDescent="0.25">
      <c r="A52">
        <v>113.48</v>
      </c>
      <c r="B52">
        <v>115.06</v>
      </c>
      <c r="C52">
        <v>113.41</v>
      </c>
      <c r="D52">
        <v>114.97</v>
      </c>
      <c r="E52">
        <v>12415674</v>
      </c>
      <c r="F52">
        <v>114.545</v>
      </c>
      <c r="G52" s="7">
        <v>45378.166666666664</v>
      </c>
      <c r="H52">
        <v>116373</v>
      </c>
    </row>
    <row r="53" spans="1:8" x14ac:dyDescent="0.25">
      <c r="A53">
        <v>115.53</v>
      </c>
      <c r="B53">
        <v>116.45</v>
      </c>
      <c r="C53">
        <v>115.06</v>
      </c>
      <c r="D53">
        <v>116.24</v>
      </c>
      <c r="E53">
        <v>18482055</v>
      </c>
      <c r="F53">
        <v>115.9395</v>
      </c>
      <c r="G53" s="7">
        <v>45379.166666666664</v>
      </c>
      <c r="H53">
        <v>140318</v>
      </c>
    </row>
    <row r="54" spans="1:8" x14ac:dyDescent="0.25">
      <c r="A54">
        <v>116.41</v>
      </c>
      <c r="B54">
        <v>117.24</v>
      </c>
      <c r="C54">
        <v>115.38</v>
      </c>
      <c r="D54">
        <v>116.99</v>
      </c>
      <c r="E54">
        <v>13816996</v>
      </c>
      <c r="F54">
        <v>116.7269</v>
      </c>
      <c r="G54" s="7">
        <v>45383.166666666664</v>
      </c>
      <c r="H54">
        <v>132833</v>
      </c>
    </row>
    <row r="55" spans="1:8" x14ac:dyDescent="0.25">
      <c r="A55">
        <v>117.92</v>
      </c>
      <c r="B55">
        <v>119.6</v>
      </c>
      <c r="C55">
        <v>117.33</v>
      </c>
      <c r="D55">
        <v>119.28</v>
      </c>
      <c r="E55">
        <v>19919643</v>
      </c>
      <c r="F55">
        <v>118.8293</v>
      </c>
      <c r="G55" s="7">
        <v>45384.166666666664</v>
      </c>
      <c r="H55">
        <v>188444</v>
      </c>
    </row>
    <row r="56" spans="1:8" x14ac:dyDescent="0.25">
      <c r="A56">
        <v>119.48</v>
      </c>
      <c r="B56">
        <v>119.7479</v>
      </c>
      <c r="C56">
        <v>118.73</v>
      </c>
      <c r="D56">
        <v>119.3</v>
      </c>
      <c r="E56">
        <v>16504307</v>
      </c>
      <c r="F56">
        <v>119.3103</v>
      </c>
      <c r="G56" s="7">
        <v>45385.166666666664</v>
      </c>
      <c r="H56">
        <v>145586</v>
      </c>
    </row>
    <row r="57" spans="1:8" x14ac:dyDescent="0.25">
      <c r="A57">
        <v>119.05</v>
      </c>
      <c r="B57">
        <v>119.88</v>
      </c>
      <c r="C57">
        <v>118.64</v>
      </c>
      <c r="D57">
        <v>119.72</v>
      </c>
      <c r="E57">
        <v>18467362</v>
      </c>
      <c r="F57">
        <v>119.4563</v>
      </c>
      <c r="G57" s="7">
        <v>45386.166666666664</v>
      </c>
      <c r="H57">
        <v>161782</v>
      </c>
    </row>
    <row r="58" spans="1:8" x14ac:dyDescent="0.25">
      <c r="A58">
        <v>119.98</v>
      </c>
      <c r="B58">
        <v>122.15</v>
      </c>
      <c r="C58">
        <v>119.64</v>
      </c>
      <c r="D58">
        <v>121.37</v>
      </c>
      <c r="E58">
        <v>21720591</v>
      </c>
      <c r="F58">
        <v>121.0538</v>
      </c>
      <c r="G58" s="7">
        <v>45387.166666666664</v>
      </c>
      <c r="H58">
        <v>196956</v>
      </c>
    </row>
    <row r="59" spans="1:8" x14ac:dyDescent="0.25">
      <c r="A59">
        <v>121.08</v>
      </c>
      <c r="B59">
        <v>121.735</v>
      </c>
      <c r="C59">
        <v>120.205</v>
      </c>
      <c r="D59">
        <v>120.55</v>
      </c>
      <c r="E59">
        <v>17513939</v>
      </c>
      <c r="F59">
        <v>121.01649999999999</v>
      </c>
      <c r="G59" s="7">
        <v>45390.166666666664</v>
      </c>
      <c r="H59">
        <v>176753</v>
      </c>
    </row>
    <row r="60" spans="1:8" x14ac:dyDescent="0.25">
      <c r="A60">
        <v>121</v>
      </c>
      <c r="B60">
        <v>121.64919999999999</v>
      </c>
      <c r="C60">
        <v>120.34</v>
      </c>
      <c r="D60">
        <v>121.18</v>
      </c>
      <c r="E60">
        <v>14135720</v>
      </c>
      <c r="F60">
        <v>120.94450000000001</v>
      </c>
      <c r="G60" s="7">
        <v>45391.166666666664</v>
      </c>
      <c r="H60">
        <v>149277</v>
      </c>
    </row>
    <row r="61" spans="1:8" x14ac:dyDescent="0.25">
      <c r="A61">
        <v>121.22</v>
      </c>
      <c r="B61">
        <v>122.47</v>
      </c>
      <c r="C61">
        <v>120.73</v>
      </c>
      <c r="D61">
        <v>122.2</v>
      </c>
      <c r="E61">
        <v>17409184</v>
      </c>
      <c r="F61">
        <v>121.7734</v>
      </c>
      <c r="G61" s="7">
        <v>45392.166666666664</v>
      </c>
      <c r="H61">
        <v>177163</v>
      </c>
    </row>
    <row r="62" spans="1:8" x14ac:dyDescent="0.25">
      <c r="A62">
        <v>122.69</v>
      </c>
      <c r="B62">
        <v>122.69</v>
      </c>
      <c r="C62">
        <v>120.34</v>
      </c>
      <c r="D62">
        <v>121.79</v>
      </c>
      <c r="E62">
        <v>17555869</v>
      </c>
      <c r="F62">
        <v>121.4572</v>
      </c>
      <c r="G62" s="7">
        <v>45393.166666666664</v>
      </c>
      <c r="H62">
        <v>157649</v>
      </c>
    </row>
    <row r="63" spans="1:8" x14ac:dyDescent="0.25">
      <c r="A63">
        <v>122.95</v>
      </c>
      <c r="B63">
        <v>123.75</v>
      </c>
      <c r="C63">
        <v>119.67</v>
      </c>
      <c r="D63">
        <v>120.37</v>
      </c>
      <c r="E63">
        <v>21556218</v>
      </c>
      <c r="F63">
        <v>121.55549999999999</v>
      </c>
      <c r="G63" s="7">
        <v>45394.166666666664</v>
      </c>
      <c r="H63">
        <v>219041</v>
      </c>
    </row>
    <row r="64" spans="1:8" x14ac:dyDescent="0.25">
      <c r="A64">
        <v>121.09</v>
      </c>
      <c r="B64">
        <v>121.69</v>
      </c>
      <c r="C64">
        <v>119.45</v>
      </c>
      <c r="D64">
        <v>119.68</v>
      </c>
      <c r="E64">
        <v>15029528</v>
      </c>
      <c r="F64">
        <v>120.22110000000001</v>
      </c>
      <c r="G64" s="7">
        <v>45397.166666666664</v>
      </c>
      <c r="H64">
        <v>151559</v>
      </c>
    </row>
    <row r="65" spans="1:8" x14ac:dyDescent="0.25">
      <c r="A65">
        <v>119.55500000000001</v>
      </c>
      <c r="B65">
        <v>120.22</v>
      </c>
      <c r="C65">
        <v>117.92</v>
      </c>
      <c r="D65">
        <v>118.69</v>
      </c>
      <c r="E65">
        <v>18082228</v>
      </c>
      <c r="F65">
        <v>118.7976</v>
      </c>
      <c r="G65" s="7">
        <v>45398.166666666664</v>
      </c>
      <c r="H65">
        <v>193271</v>
      </c>
    </row>
    <row r="66" spans="1:8" x14ac:dyDescent="0.25">
      <c r="A66">
        <v>118.55</v>
      </c>
      <c r="B66">
        <v>119.35</v>
      </c>
      <c r="C66">
        <v>117.12</v>
      </c>
      <c r="D66">
        <v>118.63</v>
      </c>
      <c r="E66">
        <v>14538577</v>
      </c>
      <c r="F66">
        <v>118.4657</v>
      </c>
      <c r="G66" s="7">
        <v>45399.166666666664</v>
      </c>
      <c r="H66">
        <v>150150</v>
      </c>
    </row>
    <row r="67" spans="1:8" x14ac:dyDescent="0.25">
      <c r="A67">
        <v>119</v>
      </c>
      <c r="B67">
        <v>119.72</v>
      </c>
      <c r="C67">
        <v>117.97</v>
      </c>
      <c r="D67">
        <v>118.52</v>
      </c>
      <c r="E67">
        <v>13821356</v>
      </c>
      <c r="F67">
        <v>118.6532</v>
      </c>
      <c r="G67" s="7">
        <v>45400.166666666664</v>
      </c>
      <c r="H67">
        <v>141965</v>
      </c>
    </row>
    <row r="68" spans="1:8" x14ac:dyDescent="0.25">
      <c r="A68">
        <v>119.155</v>
      </c>
      <c r="B68">
        <v>120.925</v>
      </c>
      <c r="C68">
        <v>118.95</v>
      </c>
      <c r="D68">
        <v>119.88</v>
      </c>
      <c r="E68">
        <v>21572367</v>
      </c>
      <c r="F68">
        <v>119.95569999999999</v>
      </c>
      <c r="G68" s="7">
        <v>45401.166666666664</v>
      </c>
      <c r="H68">
        <v>185819</v>
      </c>
    </row>
    <row r="69" spans="1:8" x14ac:dyDescent="0.25">
      <c r="A69">
        <v>119.26</v>
      </c>
      <c r="B69">
        <v>121.565</v>
      </c>
      <c r="C69">
        <v>118.43</v>
      </c>
      <c r="D69">
        <v>120.56</v>
      </c>
      <c r="E69">
        <v>16340694</v>
      </c>
      <c r="F69">
        <v>120.42319999999999</v>
      </c>
      <c r="G69" s="7">
        <v>45404.166666666664</v>
      </c>
      <c r="H69">
        <v>153196</v>
      </c>
    </row>
    <row r="70" spans="1:8" x14ac:dyDescent="0.25">
      <c r="A70">
        <v>120</v>
      </c>
      <c r="B70">
        <v>121.06</v>
      </c>
      <c r="C70">
        <v>119.45</v>
      </c>
      <c r="D70">
        <v>121.03</v>
      </c>
      <c r="E70">
        <v>13929816</v>
      </c>
      <c r="F70">
        <v>120.58029999999999</v>
      </c>
      <c r="G70" s="7">
        <v>45405.166666666664</v>
      </c>
      <c r="H70">
        <v>152261</v>
      </c>
    </row>
    <row r="71" spans="1:8" x14ac:dyDescent="0.25">
      <c r="A71">
        <v>120.3</v>
      </c>
      <c r="B71">
        <v>121.255</v>
      </c>
      <c r="C71">
        <v>119.39</v>
      </c>
      <c r="D71">
        <v>121.05</v>
      </c>
      <c r="E71">
        <v>12101161</v>
      </c>
      <c r="F71">
        <v>120.67700000000001</v>
      </c>
      <c r="G71" s="7">
        <v>45406.166666666664</v>
      </c>
      <c r="H71">
        <v>128147</v>
      </c>
    </row>
    <row r="72" spans="1:8" x14ac:dyDescent="0.25">
      <c r="A72">
        <v>121.03</v>
      </c>
      <c r="B72">
        <v>121.76</v>
      </c>
      <c r="C72">
        <v>119.4</v>
      </c>
      <c r="D72">
        <v>121.33</v>
      </c>
      <c r="E72">
        <v>16041029</v>
      </c>
      <c r="F72">
        <v>120.86660000000001</v>
      </c>
      <c r="G72" s="7">
        <v>45407.166666666664</v>
      </c>
      <c r="H72">
        <v>178711</v>
      </c>
    </row>
    <row r="73" spans="1:8" x14ac:dyDescent="0.25">
      <c r="A73">
        <v>119</v>
      </c>
      <c r="B73">
        <v>119.1</v>
      </c>
      <c r="C73">
        <v>116.22</v>
      </c>
      <c r="D73">
        <v>117.96</v>
      </c>
      <c r="E73">
        <v>27289468</v>
      </c>
      <c r="F73">
        <v>117.6909</v>
      </c>
      <c r="G73" s="7">
        <v>45408.166666666664</v>
      </c>
      <c r="H73">
        <v>268397</v>
      </c>
    </row>
    <row r="74" spans="1:8" x14ac:dyDescent="0.25">
      <c r="A74">
        <v>117.76</v>
      </c>
      <c r="B74">
        <v>120.05</v>
      </c>
      <c r="C74">
        <v>117.76</v>
      </c>
      <c r="D74">
        <v>119.64</v>
      </c>
      <c r="E74">
        <v>17343755</v>
      </c>
      <c r="F74">
        <v>119.4243</v>
      </c>
      <c r="G74" s="7">
        <v>45411.166666666664</v>
      </c>
      <c r="H74">
        <v>177798</v>
      </c>
    </row>
    <row r="75" spans="1:8" x14ac:dyDescent="0.25">
      <c r="A75">
        <v>119.11</v>
      </c>
      <c r="B75">
        <v>120.2</v>
      </c>
      <c r="C75">
        <v>117.98</v>
      </c>
      <c r="D75">
        <v>118.27</v>
      </c>
      <c r="E75">
        <v>21083294</v>
      </c>
      <c r="F75">
        <v>118.7873</v>
      </c>
      <c r="G75" s="7">
        <v>45412.166666666664</v>
      </c>
      <c r="H75">
        <v>181233</v>
      </c>
    </row>
    <row r="76" spans="1:8" x14ac:dyDescent="0.25">
      <c r="A76">
        <v>118.28</v>
      </c>
      <c r="B76">
        <v>118.47</v>
      </c>
      <c r="C76">
        <v>115.66</v>
      </c>
      <c r="D76">
        <v>116.03</v>
      </c>
      <c r="E76">
        <v>27789759</v>
      </c>
      <c r="F76">
        <v>116.5604</v>
      </c>
      <c r="G76" s="7">
        <v>45413.166666666664</v>
      </c>
      <c r="H76">
        <v>326118</v>
      </c>
    </row>
    <row r="77" spans="1:8" x14ac:dyDescent="0.25">
      <c r="A77">
        <v>116.26</v>
      </c>
      <c r="B77">
        <v>117.26</v>
      </c>
      <c r="C77">
        <v>115.9</v>
      </c>
      <c r="D77">
        <v>116.24</v>
      </c>
      <c r="E77">
        <v>25513648</v>
      </c>
      <c r="F77">
        <v>116.4024</v>
      </c>
      <c r="G77" s="7">
        <v>45414.166666666664</v>
      </c>
      <c r="H77">
        <v>250040</v>
      </c>
    </row>
    <row r="78" spans="1:8" x14ac:dyDescent="0.25">
      <c r="A78">
        <v>116</v>
      </c>
      <c r="B78">
        <v>116.07</v>
      </c>
      <c r="C78">
        <v>114.13</v>
      </c>
      <c r="D78">
        <v>116</v>
      </c>
      <c r="E78">
        <v>28023313</v>
      </c>
      <c r="F78">
        <v>115.5339</v>
      </c>
      <c r="G78" s="7">
        <v>45415.166666666664</v>
      </c>
      <c r="H78">
        <v>194210</v>
      </c>
    </row>
    <row r="79" spans="1:8" x14ac:dyDescent="0.25">
      <c r="A79">
        <v>116.67</v>
      </c>
      <c r="B79">
        <v>118.34</v>
      </c>
      <c r="C79">
        <v>116.4</v>
      </c>
      <c r="D79">
        <v>116.75</v>
      </c>
      <c r="E79">
        <v>31401260</v>
      </c>
      <c r="F79">
        <v>117.09780000000001</v>
      </c>
      <c r="G79" s="7">
        <v>45418.166666666664</v>
      </c>
      <c r="H79">
        <v>189796</v>
      </c>
    </row>
    <row r="80" spans="1:8" x14ac:dyDescent="0.25">
      <c r="A80">
        <v>117.28</v>
      </c>
      <c r="B80">
        <v>117.58</v>
      </c>
      <c r="C80">
        <v>115.93</v>
      </c>
      <c r="D80">
        <v>116.17</v>
      </c>
      <c r="E80">
        <v>30121973</v>
      </c>
      <c r="F80">
        <v>116.43519999999999</v>
      </c>
      <c r="G80" s="7">
        <v>45419.166666666664</v>
      </c>
      <c r="H80">
        <v>175589</v>
      </c>
    </row>
    <row r="81" spans="1:8" x14ac:dyDescent="0.25">
      <c r="A81">
        <v>115.71</v>
      </c>
      <c r="B81">
        <v>116.9542</v>
      </c>
      <c r="C81">
        <v>115.41</v>
      </c>
      <c r="D81">
        <v>116.15</v>
      </c>
      <c r="E81">
        <v>18957166</v>
      </c>
      <c r="F81">
        <v>116.2256</v>
      </c>
      <c r="G81" s="7">
        <v>45420.166666666664</v>
      </c>
      <c r="H81">
        <v>141112</v>
      </c>
    </row>
    <row r="82" spans="1:8" x14ac:dyDescent="0.25">
      <c r="A82">
        <v>116.2</v>
      </c>
      <c r="B82">
        <v>118.53</v>
      </c>
      <c r="C82">
        <v>116.19</v>
      </c>
      <c r="D82">
        <v>118.44</v>
      </c>
      <c r="E82">
        <v>17563975</v>
      </c>
      <c r="F82">
        <v>117.93559999999999</v>
      </c>
      <c r="G82" s="7">
        <v>45421.166666666664</v>
      </c>
      <c r="H82">
        <v>143989</v>
      </c>
    </row>
    <row r="83" spans="1:8" x14ac:dyDescent="0.25">
      <c r="A83">
        <v>118.54</v>
      </c>
      <c r="B83">
        <v>118.66</v>
      </c>
      <c r="C83">
        <v>117.58</v>
      </c>
      <c r="D83">
        <v>117.96</v>
      </c>
      <c r="E83">
        <v>13648130</v>
      </c>
      <c r="F83">
        <v>118.0467</v>
      </c>
      <c r="G83" s="7">
        <v>45422.166666666664</v>
      </c>
      <c r="H83">
        <v>110424</v>
      </c>
    </row>
    <row r="84" spans="1:8" x14ac:dyDescent="0.25">
      <c r="A84">
        <v>118.42</v>
      </c>
      <c r="B84">
        <v>119.04</v>
      </c>
      <c r="C84">
        <v>117.12</v>
      </c>
      <c r="D84">
        <v>117.91</v>
      </c>
      <c r="E84">
        <v>15060619</v>
      </c>
      <c r="F84">
        <v>117.8749</v>
      </c>
      <c r="G84" s="7">
        <v>45425.166666666664</v>
      </c>
      <c r="H84">
        <v>129420</v>
      </c>
    </row>
    <row r="85" spans="1:8" x14ac:dyDescent="0.25">
      <c r="A85">
        <v>116.79</v>
      </c>
      <c r="B85">
        <v>117.74</v>
      </c>
      <c r="C85">
        <v>116.48</v>
      </c>
      <c r="D85">
        <v>117.67</v>
      </c>
      <c r="E85">
        <v>15079131</v>
      </c>
      <c r="F85">
        <v>117.2647</v>
      </c>
      <c r="G85" s="7">
        <v>45426.166666666664</v>
      </c>
      <c r="H85">
        <v>120047</v>
      </c>
    </row>
    <row r="86" spans="1:8" x14ac:dyDescent="0.25">
      <c r="A86">
        <v>117.61</v>
      </c>
      <c r="B86">
        <v>118.84</v>
      </c>
      <c r="C86">
        <v>116.08</v>
      </c>
      <c r="D86">
        <v>118.58</v>
      </c>
      <c r="E86">
        <v>18244303</v>
      </c>
      <c r="F86">
        <v>117.8023</v>
      </c>
      <c r="G86" s="7">
        <v>45427.166666666664</v>
      </c>
      <c r="H86">
        <v>162671</v>
      </c>
    </row>
    <row r="87" spans="1:8" x14ac:dyDescent="0.25">
      <c r="A87">
        <v>118.54</v>
      </c>
      <c r="B87">
        <v>119.3</v>
      </c>
      <c r="C87">
        <v>117.54</v>
      </c>
      <c r="D87">
        <v>117.87</v>
      </c>
      <c r="E87">
        <v>15745202</v>
      </c>
      <c r="F87">
        <v>118.23220000000001</v>
      </c>
      <c r="G87" s="7">
        <v>45428.166666666664</v>
      </c>
      <c r="H87">
        <v>117965</v>
      </c>
    </row>
    <row r="88" spans="1:8" x14ac:dyDescent="0.25">
      <c r="A88">
        <v>118.3</v>
      </c>
      <c r="B88">
        <v>119.83</v>
      </c>
      <c r="C88">
        <v>117.96</v>
      </c>
      <c r="D88">
        <v>119.64</v>
      </c>
      <c r="E88">
        <v>15104469</v>
      </c>
      <c r="F88">
        <v>119.1808</v>
      </c>
      <c r="G88" s="7">
        <v>45429.166666666664</v>
      </c>
      <c r="H88">
        <v>114210</v>
      </c>
    </row>
    <row r="89" spans="1:8" x14ac:dyDescent="0.25">
      <c r="A89">
        <v>119.73</v>
      </c>
      <c r="B89">
        <v>119.89</v>
      </c>
      <c r="C89">
        <v>118.55</v>
      </c>
      <c r="D89">
        <v>118.67</v>
      </c>
      <c r="E89">
        <v>11551250</v>
      </c>
      <c r="F89">
        <v>118.9522</v>
      </c>
      <c r="G89" s="7">
        <v>45432.166666666664</v>
      </c>
      <c r="H89">
        <v>99315</v>
      </c>
    </row>
    <row r="90" spans="1:8" x14ac:dyDescent="0.25">
      <c r="A90">
        <v>118.4</v>
      </c>
      <c r="B90">
        <v>119.45</v>
      </c>
      <c r="C90">
        <v>117.78</v>
      </c>
      <c r="D90">
        <v>117.85</v>
      </c>
      <c r="E90">
        <v>14494980</v>
      </c>
      <c r="F90">
        <v>118.24809999999999</v>
      </c>
      <c r="G90" s="7">
        <v>45433.166666666664</v>
      </c>
      <c r="H90">
        <v>104002</v>
      </c>
    </row>
    <row r="91" spans="1:8" x14ac:dyDescent="0.25">
      <c r="A91">
        <v>117.46</v>
      </c>
      <c r="B91">
        <v>117.46</v>
      </c>
      <c r="C91">
        <v>114.96</v>
      </c>
      <c r="D91">
        <v>115.48</v>
      </c>
      <c r="E91">
        <v>17879252</v>
      </c>
      <c r="F91">
        <v>115.7319</v>
      </c>
      <c r="G91" s="7">
        <v>45434.166666666664</v>
      </c>
      <c r="H91">
        <v>144960</v>
      </c>
    </row>
    <row r="92" spans="1:8" x14ac:dyDescent="0.25">
      <c r="A92">
        <v>115.6</v>
      </c>
      <c r="B92">
        <v>117.51</v>
      </c>
      <c r="C92">
        <v>113.36</v>
      </c>
      <c r="D92">
        <v>113.51</v>
      </c>
      <c r="E92">
        <v>15979835</v>
      </c>
      <c r="F92">
        <v>114.2379</v>
      </c>
      <c r="G92" s="7">
        <v>45435.166666666664</v>
      </c>
      <c r="H92">
        <v>137247</v>
      </c>
    </row>
    <row r="93" spans="1:8" x14ac:dyDescent="0.25">
      <c r="A93">
        <v>114.84</v>
      </c>
      <c r="B93">
        <v>115.08</v>
      </c>
      <c r="C93">
        <v>113.035</v>
      </c>
      <c r="D93">
        <v>113.42</v>
      </c>
      <c r="E93">
        <v>12212949</v>
      </c>
      <c r="F93">
        <v>113.65479999999999</v>
      </c>
      <c r="G93" s="7">
        <v>45436.166666666664</v>
      </c>
      <c r="H93">
        <v>106358</v>
      </c>
    </row>
    <row r="94" spans="1:8" x14ac:dyDescent="0.25">
      <c r="A94">
        <v>113.52</v>
      </c>
      <c r="B94">
        <v>115.11</v>
      </c>
      <c r="C94">
        <v>113.07</v>
      </c>
      <c r="D94">
        <v>114.86</v>
      </c>
      <c r="E94">
        <v>13978305</v>
      </c>
      <c r="F94">
        <v>114.4173</v>
      </c>
      <c r="G94" s="7">
        <v>45440.166666666664</v>
      </c>
      <c r="H94">
        <v>135484</v>
      </c>
    </row>
    <row r="95" spans="1:8" x14ac:dyDescent="0.25">
      <c r="A95">
        <v>114.52500000000001</v>
      </c>
      <c r="B95">
        <v>114.545</v>
      </c>
      <c r="C95">
        <v>112.81</v>
      </c>
      <c r="D95">
        <v>113.63</v>
      </c>
      <c r="E95">
        <v>13902001</v>
      </c>
      <c r="F95">
        <v>113.4829</v>
      </c>
      <c r="G95" s="7">
        <v>45441.166666666664</v>
      </c>
      <c r="H95">
        <v>129672</v>
      </c>
    </row>
    <row r="96" spans="1:8" x14ac:dyDescent="0.25">
      <c r="A96">
        <v>113.27</v>
      </c>
      <c r="B96">
        <v>114.13</v>
      </c>
      <c r="C96">
        <v>112.955</v>
      </c>
      <c r="D96">
        <v>113.99</v>
      </c>
      <c r="E96">
        <v>14691976</v>
      </c>
      <c r="F96">
        <v>113.7624</v>
      </c>
      <c r="G96" s="7">
        <v>45442.166666666664</v>
      </c>
      <c r="H96">
        <v>118159</v>
      </c>
    </row>
    <row r="97" spans="1:8" x14ac:dyDescent="0.25">
      <c r="A97">
        <v>114.12</v>
      </c>
      <c r="B97">
        <v>117.49</v>
      </c>
      <c r="C97">
        <v>113.99</v>
      </c>
      <c r="D97">
        <v>117.26</v>
      </c>
      <c r="E97">
        <v>29037378</v>
      </c>
      <c r="F97">
        <v>116.5427</v>
      </c>
      <c r="G97" s="7">
        <v>45443.166666666664</v>
      </c>
      <c r="H97">
        <v>173273</v>
      </c>
    </row>
    <row r="98" spans="1:8" x14ac:dyDescent="0.25">
      <c r="A98">
        <v>116.3</v>
      </c>
      <c r="B98">
        <v>116.36</v>
      </c>
      <c r="C98">
        <v>113.76</v>
      </c>
      <c r="D98">
        <v>114.45</v>
      </c>
      <c r="E98">
        <v>19589338</v>
      </c>
      <c r="F98">
        <v>114.7077</v>
      </c>
      <c r="G98" s="7">
        <v>45446.166666666664</v>
      </c>
      <c r="H98">
        <v>174290</v>
      </c>
    </row>
    <row r="99" spans="1:8" x14ac:dyDescent="0.25">
      <c r="A99">
        <v>113</v>
      </c>
      <c r="B99">
        <v>113.09</v>
      </c>
      <c r="C99">
        <v>110.92</v>
      </c>
      <c r="D99">
        <v>112.67</v>
      </c>
      <c r="E99">
        <v>19412238</v>
      </c>
      <c r="F99">
        <v>112.0703</v>
      </c>
      <c r="G99" s="7">
        <v>45447.166666666664</v>
      </c>
      <c r="H99">
        <v>169690</v>
      </c>
    </row>
    <row r="100" spans="1:8" x14ac:dyDescent="0.25">
      <c r="A100">
        <v>112.89</v>
      </c>
      <c r="B100">
        <v>113.19</v>
      </c>
      <c r="C100">
        <v>111.48</v>
      </c>
      <c r="D100">
        <v>113.12</v>
      </c>
      <c r="E100">
        <v>14863516</v>
      </c>
      <c r="F100">
        <v>112.6031</v>
      </c>
      <c r="G100" s="7">
        <v>45448.166666666664</v>
      </c>
      <c r="H100">
        <v>127723</v>
      </c>
    </row>
    <row r="101" spans="1:8" x14ac:dyDescent="0.25">
      <c r="A101">
        <v>112.75</v>
      </c>
      <c r="B101">
        <v>114.04</v>
      </c>
      <c r="C101">
        <v>112.11</v>
      </c>
      <c r="D101">
        <v>113.97</v>
      </c>
      <c r="E101">
        <v>13154094</v>
      </c>
      <c r="F101">
        <v>113.5044</v>
      </c>
      <c r="G101" s="7">
        <v>45449.166666666664</v>
      </c>
      <c r="H101">
        <v>130991</v>
      </c>
    </row>
    <row r="102" spans="1:8" x14ac:dyDescent="0.25">
      <c r="A102">
        <v>113.79</v>
      </c>
      <c r="B102">
        <v>114.895</v>
      </c>
      <c r="C102">
        <v>112.6735</v>
      </c>
      <c r="D102">
        <v>112.75</v>
      </c>
      <c r="E102">
        <v>13289196</v>
      </c>
      <c r="F102">
        <v>113.50620000000001</v>
      </c>
      <c r="G102" s="7">
        <v>45450.166666666664</v>
      </c>
      <c r="H102">
        <v>121475</v>
      </c>
    </row>
    <row r="103" spans="1:8" x14ac:dyDescent="0.25">
      <c r="A103">
        <v>113.06</v>
      </c>
      <c r="B103">
        <v>114.2199</v>
      </c>
      <c r="C103">
        <v>112.7</v>
      </c>
      <c r="D103">
        <v>113.08</v>
      </c>
      <c r="E103">
        <v>15245227</v>
      </c>
      <c r="F103">
        <v>113.2897</v>
      </c>
      <c r="G103" s="7">
        <v>45453.166666666664</v>
      </c>
      <c r="H103">
        <v>137028</v>
      </c>
    </row>
    <row r="104" spans="1:8" x14ac:dyDescent="0.25">
      <c r="A104">
        <v>112.49</v>
      </c>
      <c r="B104">
        <v>112.67010000000001</v>
      </c>
      <c r="C104">
        <v>111.31</v>
      </c>
      <c r="D104">
        <v>112.17</v>
      </c>
      <c r="E104">
        <v>12462403</v>
      </c>
      <c r="F104">
        <v>112.0821</v>
      </c>
      <c r="G104" s="7">
        <v>45454.166666666664</v>
      </c>
      <c r="H104">
        <v>121370</v>
      </c>
    </row>
    <row r="105" spans="1:8" x14ac:dyDescent="0.25">
      <c r="A105">
        <v>113.3</v>
      </c>
      <c r="B105">
        <v>113.3</v>
      </c>
      <c r="C105">
        <v>110.54</v>
      </c>
      <c r="D105">
        <v>110.93</v>
      </c>
      <c r="E105">
        <v>13606788</v>
      </c>
      <c r="F105">
        <v>111.34990000000001</v>
      </c>
      <c r="G105" s="7">
        <v>45455.166666666664</v>
      </c>
      <c r="H105">
        <v>151225</v>
      </c>
    </row>
    <row r="106" spans="1:8" x14ac:dyDescent="0.25">
      <c r="A106">
        <v>110.84</v>
      </c>
      <c r="B106">
        <v>110.86</v>
      </c>
      <c r="C106">
        <v>109.72</v>
      </c>
      <c r="D106">
        <v>110.04</v>
      </c>
      <c r="E106">
        <v>14466868</v>
      </c>
      <c r="F106">
        <v>110.2345</v>
      </c>
      <c r="G106" s="7">
        <v>45456.166666666664</v>
      </c>
      <c r="H106">
        <v>126603</v>
      </c>
    </row>
    <row r="107" spans="1:8" x14ac:dyDescent="0.25">
      <c r="A107">
        <v>110.02</v>
      </c>
      <c r="B107">
        <v>110.20699999999999</v>
      </c>
      <c r="C107">
        <v>108.59</v>
      </c>
      <c r="D107">
        <v>109.11</v>
      </c>
      <c r="E107">
        <v>13313430</v>
      </c>
      <c r="F107">
        <v>109.04900000000001</v>
      </c>
      <c r="G107" s="7">
        <v>45457.166666666664</v>
      </c>
      <c r="H107">
        <v>136083</v>
      </c>
    </row>
    <row r="108" spans="1:8" x14ac:dyDescent="0.25">
      <c r="A108">
        <v>109.17</v>
      </c>
      <c r="B108">
        <v>109.46</v>
      </c>
      <c r="C108">
        <v>108.18</v>
      </c>
      <c r="D108">
        <v>108.36</v>
      </c>
      <c r="E108">
        <v>21147943</v>
      </c>
      <c r="F108">
        <v>108.74250000000001</v>
      </c>
      <c r="G108" s="7">
        <v>45460.166666666664</v>
      </c>
      <c r="H108">
        <v>176388</v>
      </c>
    </row>
    <row r="109" spans="1:8" x14ac:dyDescent="0.25">
      <c r="A109">
        <v>109.03</v>
      </c>
      <c r="B109">
        <v>110.72</v>
      </c>
      <c r="C109">
        <v>108.8</v>
      </c>
      <c r="D109">
        <v>109.38</v>
      </c>
      <c r="E109">
        <v>17762915</v>
      </c>
      <c r="F109">
        <v>109.5442</v>
      </c>
      <c r="G109" s="7">
        <v>45461.166666666664</v>
      </c>
      <c r="H109">
        <v>153006</v>
      </c>
    </row>
    <row r="110" spans="1:8" x14ac:dyDescent="0.25">
      <c r="A110">
        <v>109.91</v>
      </c>
      <c r="B110">
        <v>112.62</v>
      </c>
      <c r="C110">
        <v>109.59</v>
      </c>
      <c r="D110">
        <v>111.74</v>
      </c>
      <c r="E110">
        <v>17433192</v>
      </c>
      <c r="F110">
        <v>111.6204</v>
      </c>
      <c r="G110" s="7">
        <v>45463.166666666664</v>
      </c>
      <c r="H110">
        <v>171418</v>
      </c>
    </row>
    <row r="111" spans="1:8" x14ac:dyDescent="0.25">
      <c r="A111">
        <v>111.9</v>
      </c>
      <c r="B111">
        <v>112.69499999999999</v>
      </c>
      <c r="C111">
        <v>110.76</v>
      </c>
      <c r="D111">
        <v>110.76</v>
      </c>
      <c r="E111">
        <v>52220574</v>
      </c>
      <c r="F111">
        <v>111.07429999999999</v>
      </c>
      <c r="G111" s="7">
        <v>45464.166666666664</v>
      </c>
      <c r="H111">
        <v>151485</v>
      </c>
    </row>
    <row r="112" spans="1:8" x14ac:dyDescent="0.25">
      <c r="A112">
        <v>111.64</v>
      </c>
      <c r="B112">
        <v>114.52500000000001</v>
      </c>
      <c r="C112">
        <v>111.64</v>
      </c>
      <c r="D112">
        <v>114.05</v>
      </c>
      <c r="E112">
        <v>16266688</v>
      </c>
      <c r="F112">
        <v>113.6656</v>
      </c>
      <c r="G112" s="7">
        <v>45467.166666666664</v>
      </c>
      <c r="H112">
        <v>135518</v>
      </c>
    </row>
    <row r="113" spans="1:8" x14ac:dyDescent="0.25">
      <c r="A113">
        <v>114.11</v>
      </c>
      <c r="B113">
        <v>114.55</v>
      </c>
      <c r="C113">
        <v>113.455</v>
      </c>
      <c r="D113">
        <v>114.37</v>
      </c>
      <c r="E113">
        <v>16213682</v>
      </c>
      <c r="F113">
        <v>114.17959999999999</v>
      </c>
      <c r="G113" s="7">
        <v>45468.166666666664</v>
      </c>
      <c r="H113">
        <v>118986</v>
      </c>
    </row>
    <row r="114" spans="1:8" x14ac:dyDescent="0.25">
      <c r="A114">
        <v>114.39</v>
      </c>
      <c r="B114">
        <v>114.815</v>
      </c>
      <c r="C114">
        <v>113.14</v>
      </c>
      <c r="D114">
        <v>114.41</v>
      </c>
      <c r="E114">
        <v>15771751</v>
      </c>
      <c r="F114">
        <v>114.2199</v>
      </c>
      <c r="G114" s="7">
        <v>45469.166666666664</v>
      </c>
      <c r="H114">
        <v>130498</v>
      </c>
    </row>
    <row r="115" spans="1:8" x14ac:dyDescent="0.25">
      <c r="A115">
        <v>114.99</v>
      </c>
      <c r="B115">
        <v>114.99</v>
      </c>
      <c r="C115">
        <v>114.11</v>
      </c>
      <c r="D115">
        <v>114.9</v>
      </c>
      <c r="E115">
        <v>16812731</v>
      </c>
      <c r="F115">
        <v>114.61150000000001</v>
      </c>
      <c r="G115" s="7">
        <v>45470.166666666664</v>
      </c>
      <c r="H115">
        <v>110097</v>
      </c>
    </row>
    <row r="116" spans="1:8" x14ac:dyDescent="0.25">
      <c r="A116">
        <v>115.86</v>
      </c>
      <c r="B116">
        <v>116.54</v>
      </c>
      <c r="C116">
        <v>114.675</v>
      </c>
      <c r="D116">
        <v>115.12</v>
      </c>
      <c r="E116">
        <v>24565910</v>
      </c>
      <c r="F116">
        <v>115.23699999999999</v>
      </c>
      <c r="G116" s="7">
        <v>45471.166666666664</v>
      </c>
      <c r="H116">
        <v>158192</v>
      </c>
    </row>
    <row r="117" spans="1:8" x14ac:dyDescent="0.25">
      <c r="A117">
        <v>115.71</v>
      </c>
      <c r="B117">
        <v>116.74</v>
      </c>
      <c r="C117">
        <v>114.53</v>
      </c>
      <c r="D117">
        <v>114.96</v>
      </c>
      <c r="E117">
        <v>11972881</v>
      </c>
      <c r="F117">
        <v>115.2692</v>
      </c>
      <c r="G117" s="7">
        <v>45474.166666666664</v>
      </c>
      <c r="H117">
        <v>125632</v>
      </c>
    </row>
    <row r="118" spans="1:8" x14ac:dyDescent="0.25">
      <c r="A118">
        <v>115.9</v>
      </c>
      <c r="B118">
        <v>115.94</v>
      </c>
      <c r="C118">
        <v>113.49</v>
      </c>
      <c r="D118">
        <v>114.18</v>
      </c>
      <c r="E118">
        <v>13326703</v>
      </c>
      <c r="F118">
        <v>114.3498</v>
      </c>
      <c r="G118" s="7">
        <v>45475.166666666664</v>
      </c>
      <c r="H118">
        <v>131764</v>
      </c>
    </row>
    <row r="119" spans="1:8" x14ac:dyDescent="0.25">
      <c r="A119">
        <v>114.27</v>
      </c>
      <c r="B119">
        <v>115.66</v>
      </c>
      <c r="C119">
        <v>114.27</v>
      </c>
      <c r="D119">
        <v>114.76</v>
      </c>
      <c r="E119">
        <v>7732928</v>
      </c>
      <c r="F119">
        <v>114.94799999999999</v>
      </c>
      <c r="G119" s="7">
        <v>45476.166666666664</v>
      </c>
      <c r="H119">
        <v>77800</v>
      </c>
    </row>
    <row r="120" spans="1:8" x14ac:dyDescent="0.25">
      <c r="A120">
        <v>114.61</v>
      </c>
      <c r="B120">
        <v>114.63</v>
      </c>
      <c r="C120">
        <v>112.685</v>
      </c>
      <c r="D120">
        <v>113.37</v>
      </c>
      <c r="E120">
        <v>12630986</v>
      </c>
      <c r="F120">
        <v>113.36060000000001</v>
      </c>
      <c r="G120" s="7">
        <v>45478.166666666664</v>
      </c>
      <c r="H120">
        <v>121892</v>
      </c>
    </row>
    <row r="121" spans="1:8" x14ac:dyDescent="0.25">
      <c r="A121">
        <v>112.39</v>
      </c>
      <c r="B121">
        <v>113.55</v>
      </c>
      <c r="C121">
        <v>111.42</v>
      </c>
      <c r="D121">
        <v>112.18</v>
      </c>
      <c r="E121">
        <v>13350549</v>
      </c>
      <c r="F121">
        <v>112.2383</v>
      </c>
      <c r="G121" s="7">
        <v>45481.166666666664</v>
      </c>
      <c r="H121">
        <v>140536</v>
      </c>
    </row>
    <row r="122" spans="1:8" x14ac:dyDescent="0.25">
      <c r="A122">
        <v>111.11</v>
      </c>
      <c r="B122">
        <v>112.54</v>
      </c>
      <c r="C122">
        <v>110.62</v>
      </c>
      <c r="D122">
        <v>110.94</v>
      </c>
      <c r="E122">
        <v>11729085</v>
      </c>
      <c r="F122">
        <v>111.3985</v>
      </c>
      <c r="G122" s="7">
        <v>45482.166666666664</v>
      </c>
      <c r="H122">
        <v>120494</v>
      </c>
    </row>
    <row r="123" spans="1:8" x14ac:dyDescent="0.25">
      <c r="A123">
        <v>110.92</v>
      </c>
      <c r="B123">
        <v>111.96</v>
      </c>
      <c r="C123">
        <v>110.42</v>
      </c>
      <c r="D123">
        <v>111.92</v>
      </c>
      <c r="E123">
        <v>10004094</v>
      </c>
      <c r="F123">
        <v>111.4678</v>
      </c>
      <c r="G123" s="7">
        <v>45483.166666666664</v>
      </c>
      <c r="H123">
        <v>104495</v>
      </c>
    </row>
    <row r="124" spans="1:8" x14ac:dyDescent="0.25">
      <c r="A124">
        <v>111.43</v>
      </c>
      <c r="B124">
        <v>113.315</v>
      </c>
      <c r="C124">
        <v>110.93</v>
      </c>
      <c r="D124">
        <v>113.25</v>
      </c>
      <c r="E124">
        <v>13084875</v>
      </c>
      <c r="F124">
        <v>112.727</v>
      </c>
      <c r="G124" s="7">
        <v>45484.166666666664</v>
      </c>
      <c r="H124">
        <v>133526</v>
      </c>
    </row>
    <row r="125" spans="1:8" x14ac:dyDescent="0.25">
      <c r="A125">
        <v>113.99</v>
      </c>
      <c r="B125">
        <v>114.15</v>
      </c>
      <c r="C125">
        <v>112.63</v>
      </c>
      <c r="D125">
        <v>113.27</v>
      </c>
      <c r="E125">
        <v>11684946</v>
      </c>
      <c r="F125">
        <v>113.2435</v>
      </c>
      <c r="G125" s="7">
        <v>45485.166666666664</v>
      </c>
      <c r="H125">
        <v>114616</v>
      </c>
    </row>
    <row r="126" spans="1:8" x14ac:dyDescent="0.25">
      <c r="A126">
        <v>114.27</v>
      </c>
      <c r="B126">
        <v>116.16</v>
      </c>
      <c r="C126">
        <v>113.575</v>
      </c>
      <c r="D126">
        <v>115.21</v>
      </c>
      <c r="E126">
        <v>13032503</v>
      </c>
      <c r="F126">
        <v>115.2028</v>
      </c>
      <c r="G126" s="7">
        <v>45488.166666666664</v>
      </c>
      <c r="H126">
        <v>156985</v>
      </c>
    </row>
    <row r="127" spans="1:8" x14ac:dyDescent="0.25">
      <c r="A127">
        <v>114.35</v>
      </c>
      <c r="B127">
        <v>116.35</v>
      </c>
      <c r="C127">
        <v>113.71</v>
      </c>
      <c r="D127">
        <v>116.04</v>
      </c>
      <c r="E127">
        <v>13614050</v>
      </c>
      <c r="F127">
        <v>115.6314</v>
      </c>
      <c r="G127" s="7">
        <v>45489.166666666664</v>
      </c>
      <c r="H127">
        <v>136240</v>
      </c>
    </row>
    <row r="128" spans="1:8" x14ac:dyDescent="0.25">
      <c r="A128">
        <v>116.74</v>
      </c>
      <c r="B128">
        <v>118.175</v>
      </c>
      <c r="C128">
        <v>116.55</v>
      </c>
      <c r="D128">
        <v>117.64</v>
      </c>
      <c r="E128">
        <v>13602766</v>
      </c>
      <c r="F128">
        <v>117.5269</v>
      </c>
      <c r="G128" s="7">
        <v>45490.166666666664</v>
      </c>
      <c r="H128">
        <v>168523</v>
      </c>
    </row>
    <row r="129" spans="1:8" x14ac:dyDescent="0.25">
      <c r="A129">
        <v>117.95</v>
      </c>
      <c r="B129">
        <v>119.92</v>
      </c>
      <c r="C129">
        <v>117.435</v>
      </c>
      <c r="D129">
        <v>118.8</v>
      </c>
      <c r="E129">
        <v>13033563</v>
      </c>
      <c r="F129">
        <v>118.9847</v>
      </c>
      <c r="G129" s="7">
        <v>45491.166666666664</v>
      </c>
      <c r="H129">
        <v>146731</v>
      </c>
    </row>
    <row r="130" spans="1:8" x14ac:dyDescent="0.25">
      <c r="A130">
        <v>118.59</v>
      </c>
      <c r="B130">
        <v>118.8793</v>
      </c>
      <c r="C130">
        <v>115.87</v>
      </c>
      <c r="D130">
        <v>116.07</v>
      </c>
      <c r="E130">
        <v>16157707</v>
      </c>
      <c r="F130">
        <v>116.94289999999999</v>
      </c>
      <c r="G130" s="7">
        <v>45492.166666666664</v>
      </c>
      <c r="H130">
        <v>171865</v>
      </c>
    </row>
    <row r="131" spans="1:8" x14ac:dyDescent="0.25">
      <c r="A131">
        <v>115.18</v>
      </c>
      <c r="B131">
        <v>115.94</v>
      </c>
      <c r="C131">
        <v>114.58</v>
      </c>
      <c r="D131">
        <v>115.27</v>
      </c>
      <c r="E131">
        <v>12065877</v>
      </c>
      <c r="F131">
        <v>115.3429</v>
      </c>
      <c r="G131" s="7">
        <v>45495.166666666664</v>
      </c>
      <c r="H131">
        <v>114513</v>
      </c>
    </row>
    <row r="132" spans="1:8" x14ac:dyDescent="0.25">
      <c r="A132">
        <v>114.81</v>
      </c>
      <c r="B132">
        <v>115.17</v>
      </c>
      <c r="C132">
        <v>113.17</v>
      </c>
      <c r="D132">
        <v>113.41</v>
      </c>
      <c r="E132">
        <v>11251733</v>
      </c>
      <c r="F132">
        <v>113.779</v>
      </c>
      <c r="G132" s="7">
        <v>45496.166666666664</v>
      </c>
      <c r="H132">
        <v>134121</v>
      </c>
    </row>
    <row r="133" spans="1:8" x14ac:dyDescent="0.25">
      <c r="A133">
        <v>113.765</v>
      </c>
      <c r="B133">
        <v>115.2</v>
      </c>
      <c r="C133">
        <v>113.065</v>
      </c>
      <c r="D133">
        <v>115.01</v>
      </c>
      <c r="E133">
        <v>14925184</v>
      </c>
      <c r="F133">
        <v>114.7176</v>
      </c>
      <c r="G133" s="7">
        <v>45497.166666666664</v>
      </c>
      <c r="H133">
        <v>135485</v>
      </c>
    </row>
    <row r="134" spans="1:8" x14ac:dyDescent="0.25">
      <c r="A134">
        <v>115.17</v>
      </c>
      <c r="B134">
        <v>118.03</v>
      </c>
      <c r="C134">
        <v>114.56</v>
      </c>
      <c r="D134">
        <v>117.43</v>
      </c>
      <c r="E134">
        <v>17021698</v>
      </c>
      <c r="F134">
        <v>116.88720000000001</v>
      </c>
      <c r="G134" s="7">
        <v>45498.166666666664</v>
      </c>
      <c r="H134">
        <v>135879</v>
      </c>
    </row>
    <row r="135" spans="1:8" x14ac:dyDescent="0.25">
      <c r="A135">
        <v>116.77</v>
      </c>
      <c r="B135">
        <v>118.03</v>
      </c>
      <c r="C135">
        <v>116.47</v>
      </c>
      <c r="D135">
        <v>117.33</v>
      </c>
      <c r="E135">
        <v>11252479</v>
      </c>
      <c r="F135">
        <v>117.38639999999999</v>
      </c>
      <c r="G135" s="7">
        <v>45499.166666666664</v>
      </c>
      <c r="H135">
        <v>108030</v>
      </c>
    </row>
    <row r="136" spans="1:8" x14ac:dyDescent="0.25">
      <c r="A136">
        <v>117.32</v>
      </c>
      <c r="B136">
        <v>117.39</v>
      </c>
      <c r="C136">
        <v>115.38</v>
      </c>
      <c r="D136">
        <v>116.1</v>
      </c>
      <c r="E136">
        <v>8861806</v>
      </c>
      <c r="F136">
        <v>116.1555</v>
      </c>
      <c r="G136" s="7">
        <v>45502.166666666664</v>
      </c>
      <c r="H136">
        <v>96522</v>
      </c>
    </row>
    <row r="137" spans="1:8" x14ac:dyDescent="0.25">
      <c r="A137">
        <v>116.36</v>
      </c>
      <c r="B137">
        <v>118.595</v>
      </c>
      <c r="C137">
        <v>116.23</v>
      </c>
      <c r="D137">
        <v>118.17</v>
      </c>
      <c r="E137">
        <v>12483857</v>
      </c>
      <c r="F137">
        <v>117.8596</v>
      </c>
      <c r="G137" s="7">
        <v>45503.166666666664</v>
      </c>
      <c r="H137">
        <v>128233</v>
      </c>
    </row>
    <row r="138" spans="1:8" x14ac:dyDescent="0.25">
      <c r="A138">
        <v>119.64</v>
      </c>
      <c r="B138">
        <v>119.76</v>
      </c>
      <c r="C138">
        <v>118.56</v>
      </c>
      <c r="D138">
        <v>118.59</v>
      </c>
      <c r="E138">
        <v>15137710</v>
      </c>
      <c r="F138">
        <v>119.0406</v>
      </c>
      <c r="G138" s="7">
        <v>45504.166666666664</v>
      </c>
      <c r="H138">
        <v>128348</v>
      </c>
    </row>
    <row r="139" spans="1:8" x14ac:dyDescent="0.25">
      <c r="A139">
        <v>118.35</v>
      </c>
      <c r="B139">
        <v>119.49</v>
      </c>
      <c r="C139">
        <v>116.36</v>
      </c>
      <c r="D139">
        <v>116.95</v>
      </c>
      <c r="E139">
        <v>15051482</v>
      </c>
      <c r="F139">
        <v>117.26390000000001</v>
      </c>
      <c r="G139" s="7">
        <v>45505.166666666664</v>
      </c>
      <c r="H139">
        <v>157102</v>
      </c>
    </row>
    <row r="140" spans="1:8" x14ac:dyDescent="0.25">
      <c r="A140">
        <v>115.97</v>
      </c>
      <c r="B140">
        <v>118.87</v>
      </c>
      <c r="C140">
        <v>115.42</v>
      </c>
      <c r="D140">
        <v>116.88</v>
      </c>
      <c r="E140">
        <v>20403773</v>
      </c>
      <c r="F140">
        <v>116.8219</v>
      </c>
      <c r="G140" s="7">
        <v>45506.166666666664</v>
      </c>
      <c r="H140">
        <v>205620</v>
      </c>
    </row>
    <row r="141" spans="1:8" x14ac:dyDescent="0.25">
      <c r="A141">
        <v>115.54</v>
      </c>
      <c r="B141">
        <v>116.03</v>
      </c>
      <c r="C141">
        <v>113.25</v>
      </c>
      <c r="D141">
        <v>114.77</v>
      </c>
      <c r="E141">
        <v>18025858</v>
      </c>
      <c r="F141">
        <v>114.7516</v>
      </c>
      <c r="G141" s="7">
        <v>45509.166666666664</v>
      </c>
      <c r="H141">
        <v>190977</v>
      </c>
    </row>
    <row r="142" spans="1:8" x14ac:dyDescent="0.25">
      <c r="A142">
        <v>114.45</v>
      </c>
      <c r="B142">
        <v>115.63</v>
      </c>
      <c r="C142">
        <v>113.63</v>
      </c>
      <c r="D142">
        <v>114.16</v>
      </c>
      <c r="E142">
        <v>13647778</v>
      </c>
      <c r="F142">
        <v>114.6481</v>
      </c>
      <c r="G142" s="7">
        <v>45510.166666666664</v>
      </c>
      <c r="H142">
        <v>146640</v>
      </c>
    </row>
    <row r="143" spans="1:8" x14ac:dyDescent="0.25">
      <c r="A143">
        <v>115.45</v>
      </c>
      <c r="B143">
        <v>117.119</v>
      </c>
      <c r="C143">
        <v>115.26</v>
      </c>
      <c r="D143">
        <v>115.68</v>
      </c>
      <c r="E143">
        <v>13660657</v>
      </c>
      <c r="F143">
        <v>116.0817</v>
      </c>
      <c r="G143" s="7">
        <v>45511.166666666664</v>
      </c>
      <c r="H143">
        <v>128690</v>
      </c>
    </row>
    <row r="144" spans="1:8" x14ac:dyDescent="0.25">
      <c r="A144">
        <v>116.08</v>
      </c>
      <c r="B144">
        <v>118.105</v>
      </c>
      <c r="C144">
        <v>115.73</v>
      </c>
      <c r="D144">
        <v>117.89</v>
      </c>
      <c r="E144">
        <v>13850993</v>
      </c>
      <c r="F144">
        <v>117.5214</v>
      </c>
      <c r="G144" s="7">
        <v>45512.166666666664</v>
      </c>
      <c r="H144">
        <v>116107</v>
      </c>
    </row>
    <row r="145" spans="1:8" x14ac:dyDescent="0.25">
      <c r="A145">
        <v>117.88500000000001</v>
      </c>
      <c r="B145">
        <v>119.31</v>
      </c>
      <c r="C145">
        <v>117.36</v>
      </c>
      <c r="D145">
        <v>118.85</v>
      </c>
      <c r="E145">
        <v>12151867</v>
      </c>
      <c r="F145">
        <v>118.542</v>
      </c>
      <c r="G145" s="7">
        <v>45513.166666666664</v>
      </c>
      <c r="H145">
        <v>106439</v>
      </c>
    </row>
    <row r="146" spans="1:8" x14ac:dyDescent="0.25">
      <c r="A146">
        <v>119.55</v>
      </c>
      <c r="B146">
        <v>120.1699</v>
      </c>
      <c r="C146">
        <v>118.02</v>
      </c>
      <c r="D146">
        <v>119</v>
      </c>
      <c r="E146">
        <v>13228911</v>
      </c>
      <c r="F146">
        <v>118.8661</v>
      </c>
      <c r="G146" s="7">
        <v>45516.166666666664</v>
      </c>
      <c r="H146">
        <v>131358</v>
      </c>
    </row>
    <row r="147" spans="1:8" x14ac:dyDescent="0.25">
      <c r="A147">
        <v>118.27500000000001</v>
      </c>
      <c r="B147">
        <v>118.51</v>
      </c>
      <c r="C147">
        <v>117.5</v>
      </c>
      <c r="D147">
        <v>117.86</v>
      </c>
      <c r="E147">
        <v>11585067</v>
      </c>
      <c r="F147">
        <v>117.9426</v>
      </c>
      <c r="G147" s="7">
        <v>45517.166666666664</v>
      </c>
      <c r="H147">
        <v>117530</v>
      </c>
    </row>
    <row r="148" spans="1:8" x14ac:dyDescent="0.25">
      <c r="A148">
        <v>118.1</v>
      </c>
      <c r="B148">
        <v>119.9</v>
      </c>
      <c r="C148">
        <v>117.63</v>
      </c>
      <c r="D148">
        <v>118.95</v>
      </c>
      <c r="E148">
        <v>12194520</v>
      </c>
      <c r="F148">
        <v>118.88120000000001</v>
      </c>
      <c r="G148" s="7">
        <v>45518.166666666664</v>
      </c>
      <c r="H148">
        <v>109008</v>
      </c>
    </row>
    <row r="149" spans="1:8" x14ac:dyDescent="0.25">
      <c r="A149">
        <v>118.25</v>
      </c>
      <c r="B149">
        <v>119.63</v>
      </c>
      <c r="C149">
        <v>118.12</v>
      </c>
      <c r="D149">
        <v>118.73</v>
      </c>
      <c r="E149">
        <v>11579432</v>
      </c>
      <c r="F149">
        <v>118.85899999999999</v>
      </c>
      <c r="G149" s="7">
        <v>45519.166666666664</v>
      </c>
      <c r="H149">
        <v>111685</v>
      </c>
    </row>
    <row r="150" spans="1:8" x14ac:dyDescent="0.25">
      <c r="A150">
        <v>117.99</v>
      </c>
      <c r="B150">
        <v>118.48</v>
      </c>
      <c r="C150">
        <v>117.66</v>
      </c>
      <c r="D150">
        <v>118.17</v>
      </c>
      <c r="E150">
        <v>10056024</v>
      </c>
      <c r="F150">
        <v>118.0993</v>
      </c>
      <c r="G150" s="7">
        <v>45520.166666666664</v>
      </c>
      <c r="H150">
        <v>89864</v>
      </c>
    </row>
    <row r="151" spans="1:8" x14ac:dyDescent="0.25">
      <c r="A151">
        <v>118.4</v>
      </c>
      <c r="B151">
        <v>120.5</v>
      </c>
      <c r="C151">
        <v>118.17</v>
      </c>
      <c r="D151">
        <v>118.53</v>
      </c>
      <c r="E151">
        <v>12417467</v>
      </c>
      <c r="F151">
        <v>119.2072</v>
      </c>
      <c r="G151" s="7">
        <v>45523.166666666664</v>
      </c>
      <c r="H151">
        <v>115102</v>
      </c>
    </row>
    <row r="152" spans="1:8" x14ac:dyDescent="0.25">
      <c r="A152">
        <v>118.65</v>
      </c>
      <c r="B152">
        <v>118.65</v>
      </c>
      <c r="C152">
        <v>114.51</v>
      </c>
      <c r="D152">
        <v>114.58</v>
      </c>
      <c r="E152">
        <v>15631967</v>
      </c>
      <c r="F152">
        <v>115.43210000000001</v>
      </c>
      <c r="G152" s="7">
        <v>45524.166666666664</v>
      </c>
      <c r="H152">
        <v>153200</v>
      </c>
    </row>
    <row r="153" spans="1:8" x14ac:dyDescent="0.25">
      <c r="A153">
        <v>115.01</v>
      </c>
      <c r="B153">
        <v>115.57</v>
      </c>
      <c r="C153">
        <v>113.76</v>
      </c>
      <c r="D153">
        <v>113.85</v>
      </c>
      <c r="E153">
        <v>11752358</v>
      </c>
      <c r="F153">
        <v>114.4402</v>
      </c>
      <c r="G153" s="7">
        <v>45525.166666666664</v>
      </c>
      <c r="H153">
        <v>112139</v>
      </c>
    </row>
    <row r="154" spans="1:8" x14ac:dyDescent="0.25">
      <c r="A154">
        <v>113.78</v>
      </c>
      <c r="B154">
        <v>115.01</v>
      </c>
      <c r="C154">
        <v>113.63500000000001</v>
      </c>
      <c r="D154">
        <v>114.73</v>
      </c>
      <c r="E154">
        <v>10609501</v>
      </c>
      <c r="F154">
        <v>114.5449</v>
      </c>
      <c r="G154" s="7">
        <v>45526.166666666664</v>
      </c>
      <c r="H154">
        <v>92642</v>
      </c>
    </row>
    <row r="155" spans="1:8" x14ac:dyDescent="0.25">
      <c r="A155">
        <v>115.02500000000001</v>
      </c>
      <c r="B155">
        <v>116.72</v>
      </c>
      <c r="C155">
        <v>115.02500000000001</v>
      </c>
      <c r="D155">
        <v>116.32</v>
      </c>
      <c r="E155">
        <v>10381431</v>
      </c>
      <c r="F155">
        <v>116.1724</v>
      </c>
      <c r="G155" s="7">
        <v>45527.166666666664</v>
      </c>
      <c r="H155">
        <v>93885</v>
      </c>
    </row>
    <row r="156" spans="1:8" x14ac:dyDescent="0.25">
      <c r="A156">
        <v>117.76</v>
      </c>
      <c r="B156">
        <v>118.94</v>
      </c>
      <c r="C156">
        <v>116.92</v>
      </c>
      <c r="D156">
        <v>118.81</v>
      </c>
      <c r="E156">
        <v>13671016</v>
      </c>
      <c r="F156">
        <v>118.4081</v>
      </c>
      <c r="G156" s="7">
        <v>45530.166666666664</v>
      </c>
      <c r="H156">
        <v>120555</v>
      </c>
    </row>
    <row r="157" spans="1:8" x14ac:dyDescent="0.25">
      <c r="A157">
        <v>118.96</v>
      </c>
      <c r="B157">
        <v>119.41</v>
      </c>
      <c r="C157">
        <v>117.4</v>
      </c>
      <c r="D157">
        <v>117.68</v>
      </c>
      <c r="E157">
        <v>9991631</v>
      </c>
      <c r="F157">
        <v>117.9803</v>
      </c>
      <c r="G157" s="7">
        <v>45531.166666666664</v>
      </c>
      <c r="H157">
        <v>97289</v>
      </c>
    </row>
    <row r="158" spans="1:8" x14ac:dyDescent="0.25">
      <c r="A158">
        <v>117</v>
      </c>
      <c r="B158">
        <v>117.58</v>
      </c>
      <c r="C158">
        <v>116.26</v>
      </c>
      <c r="D158">
        <v>116.52</v>
      </c>
      <c r="E158">
        <v>10742867</v>
      </c>
      <c r="F158">
        <v>116.6776</v>
      </c>
      <c r="G158" s="7">
        <v>45532.166666666664</v>
      </c>
      <c r="H158">
        <v>91315</v>
      </c>
    </row>
    <row r="159" spans="1:8" x14ac:dyDescent="0.25">
      <c r="A159">
        <v>117.2</v>
      </c>
      <c r="B159">
        <v>118.79</v>
      </c>
      <c r="C159">
        <v>116.35</v>
      </c>
      <c r="D159">
        <v>118.13</v>
      </c>
      <c r="E159">
        <v>10753895</v>
      </c>
      <c r="F159">
        <v>118.0518</v>
      </c>
      <c r="G159" s="7">
        <v>45533.166666666664</v>
      </c>
      <c r="H159">
        <v>104299</v>
      </c>
    </row>
    <row r="160" spans="1:8" x14ac:dyDescent="0.25">
      <c r="A160">
        <v>116.79</v>
      </c>
      <c r="B160">
        <v>118.02</v>
      </c>
      <c r="C160">
        <v>116.29</v>
      </c>
      <c r="D160">
        <v>117.94</v>
      </c>
      <c r="E160">
        <v>13284689</v>
      </c>
      <c r="F160">
        <v>117.43810000000001</v>
      </c>
      <c r="G160" s="7">
        <v>45534.166666666664</v>
      </c>
      <c r="H160">
        <v>108509</v>
      </c>
    </row>
    <row r="161" spans="1:8" x14ac:dyDescent="0.25">
      <c r="A161">
        <v>115.84</v>
      </c>
      <c r="B161">
        <v>116.09</v>
      </c>
      <c r="C161">
        <v>114.04</v>
      </c>
      <c r="D161">
        <v>115.47</v>
      </c>
      <c r="E161">
        <v>15725139</v>
      </c>
      <c r="F161">
        <v>115.27849999999999</v>
      </c>
      <c r="G161" s="7">
        <v>45538.166666666664</v>
      </c>
      <c r="H161">
        <v>148432</v>
      </c>
    </row>
    <row r="162" spans="1:8" x14ac:dyDescent="0.25">
      <c r="A162">
        <v>115.29</v>
      </c>
      <c r="B162">
        <v>116.15</v>
      </c>
      <c r="C162">
        <v>113.97499999999999</v>
      </c>
      <c r="D162">
        <v>114.06</v>
      </c>
      <c r="E162">
        <v>12620584</v>
      </c>
      <c r="F162">
        <v>114.7213</v>
      </c>
      <c r="G162" s="7">
        <v>45539.166666666664</v>
      </c>
      <c r="H162">
        <v>122612</v>
      </c>
    </row>
    <row r="163" spans="1:8" x14ac:dyDescent="0.25">
      <c r="A163">
        <v>115.07</v>
      </c>
      <c r="B163">
        <v>115.28</v>
      </c>
      <c r="C163">
        <v>113.07</v>
      </c>
      <c r="D163">
        <v>113.17</v>
      </c>
      <c r="E163">
        <v>17200770</v>
      </c>
      <c r="F163">
        <v>113.795</v>
      </c>
      <c r="G163" s="7">
        <v>45540.166666666664</v>
      </c>
      <c r="H163">
        <v>123091</v>
      </c>
    </row>
    <row r="164" spans="1:8" x14ac:dyDescent="0.25">
      <c r="A164">
        <v>113.59</v>
      </c>
      <c r="B164">
        <v>114.18</v>
      </c>
      <c r="C164">
        <v>111.732</v>
      </c>
      <c r="D164">
        <v>112.64</v>
      </c>
      <c r="E164">
        <v>13467747</v>
      </c>
      <c r="F164">
        <v>112.63079999999999</v>
      </c>
      <c r="G164" s="7">
        <v>45541.166666666664</v>
      </c>
      <c r="H164">
        <v>139994</v>
      </c>
    </row>
    <row r="165" spans="1:8" x14ac:dyDescent="0.25">
      <c r="A165">
        <v>112.87</v>
      </c>
      <c r="B165">
        <v>116.15</v>
      </c>
      <c r="C165">
        <v>112.66</v>
      </c>
      <c r="D165">
        <v>115.01</v>
      </c>
      <c r="E165">
        <v>21645325</v>
      </c>
      <c r="F165">
        <v>115.0335</v>
      </c>
      <c r="G165" s="7">
        <v>45544.166666666664</v>
      </c>
      <c r="H165">
        <v>198084</v>
      </c>
    </row>
    <row r="166" spans="1:8" x14ac:dyDescent="0.25">
      <c r="A166">
        <v>115.1</v>
      </c>
      <c r="B166">
        <v>115.4</v>
      </c>
      <c r="C166">
        <v>110.17</v>
      </c>
      <c r="D166">
        <v>110.82</v>
      </c>
      <c r="E166">
        <v>20913405</v>
      </c>
      <c r="F166">
        <v>111.5342</v>
      </c>
      <c r="G166" s="7">
        <v>45545.166666666664</v>
      </c>
      <c r="H166">
        <v>194372</v>
      </c>
    </row>
    <row r="167" spans="1:8" x14ac:dyDescent="0.25">
      <c r="A167">
        <v>110.77500000000001</v>
      </c>
      <c r="B167">
        <v>110.95</v>
      </c>
      <c r="C167">
        <v>107.77</v>
      </c>
      <c r="D167">
        <v>109.72</v>
      </c>
      <c r="E167">
        <v>19571945</v>
      </c>
      <c r="F167">
        <v>109.3108</v>
      </c>
      <c r="G167" s="7">
        <v>45546.166666666664</v>
      </c>
      <c r="H167">
        <v>190975</v>
      </c>
    </row>
    <row r="168" spans="1:8" x14ac:dyDescent="0.25">
      <c r="A168">
        <v>109.9</v>
      </c>
      <c r="B168">
        <v>111.33</v>
      </c>
      <c r="C168">
        <v>109.76090000000001</v>
      </c>
      <c r="D168">
        <v>111.23</v>
      </c>
      <c r="E168">
        <v>15923318</v>
      </c>
      <c r="F168">
        <v>110.77509999999999</v>
      </c>
      <c r="G168" s="7">
        <v>45547.166666666664</v>
      </c>
      <c r="H168">
        <v>117249</v>
      </c>
    </row>
    <row r="169" spans="1:8" x14ac:dyDescent="0.25">
      <c r="A169">
        <v>111.47</v>
      </c>
      <c r="B169">
        <v>112.47</v>
      </c>
      <c r="C169">
        <v>110.93</v>
      </c>
      <c r="D169">
        <v>111.15</v>
      </c>
      <c r="E169">
        <v>10035392</v>
      </c>
      <c r="F169">
        <v>111.55029999999999</v>
      </c>
      <c r="G169" s="7">
        <v>45548.166666666664</v>
      </c>
      <c r="H169">
        <v>107794</v>
      </c>
    </row>
    <row r="170" spans="1:8" x14ac:dyDescent="0.25">
      <c r="A170">
        <v>112.05</v>
      </c>
      <c r="B170">
        <v>113.08499999999999</v>
      </c>
      <c r="C170">
        <v>111.69</v>
      </c>
      <c r="D170">
        <v>112.71</v>
      </c>
      <c r="E170">
        <v>11729034</v>
      </c>
      <c r="F170">
        <v>112.5057</v>
      </c>
      <c r="G170" s="7">
        <v>45551.166666666664</v>
      </c>
      <c r="H170">
        <v>111856</v>
      </c>
    </row>
    <row r="171" spans="1:8" x14ac:dyDescent="0.25">
      <c r="A171">
        <v>112.32</v>
      </c>
      <c r="B171">
        <v>114.37</v>
      </c>
      <c r="C171">
        <v>112.12</v>
      </c>
      <c r="D171">
        <v>114.18</v>
      </c>
      <c r="E171">
        <v>12202556</v>
      </c>
      <c r="F171">
        <v>113.9443</v>
      </c>
      <c r="G171" s="7">
        <v>45552.166666666664</v>
      </c>
      <c r="H171">
        <v>115271</v>
      </c>
    </row>
    <row r="172" spans="1:8" x14ac:dyDescent="0.25">
      <c r="A172">
        <v>114.11</v>
      </c>
      <c r="B172">
        <v>115.63</v>
      </c>
      <c r="C172">
        <v>113.81</v>
      </c>
      <c r="D172">
        <v>114.58</v>
      </c>
      <c r="E172">
        <v>12569929</v>
      </c>
      <c r="F172">
        <v>114.54600000000001</v>
      </c>
      <c r="G172" s="7">
        <v>45553.166666666664</v>
      </c>
      <c r="H172">
        <v>121033</v>
      </c>
    </row>
    <row r="173" spans="1:8" x14ac:dyDescent="0.25">
      <c r="A173">
        <v>116.16</v>
      </c>
      <c r="B173">
        <v>117.575</v>
      </c>
      <c r="C173">
        <v>115.19</v>
      </c>
      <c r="D173">
        <v>116</v>
      </c>
      <c r="E173">
        <v>12660642</v>
      </c>
      <c r="F173">
        <v>116.4072</v>
      </c>
      <c r="G173" s="7">
        <v>45554.166666666664</v>
      </c>
      <c r="H173">
        <v>124542</v>
      </c>
    </row>
    <row r="174" spans="1:8" x14ac:dyDescent="0.25">
      <c r="A174">
        <v>115.46</v>
      </c>
      <c r="B174">
        <v>115.51</v>
      </c>
      <c r="C174">
        <v>114.25</v>
      </c>
      <c r="D174">
        <v>115.27</v>
      </c>
      <c r="E174">
        <v>36206195</v>
      </c>
      <c r="F174">
        <v>115.16249999999999</v>
      </c>
      <c r="G174" s="7">
        <v>45555.166666666664</v>
      </c>
      <c r="H174">
        <v>125545</v>
      </c>
    </row>
    <row r="175" spans="1:8" x14ac:dyDescent="0.25">
      <c r="A175">
        <v>115.33</v>
      </c>
      <c r="B175">
        <v>117.79300000000001</v>
      </c>
      <c r="C175">
        <v>115.12</v>
      </c>
      <c r="D175">
        <v>117.36</v>
      </c>
      <c r="E175">
        <v>16066285</v>
      </c>
      <c r="F175">
        <v>117.0497</v>
      </c>
      <c r="G175" s="7">
        <v>45558.166666666664</v>
      </c>
      <c r="H175">
        <v>133024</v>
      </c>
    </row>
    <row r="176" spans="1:8" x14ac:dyDescent="0.25">
      <c r="A176">
        <v>117.84</v>
      </c>
      <c r="B176">
        <v>118.16</v>
      </c>
      <c r="C176">
        <v>116.83</v>
      </c>
      <c r="D176">
        <v>117.05</v>
      </c>
      <c r="E176">
        <v>11984863</v>
      </c>
      <c r="F176">
        <v>117.2277</v>
      </c>
      <c r="G176" s="7">
        <v>45559.166666666664</v>
      </c>
      <c r="H176">
        <v>106279</v>
      </c>
    </row>
    <row r="177" spans="1:8" x14ac:dyDescent="0.25">
      <c r="A177">
        <v>116.485</v>
      </c>
      <c r="B177">
        <v>117.05</v>
      </c>
      <c r="C177">
        <v>114.04</v>
      </c>
      <c r="D177">
        <v>114.77</v>
      </c>
      <c r="E177">
        <v>13816041</v>
      </c>
      <c r="F177">
        <v>114.92619999999999</v>
      </c>
      <c r="G177" s="7">
        <v>45560.166666666664</v>
      </c>
      <c r="H177">
        <v>138446</v>
      </c>
    </row>
    <row r="178" spans="1:8" x14ac:dyDescent="0.25">
      <c r="A178">
        <v>111.14</v>
      </c>
      <c r="B178">
        <v>113.48</v>
      </c>
      <c r="C178">
        <v>111.14</v>
      </c>
      <c r="D178">
        <v>112.8</v>
      </c>
      <c r="E178">
        <v>16887908</v>
      </c>
      <c r="F178">
        <v>112.7461</v>
      </c>
      <c r="G178" s="7">
        <v>45561.166666666664</v>
      </c>
      <c r="H178">
        <v>184615</v>
      </c>
    </row>
    <row r="179" spans="1:8" x14ac:dyDescent="0.25">
      <c r="A179">
        <v>113.76</v>
      </c>
      <c r="B179">
        <v>116.09</v>
      </c>
      <c r="C179">
        <v>113.25</v>
      </c>
      <c r="D179">
        <v>115.82</v>
      </c>
      <c r="E179">
        <v>15963973</v>
      </c>
      <c r="F179">
        <v>115.36790000000001</v>
      </c>
      <c r="G179" s="7">
        <v>45562.166666666664</v>
      </c>
      <c r="H179">
        <v>142356</v>
      </c>
    </row>
    <row r="180" spans="1:8" x14ac:dyDescent="0.25">
      <c r="A180">
        <v>115.46</v>
      </c>
      <c r="B180">
        <v>117.39</v>
      </c>
      <c r="C180">
        <v>114.96</v>
      </c>
      <c r="D180">
        <v>117.22</v>
      </c>
      <c r="E180">
        <v>13250657</v>
      </c>
      <c r="F180">
        <v>116.67149999999999</v>
      </c>
      <c r="G180" s="7">
        <v>45565.166666666664</v>
      </c>
      <c r="H180">
        <v>121829</v>
      </c>
    </row>
    <row r="181" spans="1:8" x14ac:dyDescent="0.25">
      <c r="A181">
        <v>116.04</v>
      </c>
      <c r="B181">
        <v>120.6</v>
      </c>
      <c r="C181">
        <v>115.93</v>
      </c>
      <c r="D181">
        <v>119.93</v>
      </c>
      <c r="E181">
        <v>23235878</v>
      </c>
      <c r="F181">
        <v>119.6142</v>
      </c>
      <c r="G181" s="7">
        <v>45566.166666666664</v>
      </c>
      <c r="H181">
        <v>232394</v>
      </c>
    </row>
    <row r="182" spans="1:8" x14ac:dyDescent="0.25">
      <c r="A182">
        <v>121.93</v>
      </c>
      <c r="B182">
        <v>122.82</v>
      </c>
      <c r="C182">
        <v>120.2</v>
      </c>
      <c r="D182">
        <v>121.52</v>
      </c>
      <c r="E182">
        <v>17129676</v>
      </c>
      <c r="F182">
        <v>121.4143</v>
      </c>
      <c r="G182" s="7">
        <v>45567.166666666664</v>
      </c>
      <c r="H182">
        <v>178445</v>
      </c>
    </row>
    <row r="183" spans="1:8" x14ac:dyDescent="0.25">
      <c r="A183">
        <v>121.9</v>
      </c>
      <c r="B183">
        <v>123.17</v>
      </c>
      <c r="C183">
        <v>120.929</v>
      </c>
      <c r="D183">
        <v>122.58</v>
      </c>
      <c r="E183">
        <v>16524334</v>
      </c>
      <c r="F183">
        <v>122.3656</v>
      </c>
      <c r="G183" s="7">
        <v>45568.166666666664</v>
      </c>
      <c r="H183">
        <v>171027</v>
      </c>
    </row>
    <row r="184" spans="1:8" x14ac:dyDescent="0.25">
      <c r="A184">
        <v>123.2</v>
      </c>
      <c r="B184">
        <v>125.19</v>
      </c>
      <c r="C184">
        <v>122.43</v>
      </c>
      <c r="D184">
        <v>124.83</v>
      </c>
      <c r="E184">
        <v>19759207</v>
      </c>
      <c r="F184">
        <v>124.46380000000001</v>
      </c>
      <c r="G184" s="7">
        <v>45569.166666666664</v>
      </c>
      <c r="H184">
        <v>187143</v>
      </c>
    </row>
    <row r="185" spans="1:8" x14ac:dyDescent="0.25">
      <c r="A185">
        <v>125.25</v>
      </c>
      <c r="B185">
        <v>126.34</v>
      </c>
      <c r="C185">
        <v>124.86</v>
      </c>
      <c r="D185">
        <v>125.37</v>
      </c>
      <c r="E185">
        <v>15714440</v>
      </c>
      <c r="F185">
        <v>125.5728</v>
      </c>
      <c r="G185" s="7">
        <v>45572.166666666664</v>
      </c>
      <c r="H185">
        <v>158711</v>
      </c>
    </row>
    <row r="186" spans="1:8" x14ac:dyDescent="0.25">
      <c r="A186">
        <v>123.88</v>
      </c>
      <c r="B186">
        <v>124.02</v>
      </c>
      <c r="C186">
        <v>121.26</v>
      </c>
      <c r="D186">
        <v>122.04</v>
      </c>
      <c r="E186">
        <v>14818475</v>
      </c>
      <c r="F186">
        <v>122.2706</v>
      </c>
      <c r="G186" s="7">
        <v>45573.166666666664</v>
      </c>
      <c r="H186">
        <v>156201</v>
      </c>
    </row>
    <row r="187" spans="1:8" x14ac:dyDescent="0.25">
      <c r="A187">
        <v>120.9</v>
      </c>
      <c r="B187">
        <v>122.57989999999999</v>
      </c>
      <c r="C187">
        <v>120.8</v>
      </c>
      <c r="D187">
        <v>122.09</v>
      </c>
      <c r="E187">
        <v>11144864</v>
      </c>
      <c r="F187">
        <v>121.9597</v>
      </c>
      <c r="G187" s="7">
        <v>45574.166666666664</v>
      </c>
      <c r="H187">
        <v>117312</v>
      </c>
    </row>
    <row r="188" spans="1:8" x14ac:dyDescent="0.25">
      <c r="A188">
        <v>123.16</v>
      </c>
      <c r="B188">
        <v>123.7013</v>
      </c>
      <c r="C188">
        <v>122.29</v>
      </c>
      <c r="D188">
        <v>123.14</v>
      </c>
      <c r="E188">
        <v>10243320</v>
      </c>
      <c r="F188">
        <v>123.19710000000001</v>
      </c>
      <c r="G188" s="7">
        <v>45575.166666666664</v>
      </c>
      <c r="H188">
        <v>103383</v>
      </c>
    </row>
    <row r="189" spans="1:8" x14ac:dyDescent="0.25">
      <c r="A189">
        <v>123.1</v>
      </c>
      <c r="B189">
        <v>124.0339</v>
      </c>
      <c r="C189">
        <v>122.94</v>
      </c>
      <c r="D189">
        <v>123.61</v>
      </c>
      <c r="E189">
        <v>8294839</v>
      </c>
      <c r="F189">
        <v>123.65170000000001</v>
      </c>
      <c r="G189" s="7">
        <v>45576.166666666664</v>
      </c>
      <c r="H189">
        <v>93439</v>
      </c>
    </row>
    <row r="190" spans="1:8" x14ac:dyDescent="0.25">
      <c r="A190">
        <v>123.24</v>
      </c>
      <c r="B190">
        <v>124.26</v>
      </c>
      <c r="C190">
        <v>122.61499999999999</v>
      </c>
      <c r="D190">
        <v>124.08</v>
      </c>
      <c r="E190">
        <v>9808122</v>
      </c>
      <c r="F190">
        <v>123.7784</v>
      </c>
      <c r="G190" s="7">
        <v>45579.166666666664</v>
      </c>
      <c r="H190">
        <v>101067</v>
      </c>
    </row>
    <row r="191" spans="1:8" x14ac:dyDescent="0.25">
      <c r="A191">
        <v>120.82</v>
      </c>
      <c r="B191">
        <v>121.95</v>
      </c>
      <c r="C191">
        <v>119.78</v>
      </c>
      <c r="D191">
        <v>120.35</v>
      </c>
      <c r="E191">
        <v>15771317</v>
      </c>
      <c r="F191">
        <v>120.7208</v>
      </c>
      <c r="G191" s="7">
        <v>45580.166666666664</v>
      </c>
      <c r="H191">
        <v>161010</v>
      </c>
    </row>
    <row r="192" spans="1:8" x14ac:dyDescent="0.25">
      <c r="A192">
        <v>120.89</v>
      </c>
      <c r="B192">
        <v>121.435</v>
      </c>
      <c r="C192">
        <v>120.6</v>
      </c>
      <c r="D192">
        <v>120.66</v>
      </c>
      <c r="E192">
        <v>8426770</v>
      </c>
      <c r="F192">
        <v>120.8558</v>
      </c>
      <c r="G192" s="7">
        <v>45581.166666666664</v>
      </c>
      <c r="H192">
        <v>99624</v>
      </c>
    </row>
    <row r="193" spans="1:8" x14ac:dyDescent="0.25">
      <c r="A193">
        <v>120.76</v>
      </c>
      <c r="B193">
        <v>121.58</v>
      </c>
      <c r="C193">
        <v>119.71</v>
      </c>
      <c r="D193">
        <v>120.35</v>
      </c>
      <c r="E193">
        <v>11204857</v>
      </c>
      <c r="F193">
        <v>120.4849</v>
      </c>
      <c r="G193" s="7">
        <v>45582.166666666664</v>
      </c>
      <c r="H193">
        <v>124546</v>
      </c>
    </row>
    <row r="194" spans="1:8" x14ac:dyDescent="0.25">
      <c r="A194">
        <v>120.44</v>
      </c>
      <c r="B194">
        <v>120.64</v>
      </c>
      <c r="C194">
        <v>119.15</v>
      </c>
      <c r="D194">
        <v>120.01</v>
      </c>
      <c r="E194">
        <v>12898640</v>
      </c>
      <c r="F194">
        <v>119.8693</v>
      </c>
      <c r="G194" s="7">
        <v>45583.166666666664</v>
      </c>
      <c r="H194">
        <v>105267</v>
      </c>
    </row>
    <row r="195" spans="1:8" x14ac:dyDescent="0.25">
      <c r="A195">
        <v>120.98</v>
      </c>
      <c r="B195">
        <v>121.48</v>
      </c>
      <c r="C195">
        <v>119.72</v>
      </c>
      <c r="D195">
        <v>120.08</v>
      </c>
      <c r="E195">
        <v>10177777</v>
      </c>
      <c r="F195">
        <v>120.2266</v>
      </c>
      <c r="G195" s="7">
        <v>45586.166666666664</v>
      </c>
      <c r="H195">
        <v>99097</v>
      </c>
    </row>
    <row r="196" spans="1:8" x14ac:dyDescent="0.25">
      <c r="A196">
        <v>120.26</v>
      </c>
      <c r="B196">
        <v>121.19</v>
      </c>
      <c r="C196">
        <v>119.94</v>
      </c>
      <c r="D196">
        <v>120.7</v>
      </c>
      <c r="E196">
        <v>9201408</v>
      </c>
      <c r="F196">
        <v>120.67529999999999</v>
      </c>
      <c r="G196" s="7">
        <v>45587.166666666664</v>
      </c>
      <c r="H196">
        <v>89939</v>
      </c>
    </row>
    <row r="197" spans="1:8" x14ac:dyDescent="0.25">
      <c r="A197">
        <v>119.97</v>
      </c>
      <c r="B197">
        <v>120.75</v>
      </c>
      <c r="C197">
        <v>119.4</v>
      </c>
      <c r="D197">
        <v>120.27</v>
      </c>
      <c r="E197">
        <v>8320330</v>
      </c>
      <c r="F197">
        <v>120.0688</v>
      </c>
      <c r="G197" s="7">
        <v>45588.166666666664</v>
      </c>
      <c r="H197">
        <v>105123</v>
      </c>
    </row>
    <row r="198" spans="1:8" x14ac:dyDescent="0.25">
      <c r="A198">
        <v>120</v>
      </c>
      <c r="B198">
        <v>120.44</v>
      </c>
      <c r="C198">
        <v>119.125</v>
      </c>
      <c r="D198">
        <v>119.59</v>
      </c>
      <c r="E198">
        <v>9905556</v>
      </c>
      <c r="F198">
        <v>119.6395</v>
      </c>
      <c r="G198" s="7">
        <v>45589.166666666664</v>
      </c>
      <c r="H198">
        <v>113079</v>
      </c>
    </row>
    <row r="199" spans="1:8" x14ac:dyDescent="0.25">
      <c r="A199">
        <v>120.2</v>
      </c>
      <c r="B199">
        <v>120.43</v>
      </c>
      <c r="C199">
        <v>119.315</v>
      </c>
      <c r="D199">
        <v>119.49</v>
      </c>
      <c r="E199">
        <v>10714583</v>
      </c>
      <c r="F199">
        <v>119.7032</v>
      </c>
      <c r="G199" s="7">
        <v>45590.166666666664</v>
      </c>
      <c r="H199">
        <v>115161</v>
      </c>
    </row>
    <row r="200" spans="1:8" x14ac:dyDescent="0.25">
      <c r="A200">
        <v>116.79</v>
      </c>
      <c r="B200">
        <v>119.01</v>
      </c>
      <c r="C200">
        <v>116.77</v>
      </c>
      <c r="D200">
        <v>118.9</v>
      </c>
      <c r="E200">
        <v>11844545</v>
      </c>
      <c r="F200">
        <v>118.3408</v>
      </c>
      <c r="G200" s="7">
        <v>45593.166666666664</v>
      </c>
      <c r="H200">
        <v>126465</v>
      </c>
    </row>
    <row r="201" spans="1:8" x14ac:dyDescent="0.25">
      <c r="A201">
        <v>118.58</v>
      </c>
      <c r="B201">
        <v>119.17189999999999</v>
      </c>
      <c r="C201">
        <v>117.0701</v>
      </c>
      <c r="D201">
        <v>117.28</v>
      </c>
      <c r="E201">
        <v>14731024</v>
      </c>
      <c r="F201">
        <v>117.63800000000001</v>
      </c>
      <c r="G201" s="7">
        <v>45594.166666666664</v>
      </c>
      <c r="H201">
        <v>124634</v>
      </c>
    </row>
    <row r="202" spans="1:8" x14ac:dyDescent="0.25">
      <c r="A202">
        <v>117.66</v>
      </c>
      <c r="B202">
        <v>118.27</v>
      </c>
      <c r="C202">
        <v>116.48</v>
      </c>
      <c r="D202">
        <v>116.69</v>
      </c>
      <c r="E202">
        <v>12303738</v>
      </c>
      <c r="F202">
        <v>117.18819999999999</v>
      </c>
      <c r="G202" s="7">
        <v>45595.166666666664</v>
      </c>
      <c r="H202">
        <v>140486</v>
      </c>
    </row>
    <row r="203" spans="1:8" x14ac:dyDescent="0.25">
      <c r="A203">
        <v>117.15</v>
      </c>
      <c r="B203">
        <v>118.67</v>
      </c>
      <c r="C203">
        <v>116.68</v>
      </c>
      <c r="D203">
        <v>116.78</v>
      </c>
      <c r="E203">
        <v>20511977</v>
      </c>
      <c r="F203">
        <v>117.18559999999999</v>
      </c>
      <c r="G203" s="7">
        <v>45596.166666666664</v>
      </c>
      <c r="H203">
        <v>198767</v>
      </c>
    </row>
    <row r="204" spans="1:8" x14ac:dyDescent="0.25">
      <c r="A204">
        <v>119.93</v>
      </c>
      <c r="B204">
        <v>119.95</v>
      </c>
      <c r="C204">
        <v>114.84</v>
      </c>
      <c r="D204">
        <v>114.95</v>
      </c>
      <c r="E204">
        <v>20939321</v>
      </c>
      <c r="F204">
        <v>116.4545</v>
      </c>
      <c r="G204" s="7">
        <v>45597.166666666664</v>
      </c>
      <c r="H204">
        <v>213792</v>
      </c>
    </row>
    <row r="205" spans="1:8" x14ac:dyDescent="0.25">
      <c r="A205">
        <v>116.07</v>
      </c>
      <c r="B205">
        <v>118.7</v>
      </c>
      <c r="C205">
        <v>115.93</v>
      </c>
      <c r="D205">
        <v>118.61</v>
      </c>
      <c r="E205">
        <v>14965433</v>
      </c>
      <c r="F205">
        <v>118.19159999999999</v>
      </c>
      <c r="G205" s="7">
        <v>45600.208333333336</v>
      </c>
      <c r="H205">
        <v>132692</v>
      </c>
    </row>
    <row r="206" spans="1:8" x14ac:dyDescent="0.25">
      <c r="A206">
        <v>119.08</v>
      </c>
      <c r="B206">
        <v>119.21</v>
      </c>
      <c r="C206">
        <v>118.01</v>
      </c>
      <c r="D206">
        <v>118.96</v>
      </c>
      <c r="E206">
        <v>10436744</v>
      </c>
      <c r="F206">
        <v>118.7766</v>
      </c>
      <c r="G206" s="7">
        <v>45601.208333333336</v>
      </c>
      <c r="H206">
        <v>113753</v>
      </c>
    </row>
    <row r="207" spans="1:8" x14ac:dyDescent="0.25">
      <c r="A207">
        <v>121.145</v>
      </c>
      <c r="B207">
        <v>121.91</v>
      </c>
      <c r="C207">
        <v>119.3</v>
      </c>
      <c r="D207">
        <v>121</v>
      </c>
      <c r="E207">
        <v>20807681</v>
      </c>
      <c r="F207">
        <v>120.97020000000001</v>
      </c>
      <c r="G207" s="7">
        <v>45602.208333333336</v>
      </c>
      <c r="H207">
        <v>202598</v>
      </c>
    </row>
    <row r="208" spans="1:8" x14ac:dyDescent="0.25">
      <c r="A208">
        <v>121.3</v>
      </c>
      <c r="B208">
        <v>121.5</v>
      </c>
      <c r="C208">
        <v>119.61</v>
      </c>
      <c r="D208">
        <v>121.15</v>
      </c>
      <c r="E208">
        <v>12184431</v>
      </c>
      <c r="F208">
        <v>120.76260000000001</v>
      </c>
      <c r="G208" s="7">
        <v>45603.208333333336</v>
      </c>
      <c r="H208">
        <v>134537</v>
      </c>
    </row>
    <row r="209" spans="1:8" x14ac:dyDescent="0.25">
      <c r="A209">
        <v>120.98</v>
      </c>
      <c r="B209">
        <v>121.42</v>
      </c>
      <c r="C209">
        <v>119.66</v>
      </c>
      <c r="D209">
        <v>121.11</v>
      </c>
      <c r="E209">
        <v>12835969</v>
      </c>
      <c r="F209">
        <v>120.7548</v>
      </c>
      <c r="G209" s="7">
        <v>45604.208333333336</v>
      </c>
      <c r="H209">
        <v>119205</v>
      </c>
    </row>
    <row r="210" spans="1:8" x14ac:dyDescent="0.25">
      <c r="A210">
        <v>121</v>
      </c>
      <c r="B210">
        <v>121.62</v>
      </c>
      <c r="C210">
        <v>120.07</v>
      </c>
      <c r="D210">
        <v>120.47</v>
      </c>
      <c r="E210">
        <v>11969663</v>
      </c>
      <c r="F210">
        <v>120.60980000000001</v>
      </c>
      <c r="G210" s="7">
        <v>45607.208333333336</v>
      </c>
      <c r="H210">
        <v>120823</v>
      </c>
    </row>
    <row r="211" spans="1:8" x14ac:dyDescent="0.25">
      <c r="A211">
        <v>121.13</v>
      </c>
      <c r="B211">
        <v>121.31</v>
      </c>
      <c r="C211">
        <v>119.8365</v>
      </c>
      <c r="D211">
        <v>120.35</v>
      </c>
      <c r="E211">
        <v>11972802</v>
      </c>
      <c r="F211">
        <v>120.54559999999999</v>
      </c>
      <c r="G211" s="7">
        <v>45608.208333333336</v>
      </c>
      <c r="H211">
        <v>116855</v>
      </c>
    </row>
    <row r="212" spans="1:8" x14ac:dyDescent="0.25">
      <c r="A212">
        <v>120.565</v>
      </c>
      <c r="B212">
        <v>122.05</v>
      </c>
      <c r="C212">
        <v>118.8</v>
      </c>
      <c r="D212">
        <v>121.47</v>
      </c>
      <c r="E212">
        <v>15127877</v>
      </c>
      <c r="F212">
        <v>120.87860000000001</v>
      </c>
      <c r="G212" s="7">
        <v>45609.208333333336</v>
      </c>
      <c r="H212">
        <v>136799</v>
      </c>
    </row>
    <row r="213" spans="1:8" x14ac:dyDescent="0.25">
      <c r="A213">
        <v>121.66</v>
      </c>
      <c r="B213">
        <v>121.88</v>
      </c>
      <c r="C213">
        <v>120.33</v>
      </c>
      <c r="D213">
        <v>120.56</v>
      </c>
      <c r="E213">
        <v>13041845</v>
      </c>
      <c r="F213">
        <v>120.81180000000001</v>
      </c>
      <c r="G213" s="7">
        <v>45610.208333333336</v>
      </c>
      <c r="H213">
        <v>125710</v>
      </c>
    </row>
    <row r="214" spans="1:8" x14ac:dyDescent="0.25">
      <c r="A214">
        <v>120.4</v>
      </c>
      <c r="B214">
        <v>121.24</v>
      </c>
      <c r="C214">
        <v>119.13</v>
      </c>
      <c r="D214">
        <v>119.31</v>
      </c>
      <c r="E214">
        <v>19051713</v>
      </c>
      <c r="F214">
        <v>119.8036</v>
      </c>
      <c r="G214" s="7">
        <v>45611.208333333336</v>
      </c>
      <c r="H214">
        <v>134044</v>
      </c>
    </row>
    <row r="215" spans="1:8" x14ac:dyDescent="0.25">
      <c r="A215">
        <v>119.79</v>
      </c>
      <c r="B215">
        <v>120.62</v>
      </c>
      <c r="C215">
        <v>119.27</v>
      </c>
      <c r="D215">
        <v>120.31</v>
      </c>
      <c r="E215">
        <v>14243701</v>
      </c>
      <c r="F215">
        <v>120.1554</v>
      </c>
      <c r="G215" s="7">
        <v>45614.208333333336</v>
      </c>
      <c r="H215">
        <v>113633</v>
      </c>
    </row>
    <row r="216" spans="1:8" x14ac:dyDescent="0.25">
      <c r="A216">
        <v>119.75</v>
      </c>
      <c r="B216">
        <v>119.75</v>
      </c>
      <c r="C216">
        <v>118.2</v>
      </c>
      <c r="D216">
        <v>118.63</v>
      </c>
      <c r="E216">
        <v>11584382</v>
      </c>
      <c r="F216">
        <v>118.764</v>
      </c>
      <c r="G216" s="7">
        <v>45615.208333333336</v>
      </c>
      <c r="H216">
        <v>113931</v>
      </c>
    </row>
    <row r="217" spans="1:8" x14ac:dyDescent="0.25">
      <c r="A217">
        <v>119.17</v>
      </c>
      <c r="B217">
        <v>120.47</v>
      </c>
      <c r="C217">
        <v>118.64</v>
      </c>
      <c r="D217">
        <v>120.32</v>
      </c>
      <c r="E217">
        <v>11360932</v>
      </c>
      <c r="F217">
        <v>119.7197</v>
      </c>
      <c r="G217" s="7">
        <v>45616.208333333336</v>
      </c>
      <c r="H217">
        <v>106388</v>
      </c>
    </row>
    <row r="218" spans="1:8" x14ac:dyDescent="0.25">
      <c r="A218">
        <v>121.08</v>
      </c>
      <c r="B218">
        <v>122.5547</v>
      </c>
      <c r="C218">
        <v>120.27</v>
      </c>
      <c r="D218">
        <v>121.93</v>
      </c>
      <c r="E218">
        <v>14675422</v>
      </c>
      <c r="F218">
        <v>121.7182</v>
      </c>
      <c r="G218" s="7">
        <v>45617.208333333336</v>
      </c>
      <c r="H218">
        <v>132067</v>
      </c>
    </row>
    <row r="219" spans="1:8" x14ac:dyDescent="0.25">
      <c r="A219">
        <v>121.82</v>
      </c>
      <c r="B219">
        <v>123.21</v>
      </c>
      <c r="C219">
        <v>121.64</v>
      </c>
      <c r="D219">
        <v>121.79</v>
      </c>
      <c r="E219">
        <v>13323431</v>
      </c>
      <c r="F219">
        <v>122.0354</v>
      </c>
      <c r="G219" s="7">
        <v>45618.208333333336</v>
      </c>
      <c r="H219">
        <v>115021</v>
      </c>
    </row>
    <row r="220" spans="1:8" x14ac:dyDescent="0.25">
      <c r="A220">
        <v>121.43</v>
      </c>
      <c r="B220">
        <v>121.88</v>
      </c>
      <c r="C220">
        <v>119.61</v>
      </c>
      <c r="D220">
        <v>119.97</v>
      </c>
      <c r="E220">
        <v>26580295</v>
      </c>
      <c r="F220">
        <v>120.2182</v>
      </c>
      <c r="G220" s="7">
        <v>45621.208333333336</v>
      </c>
      <c r="H220">
        <v>142030</v>
      </c>
    </row>
    <row r="221" spans="1:8" x14ac:dyDescent="0.25">
      <c r="A221">
        <v>119.53</v>
      </c>
      <c r="B221">
        <v>119.68</v>
      </c>
      <c r="C221">
        <v>117.845</v>
      </c>
      <c r="D221">
        <v>117.97</v>
      </c>
      <c r="E221">
        <v>14827327</v>
      </c>
      <c r="F221">
        <v>118.2764</v>
      </c>
      <c r="G221" s="7">
        <v>45622.208333333336</v>
      </c>
      <c r="H221">
        <v>150872</v>
      </c>
    </row>
    <row r="222" spans="1:8" x14ac:dyDescent="0.25">
      <c r="A222">
        <v>118.09</v>
      </c>
      <c r="B222">
        <v>118.73</v>
      </c>
      <c r="C222">
        <v>117.43</v>
      </c>
      <c r="D222">
        <v>117.66</v>
      </c>
      <c r="E222">
        <v>11079122</v>
      </c>
      <c r="F222">
        <v>118.0094</v>
      </c>
      <c r="G222" s="7">
        <v>45623.208333333336</v>
      </c>
      <c r="H222">
        <v>101044</v>
      </c>
    </row>
    <row r="223" spans="1:8" x14ac:dyDescent="0.25">
      <c r="A223">
        <v>117.44</v>
      </c>
      <c r="B223">
        <v>118.5</v>
      </c>
      <c r="C223">
        <v>116.95</v>
      </c>
      <c r="D223">
        <v>117.96</v>
      </c>
      <c r="E223">
        <v>9426499</v>
      </c>
      <c r="F223">
        <v>118.05710000000001</v>
      </c>
      <c r="G223" s="7">
        <v>45625.208333333336</v>
      </c>
      <c r="H223">
        <v>76259</v>
      </c>
    </row>
    <row r="224" spans="1:8" x14ac:dyDescent="0.25">
      <c r="A224">
        <v>118.05</v>
      </c>
      <c r="B224">
        <v>118.2</v>
      </c>
      <c r="C224">
        <v>116.82</v>
      </c>
      <c r="D224">
        <v>117.85</v>
      </c>
      <c r="E224">
        <v>12687317</v>
      </c>
      <c r="F224">
        <v>117.5641</v>
      </c>
      <c r="G224" s="7">
        <v>45628.208333333336</v>
      </c>
      <c r="H224">
        <v>112661</v>
      </c>
    </row>
    <row r="225" spans="1:8" x14ac:dyDescent="0.25">
      <c r="A225">
        <v>118.72</v>
      </c>
      <c r="B225">
        <v>118.72</v>
      </c>
      <c r="C225">
        <v>117.255</v>
      </c>
      <c r="D225">
        <v>117.67</v>
      </c>
      <c r="E225">
        <v>11756566</v>
      </c>
      <c r="F225">
        <v>117.8439</v>
      </c>
      <c r="G225" s="7">
        <v>45629.208333333336</v>
      </c>
      <c r="H225">
        <v>117394</v>
      </c>
    </row>
    <row r="226" spans="1:8" x14ac:dyDescent="0.25">
      <c r="A226">
        <v>117.5</v>
      </c>
      <c r="B226">
        <v>117.55</v>
      </c>
      <c r="C226">
        <v>113.8612</v>
      </c>
      <c r="D226">
        <v>114.28</v>
      </c>
      <c r="E226">
        <v>19520583</v>
      </c>
      <c r="F226">
        <v>114.7285</v>
      </c>
      <c r="G226" s="7">
        <v>45630.208333333336</v>
      </c>
      <c r="H226">
        <v>172007</v>
      </c>
    </row>
    <row r="227" spans="1:8" x14ac:dyDescent="0.25">
      <c r="A227">
        <v>114.71</v>
      </c>
      <c r="B227">
        <v>115.62</v>
      </c>
      <c r="C227">
        <v>114.06</v>
      </c>
      <c r="D227">
        <v>114.78</v>
      </c>
      <c r="E227">
        <v>15751204</v>
      </c>
      <c r="F227">
        <v>114.9055</v>
      </c>
      <c r="G227" s="7">
        <v>45631.208333333336</v>
      </c>
      <c r="H227">
        <v>145797</v>
      </c>
    </row>
    <row r="228" spans="1:8" x14ac:dyDescent="0.25">
      <c r="A228">
        <v>114.54</v>
      </c>
      <c r="B228">
        <v>114.77</v>
      </c>
      <c r="C228">
        <v>113.5</v>
      </c>
      <c r="D228">
        <v>113.57</v>
      </c>
      <c r="E228">
        <v>16171066</v>
      </c>
      <c r="F228">
        <v>113.86190000000001</v>
      </c>
      <c r="G228" s="7">
        <v>45632.208333333336</v>
      </c>
      <c r="H228">
        <v>160187</v>
      </c>
    </row>
    <row r="229" spans="1:8" x14ac:dyDescent="0.25">
      <c r="A229">
        <v>114.64</v>
      </c>
      <c r="B229">
        <v>114.94</v>
      </c>
      <c r="C229">
        <v>112.745</v>
      </c>
      <c r="D229">
        <v>112.9</v>
      </c>
      <c r="E229">
        <v>17412565</v>
      </c>
      <c r="F229">
        <v>113.72620000000001</v>
      </c>
      <c r="G229" s="7">
        <v>45635.208333333336</v>
      </c>
      <c r="H229">
        <v>166438</v>
      </c>
    </row>
    <row r="230" spans="1:8" x14ac:dyDescent="0.25">
      <c r="A230">
        <v>113.58499999999999</v>
      </c>
      <c r="B230">
        <v>113.88</v>
      </c>
      <c r="C230">
        <v>111.75</v>
      </c>
      <c r="D230">
        <v>112.67</v>
      </c>
      <c r="E230">
        <v>20990943</v>
      </c>
      <c r="F230">
        <v>112.898</v>
      </c>
      <c r="G230" s="7">
        <v>45636.208333333336</v>
      </c>
      <c r="H230">
        <v>180433</v>
      </c>
    </row>
    <row r="231" spans="1:8" x14ac:dyDescent="0.25">
      <c r="A231">
        <v>112</v>
      </c>
      <c r="B231">
        <v>112.39</v>
      </c>
      <c r="C231">
        <v>111.11</v>
      </c>
      <c r="D231">
        <v>111.92</v>
      </c>
      <c r="E231">
        <v>32392238</v>
      </c>
      <c r="F231">
        <v>111.8378</v>
      </c>
      <c r="G231" s="7">
        <v>45637.208333333336</v>
      </c>
      <c r="H231">
        <v>188523</v>
      </c>
    </row>
    <row r="232" spans="1:8" x14ac:dyDescent="0.25">
      <c r="A232">
        <v>111.59</v>
      </c>
      <c r="B232">
        <v>112.38</v>
      </c>
      <c r="C232">
        <v>110.78</v>
      </c>
      <c r="D232">
        <v>111.82</v>
      </c>
      <c r="E232">
        <v>14543256</v>
      </c>
      <c r="F232">
        <v>111.752</v>
      </c>
      <c r="G232" s="7">
        <v>45638.208333333336</v>
      </c>
      <c r="H232">
        <v>147632</v>
      </c>
    </row>
    <row r="233" spans="1:8" x14ac:dyDescent="0.25">
      <c r="A233">
        <v>111.899</v>
      </c>
      <c r="B233">
        <v>111.899</v>
      </c>
      <c r="C233">
        <v>110.25</v>
      </c>
      <c r="D233">
        <v>110.84</v>
      </c>
      <c r="E233">
        <v>13106079</v>
      </c>
      <c r="F233">
        <v>110.83799999999999</v>
      </c>
      <c r="G233" s="7">
        <v>45639.208333333336</v>
      </c>
      <c r="H233">
        <v>133449</v>
      </c>
    </row>
    <row r="234" spans="1:8" x14ac:dyDescent="0.25">
      <c r="A234">
        <v>110.2</v>
      </c>
      <c r="B234">
        <v>110.4</v>
      </c>
      <c r="C234">
        <v>108.16</v>
      </c>
      <c r="D234">
        <v>108.47</v>
      </c>
      <c r="E234">
        <v>20256088</v>
      </c>
      <c r="F234">
        <v>108.9846</v>
      </c>
      <c r="G234" s="7">
        <v>45642.208333333336</v>
      </c>
      <c r="H234">
        <v>181031</v>
      </c>
    </row>
    <row r="235" spans="1:8" x14ac:dyDescent="0.25">
      <c r="A235">
        <v>107.235</v>
      </c>
      <c r="B235">
        <v>108.17</v>
      </c>
      <c r="C235">
        <v>106.7869</v>
      </c>
      <c r="D235">
        <v>108.01</v>
      </c>
      <c r="E235">
        <v>17553995</v>
      </c>
      <c r="F235">
        <v>107.5348</v>
      </c>
      <c r="G235" s="7">
        <v>45643.208333333336</v>
      </c>
      <c r="H235">
        <v>171631</v>
      </c>
    </row>
    <row r="236" spans="1:8" x14ac:dyDescent="0.25">
      <c r="A236">
        <v>107.57</v>
      </c>
      <c r="B236">
        <v>108.83</v>
      </c>
      <c r="C236">
        <v>106.31</v>
      </c>
      <c r="D236">
        <v>106.42</v>
      </c>
      <c r="E236">
        <v>17114542</v>
      </c>
      <c r="F236">
        <v>107.4301</v>
      </c>
      <c r="G236" s="7">
        <v>45644.208333333336</v>
      </c>
      <c r="H236">
        <v>147532</v>
      </c>
    </row>
    <row r="237" spans="1:8" x14ac:dyDescent="0.25">
      <c r="A237">
        <v>107.39</v>
      </c>
      <c r="B237">
        <v>107.67</v>
      </c>
      <c r="C237">
        <v>105.21</v>
      </c>
      <c r="D237">
        <v>105.51</v>
      </c>
      <c r="E237">
        <v>20565557</v>
      </c>
      <c r="F237">
        <v>105.8964</v>
      </c>
      <c r="G237" s="7">
        <v>45645.208333333336</v>
      </c>
      <c r="H237">
        <v>183357</v>
      </c>
    </row>
    <row r="238" spans="1:8" x14ac:dyDescent="0.25">
      <c r="A238">
        <v>105.45</v>
      </c>
      <c r="B238">
        <v>106.13500000000001</v>
      </c>
      <c r="C238">
        <v>104.84</v>
      </c>
      <c r="D238">
        <v>105.87</v>
      </c>
      <c r="E238">
        <v>40141153</v>
      </c>
      <c r="F238">
        <v>105.71599999999999</v>
      </c>
      <c r="G238" s="7">
        <v>45646.208333333336</v>
      </c>
      <c r="H238">
        <v>153145</v>
      </c>
    </row>
    <row r="239" spans="1:8" x14ac:dyDescent="0.25">
      <c r="A239">
        <v>105.31</v>
      </c>
      <c r="B239">
        <v>106.6</v>
      </c>
      <c r="C239">
        <v>104.92</v>
      </c>
      <c r="D239">
        <v>106.3</v>
      </c>
      <c r="E239">
        <v>12285078</v>
      </c>
      <c r="F239">
        <v>105.7811</v>
      </c>
      <c r="G239" s="7">
        <v>45649.208333333336</v>
      </c>
      <c r="H239">
        <v>115533</v>
      </c>
    </row>
    <row r="240" spans="1:8" x14ac:dyDescent="0.25">
      <c r="A240">
        <v>106.52</v>
      </c>
      <c r="B240">
        <v>107.19</v>
      </c>
      <c r="C240">
        <v>105.7</v>
      </c>
      <c r="D240">
        <v>106.4</v>
      </c>
      <c r="E240">
        <v>7806997</v>
      </c>
      <c r="F240">
        <v>106.5538</v>
      </c>
      <c r="G240" s="7">
        <v>45650.208333333336</v>
      </c>
      <c r="H240">
        <v>69977</v>
      </c>
    </row>
    <row r="241" spans="1:8" x14ac:dyDescent="0.25">
      <c r="A241">
        <v>106.52</v>
      </c>
      <c r="B241">
        <v>107.03</v>
      </c>
      <c r="C241">
        <v>105.94</v>
      </c>
      <c r="D241">
        <v>106.49</v>
      </c>
      <c r="E241">
        <v>9653408</v>
      </c>
      <c r="F241">
        <v>106.4053</v>
      </c>
      <c r="G241" s="7">
        <v>45652.208333333336</v>
      </c>
      <c r="H241">
        <v>104641</v>
      </c>
    </row>
    <row r="242" spans="1:8" x14ac:dyDescent="0.25">
      <c r="A242">
        <v>106.3</v>
      </c>
      <c r="B242">
        <v>107.99</v>
      </c>
      <c r="C242">
        <v>105.77</v>
      </c>
      <c r="D242">
        <v>106.48</v>
      </c>
      <c r="E242">
        <v>11943906</v>
      </c>
      <c r="F242">
        <v>106.7825</v>
      </c>
      <c r="G242" s="7">
        <v>45653.208333333336</v>
      </c>
      <c r="H242">
        <v>119688</v>
      </c>
    </row>
    <row r="243" spans="1:8" x14ac:dyDescent="0.25">
      <c r="A243">
        <v>106.3</v>
      </c>
      <c r="B243">
        <v>106.56</v>
      </c>
      <c r="C243">
        <v>105.51</v>
      </c>
      <c r="D243">
        <v>105.76</v>
      </c>
      <c r="E243">
        <v>11080770</v>
      </c>
      <c r="F243">
        <v>105.9177</v>
      </c>
      <c r="G243" s="7">
        <v>45656.208333333336</v>
      </c>
      <c r="H243">
        <v>110670</v>
      </c>
    </row>
    <row r="244" spans="1:8" x14ac:dyDescent="0.25">
      <c r="A244">
        <v>106.17</v>
      </c>
      <c r="B244">
        <v>107.9</v>
      </c>
      <c r="C244">
        <v>105.78</v>
      </c>
      <c r="D244">
        <v>107.57</v>
      </c>
      <c r="E244">
        <v>12387756</v>
      </c>
      <c r="F244">
        <v>107.36499999999999</v>
      </c>
      <c r="G244" s="7">
        <v>45657.208333333336</v>
      </c>
      <c r="H244">
        <v>114888</v>
      </c>
    </row>
    <row r="245" spans="1:8" x14ac:dyDescent="0.25">
      <c r="A245">
        <v>108.27500000000001</v>
      </c>
      <c r="B245">
        <v>109</v>
      </c>
      <c r="C245">
        <v>106.88</v>
      </c>
      <c r="D245">
        <v>107.31</v>
      </c>
      <c r="E245">
        <v>12685447</v>
      </c>
      <c r="F245">
        <v>107.7465</v>
      </c>
      <c r="G245" s="7">
        <v>45659.208333333336</v>
      </c>
      <c r="H245">
        <v>133847</v>
      </c>
    </row>
    <row r="246" spans="1:8" x14ac:dyDescent="0.25">
      <c r="A246">
        <v>108</v>
      </c>
      <c r="B246">
        <v>108.49</v>
      </c>
      <c r="C246">
        <v>107.46</v>
      </c>
      <c r="D246">
        <v>107.86</v>
      </c>
      <c r="E246">
        <v>14237885</v>
      </c>
      <c r="F246">
        <v>107.93859999999999</v>
      </c>
      <c r="G246" s="7">
        <v>45660.208333333336</v>
      </c>
      <c r="H246">
        <v>112657</v>
      </c>
    </row>
    <row r="247" spans="1:8" x14ac:dyDescent="0.25">
      <c r="A247">
        <v>108.24</v>
      </c>
      <c r="B247">
        <v>109.78</v>
      </c>
      <c r="C247">
        <v>107.52</v>
      </c>
      <c r="D247">
        <v>107.74</v>
      </c>
      <c r="E247">
        <v>15623677</v>
      </c>
      <c r="F247">
        <v>108.3455</v>
      </c>
      <c r="G247" s="7">
        <v>45663.208333333336</v>
      </c>
      <c r="H247">
        <v>137689</v>
      </c>
    </row>
    <row r="248" spans="1:8" x14ac:dyDescent="0.25">
      <c r="A248">
        <v>108.94</v>
      </c>
      <c r="B248">
        <v>110.06</v>
      </c>
      <c r="C248">
        <v>108.28</v>
      </c>
      <c r="D248">
        <v>108.75</v>
      </c>
      <c r="E248">
        <v>12625890</v>
      </c>
      <c r="F248">
        <v>109.00579999999999</v>
      </c>
      <c r="G248" s="7">
        <v>45664.208333333336</v>
      </c>
      <c r="H248">
        <v>117254</v>
      </c>
    </row>
    <row r="249" spans="1:8" x14ac:dyDescent="0.25">
      <c r="A249">
        <v>107.31</v>
      </c>
      <c r="B249">
        <v>107.71</v>
      </c>
      <c r="C249">
        <v>106.01</v>
      </c>
      <c r="D249">
        <v>106.93</v>
      </c>
      <c r="E249">
        <v>17858110</v>
      </c>
      <c r="F249">
        <v>107.0065</v>
      </c>
      <c r="G249" s="7">
        <v>45665.208333333336</v>
      </c>
      <c r="H249">
        <v>160435</v>
      </c>
    </row>
    <row r="250" spans="1:8" x14ac:dyDescent="0.25">
      <c r="A250">
        <v>108.7</v>
      </c>
      <c r="B250">
        <v>110.1</v>
      </c>
      <c r="C250">
        <v>105.78</v>
      </c>
      <c r="D250">
        <v>106.54</v>
      </c>
      <c r="E250">
        <v>19304499</v>
      </c>
      <c r="F250">
        <v>106.9053</v>
      </c>
      <c r="G250" s="7">
        <v>45667.208333333336</v>
      </c>
      <c r="H250">
        <v>178906</v>
      </c>
    </row>
    <row r="251" spans="1:8" x14ac:dyDescent="0.25">
      <c r="A251">
        <v>107.125</v>
      </c>
      <c r="B251">
        <v>109.63</v>
      </c>
      <c r="C251">
        <v>107.125</v>
      </c>
      <c r="D251">
        <v>109.29</v>
      </c>
      <c r="E251">
        <v>17073395</v>
      </c>
      <c r="F251">
        <v>108.8977</v>
      </c>
      <c r="G251" s="7">
        <v>45670.208333333336</v>
      </c>
      <c r="H251">
        <v>160721</v>
      </c>
    </row>
    <row r="252" spans="1:8" x14ac:dyDescent="0.25">
      <c r="A252">
        <v>108.79</v>
      </c>
      <c r="B252">
        <v>109.76</v>
      </c>
      <c r="C252">
        <v>107.83</v>
      </c>
      <c r="D252">
        <v>109.72</v>
      </c>
      <c r="E252">
        <v>11191175</v>
      </c>
      <c r="F252">
        <v>108.96420000000001</v>
      </c>
      <c r="G252" s="7">
        <v>45671.208333333336</v>
      </c>
      <c r="H252">
        <v>113902</v>
      </c>
    </row>
    <row r="253" spans="1:8" x14ac:dyDescent="0.25">
      <c r="A253">
        <v>110.05</v>
      </c>
      <c r="B253">
        <v>111.73</v>
      </c>
      <c r="C253">
        <v>109.47</v>
      </c>
      <c r="D253">
        <v>111.51</v>
      </c>
      <c r="E253">
        <v>14521095</v>
      </c>
      <c r="F253">
        <v>111.1972</v>
      </c>
      <c r="G253" s="7">
        <v>45672.208333333336</v>
      </c>
      <c r="H253">
        <v>119890</v>
      </c>
    </row>
    <row r="254" spans="1:8" x14ac:dyDescent="0.25">
      <c r="A254">
        <v>111.19</v>
      </c>
      <c r="B254">
        <v>111.69</v>
      </c>
      <c r="C254">
        <v>110.55</v>
      </c>
      <c r="D254">
        <v>111.32</v>
      </c>
      <c r="E254">
        <v>10366585</v>
      </c>
      <c r="F254">
        <v>111.1713</v>
      </c>
      <c r="G254" s="7">
        <v>45673.208333333336</v>
      </c>
      <c r="H254">
        <v>107114</v>
      </c>
    </row>
    <row r="255" spans="1:8" x14ac:dyDescent="0.25">
      <c r="A255">
        <v>111.03</v>
      </c>
      <c r="B255">
        <v>112.8651</v>
      </c>
      <c r="C255">
        <v>110.82</v>
      </c>
      <c r="D255">
        <v>112.32</v>
      </c>
      <c r="E255">
        <v>19298504</v>
      </c>
      <c r="F255">
        <v>112.1327</v>
      </c>
      <c r="G255" s="7">
        <v>45674.208333333336</v>
      </c>
      <c r="H255">
        <v>141882</v>
      </c>
    </row>
    <row r="256" spans="1:8" x14ac:dyDescent="0.25">
      <c r="A256">
        <v>112.05</v>
      </c>
      <c r="B256">
        <v>112.175</v>
      </c>
      <c r="C256">
        <v>111.1305</v>
      </c>
      <c r="D256">
        <v>111.47</v>
      </c>
      <c r="E256">
        <v>20416286</v>
      </c>
      <c r="F256">
        <v>111.6485</v>
      </c>
      <c r="G256" s="7">
        <v>45678.208333333336</v>
      </c>
      <c r="H256">
        <v>174155</v>
      </c>
    </row>
    <row r="257" spans="1:8" x14ac:dyDescent="0.25">
      <c r="A257">
        <v>111.2</v>
      </c>
      <c r="B257">
        <v>111.57</v>
      </c>
      <c r="C257">
        <v>109.4</v>
      </c>
      <c r="D257">
        <v>109.53</v>
      </c>
      <c r="E257">
        <v>15718012</v>
      </c>
      <c r="F257">
        <v>110.3749</v>
      </c>
      <c r="G257" s="7">
        <v>45679.208333333336</v>
      </c>
      <c r="H257">
        <v>141576</v>
      </c>
    </row>
    <row r="258" spans="1:8" x14ac:dyDescent="0.25">
      <c r="A258">
        <v>110.31</v>
      </c>
      <c r="B258">
        <v>111.1425</v>
      </c>
      <c r="C258">
        <v>109.61</v>
      </c>
      <c r="D258">
        <v>110.15</v>
      </c>
      <c r="E258">
        <v>13726784</v>
      </c>
      <c r="F258">
        <v>110.2201</v>
      </c>
      <c r="G258" s="7">
        <v>45680.208333333336</v>
      </c>
      <c r="H258">
        <v>132892</v>
      </c>
    </row>
    <row r="259" spans="1:8" x14ac:dyDescent="0.25">
      <c r="A259">
        <v>110.24</v>
      </c>
      <c r="B259">
        <v>110.71</v>
      </c>
      <c r="C259">
        <v>108.41</v>
      </c>
      <c r="D259">
        <v>108.66</v>
      </c>
      <c r="E259">
        <v>14235885</v>
      </c>
      <c r="F259">
        <v>108.94889999999999</v>
      </c>
      <c r="G259" s="7">
        <v>45681.208333333336</v>
      </c>
      <c r="H259">
        <v>127822</v>
      </c>
    </row>
    <row r="260" spans="1:8" x14ac:dyDescent="0.25">
      <c r="A260">
        <v>109.01</v>
      </c>
      <c r="B260">
        <v>110.45059999999999</v>
      </c>
      <c r="C260">
        <v>108.39</v>
      </c>
      <c r="D260">
        <v>110.17</v>
      </c>
      <c r="E260">
        <v>15926670</v>
      </c>
      <c r="F260">
        <v>109.66930000000001</v>
      </c>
      <c r="G260" s="7">
        <v>45684.208333333336</v>
      </c>
      <c r="H260">
        <v>158570</v>
      </c>
    </row>
    <row r="261" spans="1:8" x14ac:dyDescent="0.25">
      <c r="A261">
        <v>110.41</v>
      </c>
      <c r="B261">
        <v>110.87</v>
      </c>
      <c r="C261">
        <v>107.79</v>
      </c>
      <c r="D261">
        <v>108.04</v>
      </c>
      <c r="E261">
        <v>15862029</v>
      </c>
      <c r="F261">
        <v>108.5558</v>
      </c>
      <c r="G261" s="7">
        <v>45685.208333333336</v>
      </c>
      <c r="H261">
        <v>134646</v>
      </c>
    </row>
    <row r="262" spans="1:8" x14ac:dyDescent="0.25">
      <c r="A262">
        <v>107.71</v>
      </c>
      <c r="B262">
        <v>108.78</v>
      </c>
      <c r="C262">
        <v>107.47</v>
      </c>
      <c r="D262">
        <v>108.67</v>
      </c>
      <c r="E262">
        <v>12345523</v>
      </c>
      <c r="F262">
        <v>108.36369999999999</v>
      </c>
      <c r="G262" s="7">
        <v>45686.208333333336</v>
      </c>
      <c r="H262">
        <v>127777</v>
      </c>
    </row>
    <row r="263" spans="1:8" x14ac:dyDescent="0.25">
      <c r="A263">
        <v>109.24</v>
      </c>
      <c r="B263">
        <v>109.85</v>
      </c>
      <c r="C263">
        <v>108.7</v>
      </c>
      <c r="D263">
        <v>109.57</v>
      </c>
      <c r="E263">
        <v>14346335</v>
      </c>
      <c r="F263">
        <v>109.43859999999999</v>
      </c>
      <c r="G263" s="7">
        <v>45687.208333333336</v>
      </c>
      <c r="H263">
        <v>135087</v>
      </c>
    </row>
    <row r="264" spans="1:8" x14ac:dyDescent="0.25">
      <c r="A264">
        <v>110.55</v>
      </c>
      <c r="B264">
        <v>110.55</v>
      </c>
      <c r="C264">
        <v>106.095</v>
      </c>
      <c r="D264">
        <v>106.83</v>
      </c>
      <c r="E264">
        <v>20381446</v>
      </c>
      <c r="F264">
        <v>107.46429999999999</v>
      </c>
      <c r="G264" s="7">
        <v>45688.208333333336</v>
      </c>
      <c r="H264">
        <v>217095</v>
      </c>
    </row>
    <row r="265" spans="1:8" x14ac:dyDescent="0.25">
      <c r="A265">
        <v>106.64</v>
      </c>
      <c r="B265">
        <v>107.3</v>
      </c>
      <c r="C265">
        <v>105.32250000000001</v>
      </c>
      <c r="D265">
        <v>107.09</v>
      </c>
      <c r="E265">
        <v>14623197</v>
      </c>
      <c r="F265">
        <v>106.7077</v>
      </c>
      <c r="G265" s="7">
        <v>45691.208333333336</v>
      </c>
      <c r="H265">
        <v>158034</v>
      </c>
    </row>
    <row r="266" spans="1:8" x14ac:dyDescent="0.25">
      <c r="A266">
        <v>106.705</v>
      </c>
      <c r="B266">
        <v>110.28</v>
      </c>
      <c r="C266">
        <v>106.53</v>
      </c>
      <c r="D266">
        <v>109.96</v>
      </c>
      <c r="E266">
        <v>14835692</v>
      </c>
      <c r="F266">
        <v>109.4967</v>
      </c>
      <c r="G266" s="7">
        <v>45692.208333333336</v>
      </c>
      <c r="H266">
        <v>146030</v>
      </c>
    </row>
    <row r="267" spans="1:8" x14ac:dyDescent="0.25">
      <c r="A267">
        <v>109.74</v>
      </c>
      <c r="B267">
        <v>110.01</v>
      </c>
      <c r="C267">
        <v>109.1</v>
      </c>
      <c r="D267">
        <v>109.88</v>
      </c>
      <c r="E267">
        <v>13364387</v>
      </c>
      <c r="F267">
        <v>109.69280000000001</v>
      </c>
      <c r="G267" s="7">
        <v>45693.208333333336</v>
      </c>
      <c r="H267">
        <v>106491</v>
      </c>
    </row>
    <row r="268" spans="1:8" x14ac:dyDescent="0.25">
      <c r="A268">
        <v>110.77</v>
      </c>
      <c r="B268">
        <v>111.05</v>
      </c>
      <c r="C268">
        <v>107.985</v>
      </c>
      <c r="D268">
        <v>108.43</v>
      </c>
      <c r="E268">
        <v>13411401</v>
      </c>
      <c r="F268">
        <v>108.66679999999999</v>
      </c>
      <c r="G268" s="7">
        <v>45694.208333333336</v>
      </c>
      <c r="H268">
        <v>125984</v>
      </c>
    </row>
    <row r="269" spans="1:8" x14ac:dyDescent="0.25">
      <c r="A269">
        <v>108.78</v>
      </c>
      <c r="B269">
        <v>109.7304</v>
      </c>
      <c r="C269">
        <v>108.32</v>
      </c>
      <c r="D269">
        <v>108.89</v>
      </c>
      <c r="E269">
        <v>10051626</v>
      </c>
      <c r="F269">
        <v>109.1763</v>
      </c>
      <c r="G269" s="7">
        <v>45695.208333333336</v>
      </c>
      <c r="H269">
        <v>111786</v>
      </c>
    </row>
    <row r="270" spans="1:8" x14ac:dyDescent="0.25">
      <c r="A270">
        <v>110.005</v>
      </c>
      <c r="B270">
        <v>111.03</v>
      </c>
      <c r="C270">
        <v>109.875</v>
      </c>
      <c r="D270">
        <v>110.97</v>
      </c>
      <c r="E270">
        <v>12142197</v>
      </c>
      <c r="F270">
        <v>110.65770000000001</v>
      </c>
      <c r="G270" s="7">
        <v>45698.208333333336</v>
      </c>
      <c r="H270">
        <v>132346</v>
      </c>
    </row>
    <row r="271" spans="1:8" x14ac:dyDescent="0.25">
      <c r="A271">
        <v>111.6</v>
      </c>
      <c r="B271">
        <v>112.51</v>
      </c>
      <c r="C271">
        <v>110.82</v>
      </c>
      <c r="D271">
        <v>111.67</v>
      </c>
      <c r="E271">
        <v>12713127</v>
      </c>
      <c r="F271">
        <v>111.7285</v>
      </c>
      <c r="G271" s="7">
        <v>45699.208333333336</v>
      </c>
      <c r="H271">
        <v>129504</v>
      </c>
    </row>
    <row r="272" spans="1:8" x14ac:dyDescent="0.25">
      <c r="A272">
        <v>110.05</v>
      </c>
      <c r="B272">
        <v>110.2269</v>
      </c>
      <c r="C272">
        <v>107.18</v>
      </c>
      <c r="D272">
        <v>107.35</v>
      </c>
      <c r="E272">
        <v>18244122</v>
      </c>
      <c r="F272">
        <v>108.1557</v>
      </c>
      <c r="G272" s="7">
        <v>45700.208333333336</v>
      </c>
      <c r="H272">
        <v>155344</v>
      </c>
    </row>
    <row r="273" spans="1:8" x14ac:dyDescent="0.25">
      <c r="A273">
        <v>107.15</v>
      </c>
      <c r="B273">
        <v>108.41</v>
      </c>
      <c r="C273">
        <v>106.52</v>
      </c>
      <c r="D273">
        <v>108.13</v>
      </c>
      <c r="E273">
        <v>15459952</v>
      </c>
      <c r="F273">
        <v>107.9246</v>
      </c>
      <c r="G273" s="7">
        <v>45701.208333333336</v>
      </c>
      <c r="H273">
        <v>126330</v>
      </c>
    </row>
    <row r="274" spans="1:8" x14ac:dyDescent="0.25">
      <c r="A274">
        <v>108.52</v>
      </c>
      <c r="B274">
        <v>110.23</v>
      </c>
      <c r="C274">
        <v>108.1</v>
      </c>
      <c r="D274">
        <v>108.24</v>
      </c>
      <c r="E274">
        <v>15733529</v>
      </c>
      <c r="F274">
        <v>108.6998</v>
      </c>
      <c r="G274" s="7">
        <v>45702.208333333336</v>
      </c>
      <c r="H274">
        <v>125869</v>
      </c>
    </row>
    <row r="275" spans="1:8" x14ac:dyDescent="0.25">
      <c r="A275">
        <v>108.63</v>
      </c>
      <c r="B275">
        <v>110.99</v>
      </c>
      <c r="C275">
        <v>108.32</v>
      </c>
      <c r="D275">
        <v>110.14</v>
      </c>
      <c r="E275">
        <v>20060298</v>
      </c>
      <c r="F275">
        <v>110.10209999999999</v>
      </c>
      <c r="G275" s="7">
        <v>45706.208333333336</v>
      </c>
      <c r="H275">
        <v>131988</v>
      </c>
    </row>
    <row r="276" spans="1:8" x14ac:dyDescent="0.25">
      <c r="A276">
        <v>110.755</v>
      </c>
      <c r="B276">
        <v>112.13</v>
      </c>
      <c r="C276">
        <v>110.05500000000001</v>
      </c>
      <c r="D276">
        <v>110.3</v>
      </c>
      <c r="E276">
        <v>10964698</v>
      </c>
      <c r="F276">
        <v>110.7838</v>
      </c>
      <c r="G276" s="7">
        <v>45707.208333333336</v>
      </c>
      <c r="H276">
        <v>115486</v>
      </c>
    </row>
    <row r="277" spans="1:8" x14ac:dyDescent="0.25">
      <c r="A277">
        <v>110.57</v>
      </c>
      <c r="B277">
        <v>112.42</v>
      </c>
      <c r="C277">
        <v>109.95</v>
      </c>
      <c r="D277">
        <v>112</v>
      </c>
      <c r="E277">
        <v>16325803</v>
      </c>
      <c r="F277">
        <v>111.59569999999999</v>
      </c>
      <c r="G277" s="7">
        <v>45708.208333333336</v>
      </c>
      <c r="H277">
        <v>130891</v>
      </c>
    </row>
    <row r="278" spans="1:8" x14ac:dyDescent="0.25">
      <c r="A278">
        <v>111.32</v>
      </c>
      <c r="B278">
        <v>111.85</v>
      </c>
      <c r="C278">
        <v>110.56</v>
      </c>
      <c r="D278">
        <v>110.69</v>
      </c>
      <c r="E278">
        <v>14709985</v>
      </c>
      <c r="F278">
        <v>110.9689</v>
      </c>
      <c r="G278" s="7">
        <v>45709.208333333336</v>
      </c>
      <c r="H278">
        <v>136103</v>
      </c>
    </row>
    <row r="279" spans="1:8" x14ac:dyDescent="0.25">
      <c r="A279">
        <v>110.925</v>
      </c>
      <c r="B279">
        <v>111.86</v>
      </c>
      <c r="C279">
        <v>110.32</v>
      </c>
      <c r="D279">
        <v>111.27</v>
      </c>
      <c r="E279">
        <v>13153471</v>
      </c>
      <c r="F279">
        <v>111.2966</v>
      </c>
      <c r="G279" s="7">
        <v>45712.208333333336</v>
      </c>
      <c r="H279">
        <v>128919</v>
      </c>
    </row>
    <row r="280" spans="1:8" x14ac:dyDescent="0.25">
      <c r="A280">
        <v>111.3</v>
      </c>
      <c r="B280">
        <v>112.13</v>
      </c>
      <c r="C280">
        <v>108.89019999999999</v>
      </c>
      <c r="D280">
        <v>109.73</v>
      </c>
      <c r="E280">
        <v>14496964</v>
      </c>
      <c r="F280">
        <v>109.8772</v>
      </c>
      <c r="G280" s="7">
        <v>45713.208333333336</v>
      </c>
      <c r="H280">
        <v>122122</v>
      </c>
    </row>
    <row r="281" spans="1:8" x14ac:dyDescent="0.25">
      <c r="A281">
        <v>109.74</v>
      </c>
      <c r="B281">
        <v>109.87</v>
      </c>
      <c r="C281">
        <v>108.52</v>
      </c>
      <c r="D281">
        <v>109.46</v>
      </c>
      <c r="E281">
        <v>10446405</v>
      </c>
      <c r="F281">
        <v>109.1392</v>
      </c>
      <c r="G281" s="7">
        <v>45714.208333333336</v>
      </c>
      <c r="H281">
        <v>121587</v>
      </c>
    </row>
    <row r="282" spans="1:8" x14ac:dyDescent="0.25">
      <c r="A282">
        <v>110.01</v>
      </c>
      <c r="B282">
        <v>111.29</v>
      </c>
      <c r="C282">
        <v>109.28</v>
      </c>
      <c r="D282">
        <v>110.15</v>
      </c>
      <c r="E282">
        <v>15293173</v>
      </c>
      <c r="F282">
        <v>110.3314</v>
      </c>
      <c r="G282" s="7">
        <v>45715.208333333336</v>
      </c>
      <c r="H282">
        <v>134704</v>
      </c>
    </row>
    <row r="283" spans="1:8" x14ac:dyDescent="0.25">
      <c r="A283">
        <v>110.11</v>
      </c>
      <c r="B283">
        <v>111.58</v>
      </c>
      <c r="C283">
        <v>109.34</v>
      </c>
      <c r="D283">
        <v>111.33</v>
      </c>
      <c r="E283">
        <v>18821665</v>
      </c>
      <c r="F283">
        <v>110.8651</v>
      </c>
      <c r="G283" s="7">
        <v>45716.208333333336</v>
      </c>
      <c r="H283">
        <v>143676</v>
      </c>
    </row>
    <row r="284" spans="1:8" x14ac:dyDescent="0.25">
      <c r="A284">
        <v>111.7</v>
      </c>
      <c r="B284">
        <v>112.1563</v>
      </c>
      <c r="C284">
        <v>106.51</v>
      </c>
      <c r="D284">
        <v>107.76</v>
      </c>
      <c r="E284">
        <v>18706879</v>
      </c>
      <c r="F284">
        <v>108.5907</v>
      </c>
      <c r="G284" s="7">
        <v>45719.208333333336</v>
      </c>
      <c r="H284">
        <v>191535</v>
      </c>
    </row>
    <row r="285" spans="1:8" x14ac:dyDescent="0.25">
      <c r="A285">
        <v>106.36</v>
      </c>
      <c r="B285">
        <v>108.96</v>
      </c>
      <c r="C285">
        <v>105.94</v>
      </c>
      <c r="D285">
        <v>107.54</v>
      </c>
      <c r="E285">
        <v>19394905</v>
      </c>
      <c r="F285">
        <v>107.4936</v>
      </c>
      <c r="G285" s="7">
        <v>45720.208333333336</v>
      </c>
      <c r="H285">
        <v>189823</v>
      </c>
    </row>
    <row r="286" spans="1:8" x14ac:dyDescent="0.25">
      <c r="A286">
        <v>105.84</v>
      </c>
      <c r="B286">
        <v>106.33</v>
      </c>
      <c r="C286">
        <v>103.67</v>
      </c>
      <c r="D286">
        <v>105.44</v>
      </c>
      <c r="E286">
        <v>24822245</v>
      </c>
      <c r="F286">
        <v>105.09220000000001</v>
      </c>
      <c r="G286" s="7">
        <v>45721.208333333336</v>
      </c>
      <c r="H286">
        <v>218798</v>
      </c>
    </row>
    <row r="287" spans="1:8" x14ac:dyDescent="0.25">
      <c r="A287">
        <v>105.43</v>
      </c>
      <c r="B287">
        <v>108.11</v>
      </c>
      <c r="C287">
        <v>104.36</v>
      </c>
      <c r="D287">
        <v>107.62</v>
      </c>
      <c r="E287">
        <v>17150233</v>
      </c>
      <c r="F287">
        <v>106.66200000000001</v>
      </c>
      <c r="G287" s="7">
        <v>45722.208333333336</v>
      </c>
      <c r="H287">
        <v>176477</v>
      </c>
    </row>
    <row r="288" spans="1:8" x14ac:dyDescent="0.25">
      <c r="A288">
        <v>108.41</v>
      </c>
      <c r="B288">
        <v>110.4</v>
      </c>
      <c r="C288">
        <v>108.3</v>
      </c>
      <c r="D288">
        <v>109.02</v>
      </c>
      <c r="E288">
        <v>19624965</v>
      </c>
      <c r="F288">
        <v>109.41670000000001</v>
      </c>
      <c r="G288" s="7">
        <v>45723.208333333336</v>
      </c>
      <c r="H288">
        <v>192716</v>
      </c>
    </row>
    <row r="289" spans="1:8" x14ac:dyDescent="0.25">
      <c r="A289">
        <v>109.27500000000001</v>
      </c>
      <c r="B289">
        <v>112.565</v>
      </c>
      <c r="C289">
        <v>109.08</v>
      </c>
      <c r="D289">
        <v>111.8</v>
      </c>
      <c r="E289">
        <v>22749073</v>
      </c>
      <c r="F289">
        <v>111.2593</v>
      </c>
      <c r="G289" s="7">
        <v>45726.166666666664</v>
      </c>
      <c r="H289">
        <v>239168</v>
      </c>
    </row>
    <row r="290" spans="1:8" x14ac:dyDescent="0.25">
      <c r="A290">
        <v>111.92</v>
      </c>
      <c r="B290">
        <v>112.1</v>
      </c>
      <c r="C290">
        <v>108.785</v>
      </c>
      <c r="D290">
        <v>109.16</v>
      </c>
      <c r="E290">
        <v>19904735</v>
      </c>
      <c r="F290">
        <v>109.5783</v>
      </c>
      <c r="G290" s="7">
        <v>45727.166666666664</v>
      </c>
      <c r="H290">
        <v>199166</v>
      </c>
    </row>
    <row r="291" spans="1:8" x14ac:dyDescent="0.25">
      <c r="A291">
        <v>109.05</v>
      </c>
      <c r="B291">
        <v>110.13</v>
      </c>
      <c r="C291">
        <v>108.42</v>
      </c>
      <c r="D291">
        <v>109.13</v>
      </c>
      <c r="E291">
        <v>14051500</v>
      </c>
      <c r="F291">
        <v>109.25790000000001</v>
      </c>
      <c r="G291" s="7">
        <v>45728.166666666664</v>
      </c>
      <c r="H291">
        <v>148309</v>
      </c>
    </row>
    <row r="292" spans="1:8" x14ac:dyDescent="0.25">
      <c r="A292">
        <v>108.33</v>
      </c>
      <c r="B292">
        <v>110.82</v>
      </c>
      <c r="C292">
        <v>107.625</v>
      </c>
      <c r="D292">
        <v>108.67</v>
      </c>
      <c r="E292">
        <v>17767836</v>
      </c>
      <c r="F292">
        <v>108.7411</v>
      </c>
      <c r="G292" s="7">
        <v>45729.166666666664</v>
      </c>
      <c r="H292">
        <v>187685</v>
      </c>
    </row>
    <row r="293" spans="1:8" x14ac:dyDescent="0.25">
      <c r="A293">
        <v>108.94</v>
      </c>
      <c r="B293">
        <v>112.18</v>
      </c>
      <c r="C293">
        <v>108.31</v>
      </c>
      <c r="D293">
        <v>111.9</v>
      </c>
      <c r="E293">
        <v>15890063</v>
      </c>
      <c r="F293">
        <v>111.2313</v>
      </c>
      <c r="G293" s="7">
        <v>45730.166666666664</v>
      </c>
      <c r="H293">
        <v>152684</v>
      </c>
    </row>
    <row r="294" spans="1:8" x14ac:dyDescent="0.25">
      <c r="A294">
        <v>111.8</v>
      </c>
      <c r="B294">
        <v>114.495</v>
      </c>
      <c r="C294">
        <v>111.73</v>
      </c>
      <c r="D294">
        <v>113.76</v>
      </c>
      <c r="E294">
        <v>19908789</v>
      </c>
      <c r="F294">
        <v>113.7353</v>
      </c>
      <c r="G294" s="7">
        <v>45733.166666666664</v>
      </c>
      <c r="H294">
        <v>172550</v>
      </c>
    </row>
    <row r="295" spans="1:8" x14ac:dyDescent="0.25">
      <c r="A295">
        <v>114.09</v>
      </c>
      <c r="B295">
        <v>114.54</v>
      </c>
      <c r="C295">
        <v>112.57</v>
      </c>
      <c r="D295">
        <v>113.64</v>
      </c>
      <c r="E295">
        <v>15998713</v>
      </c>
      <c r="F295">
        <v>113.5234</v>
      </c>
      <c r="G295" s="7">
        <v>45734.166666666664</v>
      </c>
      <c r="H295">
        <v>149483</v>
      </c>
    </row>
    <row r="296" spans="1:8" x14ac:dyDescent="0.25">
      <c r="A296">
        <v>114.2</v>
      </c>
      <c r="B296">
        <v>115.815</v>
      </c>
      <c r="C296">
        <v>113.83</v>
      </c>
      <c r="D296">
        <v>115.41</v>
      </c>
      <c r="E296">
        <v>17315001</v>
      </c>
      <c r="F296">
        <v>115.124</v>
      </c>
      <c r="G296" s="7">
        <v>45735.166666666664</v>
      </c>
      <c r="H296">
        <v>159329</v>
      </c>
    </row>
    <row r="297" spans="1:8" x14ac:dyDescent="0.25">
      <c r="A297">
        <v>114.72</v>
      </c>
      <c r="B297">
        <v>116.47</v>
      </c>
      <c r="C297">
        <v>114.21250000000001</v>
      </c>
      <c r="D297">
        <v>115.9</v>
      </c>
      <c r="E297">
        <v>16230772</v>
      </c>
      <c r="F297">
        <v>115.6782</v>
      </c>
      <c r="G297" s="7">
        <v>45736.166666666664</v>
      </c>
      <c r="H297">
        <v>164960</v>
      </c>
    </row>
    <row r="298" spans="1:8" x14ac:dyDescent="0.25">
      <c r="A298">
        <v>115.5</v>
      </c>
      <c r="B298">
        <v>115.99</v>
      </c>
      <c r="C298">
        <v>114.35</v>
      </c>
      <c r="D298">
        <v>115.5</v>
      </c>
      <c r="E298">
        <v>41102795</v>
      </c>
      <c r="F298">
        <v>115.3827</v>
      </c>
      <c r="G298" s="7">
        <v>45737.166666666664</v>
      </c>
      <c r="H298">
        <v>143386</v>
      </c>
    </row>
    <row r="299" spans="1:8" x14ac:dyDescent="0.25">
      <c r="A299">
        <v>115.68</v>
      </c>
      <c r="B299">
        <v>116.91</v>
      </c>
      <c r="C299">
        <v>115.58</v>
      </c>
      <c r="D299">
        <v>115.8</v>
      </c>
      <c r="E299">
        <v>14207469</v>
      </c>
      <c r="F299">
        <v>116.1391</v>
      </c>
      <c r="G299" s="7">
        <v>45740.166666666664</v>
      </c>
      <c r="H299">
        <v>151502</v>
      </c>
    </row>
    <row r="300" spans="1:8" x14ac:dyDescent="0.25">
      <c r="A300">
        <v>116.43</v>
      </c>
      <c r="B300">
        <v>117.63500000000001</v>
      </c>
      <c r="C300">
        <v>115.9628</v>
      </c>
      <c r="D300">
        <v>116.59</v>
      </c>
      <c r="E300">
        <v>12081795</v>
      </c>
      <c r="F300">
        <v>116.6699</v>
      </c>
      <c r="G300" s="7">
        <v>45741.166666666664</v>
      </c>
      <c r="H300">
        <v>119119</v>
      </c>
    </row>
    <row r="301" spans="1:8" x14ac:dyDescent="0.25">
      <c r="A301">
        <v>117.68</v>
      </c>
      <c r="B301">
        <v>119.18</v>
      </c>
      <c r="C301">
        <v>117.68</v>
      </c>
      <c r="D301">
        <v>118.27</v>
      </c>
      <c r="E301">
        <v>14112756</v>
      </c>
      <c r="F301">
        <v>118.3627</v>
      </c>
      <c r="G301" s="7">
        <v>45742.166666666664</v>
      </c>
      <c r="H301">
        <v>143814</v>
      </c>
    </row>
    <row r="302" spans="1:8" x14ac:dyDescent="0.25">
      <c r="A302">
        <v>118.1</v>
      </c>
      <c r="B302">
        <v>119.07</v>
      </c>
      <c r="C302">
        <v>117.258</v>
      </c>
      <c r="D302">
        <v>117.89</v>
      </c>
      <c r="E302">
        <v>12740786</v>
      </c>
      <c r="F302">
        <v>118.129</v>
      </c>
      <c r="G302" s="7">
        <v>45743.166666666664</v>
      </c>
      <c r="H302">
        <v>118989</v>
      </c>
    </row>
    <row r="303" spans="1:8" x14ac:dyDescent="0.25">
      <c r="A303">
        <v>118.1</v>
      </c>
      <c r="B303">
        <v>118.46</v>
      </c>
      <c r="C303">
        <v>117.235</v>
      </c>
      <c r="D303">
        <v>117.73</v>
      </c>
      <c r="E303">
        <v>10233433</v>
      </c>
      <c r="F303">
        <v>117.7465</v>
      </c>
      <c r="G303" s="7">
        <v>45744.166666666664</v>
      </c>
      <c r="H303">
        <v>117664</v>
      </c>
    </row>
    <row r="304" spans="1:8" x14ac:dyDescent="0.25">
      <c r="A304">
        <v>117.79</v>
      </c>
      <c r="B304">
        <v>119.905</v>
      </c>
      <c r="C304">
        <v>117.79</v>
      </c>
      <c r="D304">
        <v>118.93</v>
      </c>
      <c r="E304">
        <v>21652345</v>
      </c>
      <c r="F304">
        <v>119.0742</v>
      </c>
      <c r="G304" s="7">
        <v>45747.166666666664</v>
      </c>
      <c r="H304">
        <v>178686</v>
      </c>
    </row>
    <row r="305" spans="1:8" x14ac:dyDescent="0.25">
      <c r="A305">
        <v>119.22</v>
      </c>
      <c r="B305">
        <v>119.28</v>
      </c>
      <c r="C305">
        <v>117.93</v>
      </c>
      <c r="D305">
        <v>119.04</v>
      </c>
      <c r="E305">
        <v>12425434</v>
      </c>
      <c r="F305">
        <v>118.6382</v>
      </c>
      <c r="G305" s="7">
        <v>45748.166666666664</v>
      </c>
      <c r="H305">
        <v>134269</v>
      </c>
    </row>
    <row r="306" spans="1:8" x14ac:dyDescent="0.25">
      <c r="A306">
        <v>118.39</v>
      </c>
      <c r="B306">
        <v>118.84</v>
      </c>
      <c r="C306">
        <v>117.66</v>
      </c>
      <c r="D306">
        <v>118.67</v>
      </c>
      <c r="E306">
        <v>12614605</v>
      </c>
      <c r="F306">
        <v>118.449</v>
      </c>
      <c r="G306" s="7">
        <v>45749.166666666664</v>
      </c>
      <c r="H306">
        <v>133422</v>
      </c>
    </row>
    <row r="307" spans="1:8" x14ac:dyDescent="0.25">
      <c r="A307">
        <v>114.37</v>
      </c>
      <c r="B307">
        <v>115.45</v>
      </c>
      <c r="C307">
        <v>112.2315</v>
      </c>
      <c r="D307">
        <v>112.43</v>
      </c>
      <c r="E307">
        <v>21204636</v>
      </c>
      <c r="F307">
        <v>113.547</v>
      </c>
      <c r="G307" s="7">
        <v>45750.166666666664</v>
      </c>
      <c r="H307">
        <v>244644</v>
      </c>
    </row>
    <row r="308" spans="1:8" x14ac:dyDescent="0.25">
      <c r="A308">
        <v>109.86499999999999</v>
      </c>
      <c r="B308">
        <v>110.83</v>
      </c>
      <c r="C308">
        <v>103.83</v>
      </c>
      <c r="D308">
        <v>104.34</v>
      </c>
      <c r="E308">
        <v>30841318</v>
      </c>
      <c r="F308">
        <v>106.29649999999999</v>
      </c>
      <c r="G308" s="7">
        <v>45751.166666666664</v>
      </c>
      <c r="H308">
        <v>347224</v>
      </c>
    </row>
    <row r="309" spans="1:8" x14ac:dyDescent="0.25">
      <c r="A309">
        <v>100.39</v>
      </c>
      <c r="B309">
        <v>105.8</v>
      </c>
      <c r="C309">
        <v>98.46</v>
      </c>
      <c r="D309">
        <v>102.94</v>
      </c>
      <c r="E309">
        <v>35068450</v>
      </c>
      <c r="F309">
        <v>102.0335</v>
      </c>
      <c r="G309" s="7">
        <v>45754.166666666664</v>
      </c>
      <c r="H309">
        <v>397539</v>
      </c>
    </row>
    <row r="310" spans="1:8" x14ac:dyDescent="0.25">
      <c r="A310">
        <v>105.455</v>
      </c>
      <c r="B310">
        <v>105.6</v>
      </c>
      <c r="C310">
        <v>99.01</v>
      </c>
      <c r="D310">
        <v>100.77</v>
      </c>
      <c r="E310">
        <v>27147750</v>
      </c>
      <c r="F310">
        <v>102.1675</v>
      </c>
      <c r="G310" s="7">
        <v>45755.166666666664</v>
      </c>
      <c r="H310">
        <v>277994</v>
      </c>
    </row>
    <row r="311" spans="1:8" x14ac:dyDescent="0.25">
      <c r="A311">
        <v>99.37</v>
      </c>
      <c r="B311">
        <v>106.58</v>
      </c>
      <c r="C311">
        <v>98.13</v>
      </c>
      <c r="D311">
        <v>105.8</v>
      </c>
      <c r="E311">
        <v>30063287</v>
      </c>
      <c r="F311">
        <v>102.9581</v>
      </c>
      <c r="G311" s="7">
        <v>45756.166666666664</v>
      </c>
      <c r="H311">
        <v>318305</v>
      </c>
    </row>
    <row r="312" spans="1:8" x14ac:dyDescent="0.25">
      <c r="A312">
        <v>103.71</v>
      </c>
      <c r="B312">
        <v>103.78</v>
      </c>
      <c r="C312">
        <v>97.8</v>
      </c>
      <c r="D312">
        <v>99.93</v>
      </c>
      <c r="E312">
        <v>33999317</v>
      </c>
      <c r="F312">
        <v>100.0224</v>
      </c>
      <c r="G312" s="7">
        <v>45757.166666666664</v>
      </c>
      <c r="H312">
        <v>333960</v>
      </c>
    </row>
    <row r="313" spans="1:8" x14ac:dyDescent="0.25">
      <c r="A313">
        <v>100.3</v>
      </c>
      <c r="B313">
        <v>103.93</v>
      </c>
      <c r="C313">
        <v>98.79</v>
      </c>
      <c r="D313">
        <v>103.14</v>
      </c>
      <c r="E313">
        <v>22884628</v>
      </c>
      <c r="F313">
        <v>101.726</v>
      </c>
      <c r="G313" s="7">
        <v>45758.166666666664</v>
      </c>
      <c r="H313">
        <v>226846</v>
      </c>
    </row>
    <row r="314" spans="1:8" x14ac:dyDescent="0.25">
      <c r="A314">
        <v>105.03</v>
      </c>
      <c r="B314">
        <v>105.09</v>
      </c>
      <c r="C314">
        <v>102.7205</v>
      </c>
      <c r="D314">
        <v>103.39</v>
      </c>
      <c r="E314">
        <v>18019969</v>
      </c>
      <c r="F314">
        <v>103.7289</v>
      </c>
      <c r="G314" s="7">
        <v>45761.166666666664</v>
      </c>
      <c r="H314">
        <v>166531</v>
      </c>
    </row>
    <row r="315" spans="1:8" x14ac:dyDescent="0.25">
      <c r="A315">
        <v>103.63500000000001</v>
      </c>
      <c r="B315">
        <v>105.405</v>
      </c>
      <c r="C315">
        <v>103</v>
      </c>
      <c r="D315">
        <v>103.1</v>
      </c>
      <c r="E315">
        <v>13164863</v>
      </c>
      <c r="F315">
        <v>103.7567</v>
      </c>
      <c r="G315" s="7">
        <v>45762.166666666664</v>
      </c>
      <c r="H315">
        <v>133907</v>
      </c>
    </row>
    <row r="316" spans="1:8" x14ac:dyDescent="0.25">
      <c r="A316">
        <v>103.95</v>
      </c>
      <c r="B316">
        <v>105.59</v>
      </c>
      <c r="C316">
        <v>103.69499999999999</v>
      </c>
      <c r="D316">
        <v>104.19</v>
      </c>
      <c r="E316">
        <v>13607024</v>
      </c>
      <c r="F316">
        <v>104.5514</v>
      </c>
      <c r="G316" s="7">
        <v>45763.166666666664</v>
      </c>
      <c r="H316">
        <v>151694</v>
      </c>
    </row>
    <row r="317" spans="1:8" x14ac:dyDescent="0.25">
      <c r="A317">
        <v>104.69</v>
      </c>
      <c r="B317">
        <v>108.55</v>
      </c>
      <c r="C317">
        <v>104.46</v>
      </c>
      <c r="D317">
        <v>106.92</v>
      </c>
      <c r="E317">
        <v>17916471</v>
      </c>
      <c r="F317">
        <v>107.1434</v>
      </c>
      <c r="G317" s="7">
        <v>45764.166666666664</v>
      </c>
      <c r="H317">
        <v>162788</v>
      </c>
    </row>
    <row r="318" spans="1:8" x14ac:dyDescent="0.25">
      <c r="A318">
        <v>105.61</v>
      </c>
      <c r="B318">
        <v>105.63</v>
      </c>
      <c r="C318">
        <v>104.12</v>
      </c>
      <c r="D318">
        <v>105.35</v>
      </c>
      <c r="E318">
        <v>16926493</v>
      </c>
      <c r="F318">
        <v>105.0531</v>
      </c>
      <c r="G318" s="7">
        <v>45768.166666666664</v>
      </c>
      <c r="H318">
        <v>136967</v>
      </c>
    </row>
    <row r="319" spans="1:8" x14ac:dyDescent="0.25">
      <c r="A319">
        <v>106.14</v>
      </c>
      <c r="B319">
        <v>108.94</v>
      </c>
      <c r="C319">
        <v>106.14</v>
      </c>
      <c r="D319">
        <v>108.3</v>
      </c>
      <c r="E319">
        <v>13147049</v>
      </c>
      <c r="F319">
        <v>107.9751</v>
      </c>
      <c r="G319" s="7">
        <v>45769.166666666664</v>
      </c>
      <c r="H319">
        <v>126711</v>
      </c>
    </row>
    <row r="320" spans="1:8" x14ac:dyDescent="0.25">
      <c r="A320">
        <v>108.81</v>
      </c>
      <c r="B320">
        <v>109.3</v>
      </c>
      <c r="C320">
        <v>106.47</v>
      </c>
      <c r="D320">
        <v>107.37</v>
      </c>
      <c r="E320">
        <v>14235710</v>
      </c>
      <c r="F320">
        <v>107.45820000000001</v>
      </c>
      <c r="G320" s="7">
        <v>45770.166666666664</v>
      </c>
      <c r="H320">
        <v>156447</v>
      </c>
    </row>
    <row r="321" spans="1:8" x14ac:dyDescent="0.25">
      <c r="A321">
        <v>107.97</v>
      </c>
      <c r="B321">
        <v>108.88</v>
      </c>
      <c r="C321">
        <v>106.96</v>
      </c>
      <c r="D321">
        <v>108.63</v>
      </c>
      <c r="E321">
        <v>9849553</v>
      </c>
      <c r="F321">
        <v>108.2555</v>
      </c>
      <c r="G321" s="7">
        <v>45771.166666666664</v>
      </c>
      <c r="H321">
        <v>104030</v>
      </c>
    </row>
    <row r="322" spans="1:8" x14ac:dyDescent="0.25">
      <c r="A322">
        <v>108.14</v>
      </c>
      <c r="B322">
        <v>108.755</v>
      </c>
      <c r="C322">
        <v>107.42</v>
      </c>
      <c r="D322">
        <v>108.57</v>
      </c>
      <c r="E322">
        <v>11245793</v>
      </c>
      <c r="F322">
        <v>108.35169999999999</v>
      </c>
      <c r="G322" s="7">
        <v>45772.166666666664</v>
      </c>
      <c r="H322">
        <v>100625</v>
      </c>
    </row>
    <row r="323" spans="1:8" x14ac:dyDescent="0.25">
      <c r="A323">
        <v>108.75</v>
      </c>
      <c r="B323">
        <v>109.2497</v>
      </c>
      <c r="C323">
        <v>107.68</v>
      </c>
      <c r="D323">
        <v>108.63</v>
      </c>
      <c r="E323">
        <v>13890869</v>
      </c>
      <c r="F323">
        <v>108.5372</v>
      </c>
      <c r="G323" s="7">
        <v>45775.166666666664</v>
      </c>
      <c r="H323">
        <v>102682</v>
      </c>
    </row>
    <row r="324" spans="1:8" x14ac:dyDescent="0.25">
      <c r="A324">
        <v>107.74</v>
      </c>
      <c r="B324">
        <v>108.82989999999999</v>
      </c>
      <c r="C324">
        <v>107.52119999999999</v>
      </c>
      <c r="D324">
        <v>108.36</v>
      </c>
      <c r="E324">
        <v>9483135</v>
      </c>
      <c r="F324">
        <v>108.27670000000001</v>
      </c>
      <c r="G324" s="7">
        <v>45776.166666666664</v>
      </c>
      <c r="H324">
        <v>98177</v>
      </c>
    </row>
    <row r="325" spans="1:8" x14ac:dyDescent="0.25">
      <c r="A325">
        <v>107.41500000000001</v>
      </c>
      <c r="B325">
        <v>107.41500000000001</v>
      </c>
      <c r="C325">
        <v>104.15</v>
      </c>
      <c r="D325">
        <v>105.63</v>
      </c>
      <c r="E325">
        <v>20379282</v>
      </c>
      <c r="F325">
        <v>105.6151</v>
      </c>
      <c r="G325" s="7">
        <v>45777.166666666664</v>
      </c>
      <c r="H325">
        <v>183742</v>
      </c>
    </row>
    <row r="326" spans="1:8" x14ac:dyDescent="0.25">
      <c r="A326">
        <v>105.095</v>
      </c>
      <c r="B326">
        <v>106.92</v>
      </c>
      <c r="C326">
        <v>104.98</v>
      </c>
      <c r="D326">
        <v>105.78</v>
      </c>
      <c r="E326">
        <v>18610256</v>
      </c>
      <c r="F326">
        <v>106.13249999999999</v>
      </c>
      <c r="G326" s="7">
        <v>45778.166666666664</v>
      </c>
      <c r="H326">
        <v>178435</v>
      </c>
    </row>
    <row r="327" spans="1:8" x14ac:dyDescent="0.25">
      <c r="A327">
        <v>107.72</v>
      </c>
      <c r="B327">
        <v>109</v>
      </c>
      <c r="C327">
        <v>104.55</v>
      </c>
      <c r="D327">
        <v>106.21</v>
      </c>
      <c r="E327">
        <v>16581870</v>
      </c>
      <c r="F327">
        <v>106.0312</v>
      </c>
      <c r="G327" s="7">
        <v>45779.166666666664</v>
      </c>
      <c r="H327">
        <v>190124</v>
      </c>
    </row>
    <row r="328" spans="1:8" x14ac:dyDescent="0.25">
      <c r="A328">
        <v>104.65</v>
      </c>
      <c r="B328">
        <v>104.6575</v>
      </c>
      <c r="C328">
        <v>103.07</v>
      </c>
      <c r="D328">
        <v>103.27</v>
      </c>
      <c r="E328">
        <v>19623970</v>
      </c>
      <c r="F328">
        <v>103.48699999999999</v>
      </c>
      <c r="G328" s="7">
        <v>45782.166666666664</v>
      </c>
      <c r="H328">
        <v>170208</v>
      </c>
    </row>
    <row r="329" spans="1:8" x14ac:dyDescent="0.25">
      <c r="A329">
        <v>103.89</v>
      </c>
      <c r="B329">
        <v>105.98</v>
      </c>
      <c r="C329">
        <v>103.48</v>
      </c>
      <c r="D329">
        <v>104.71</v>
      </c>
      <c r="E329">
        <v>16303449</v>
      </c>
      <c r="F329">
        <v>104.898</v>
      </c>
      <c r="G329" s="7">
        <v>45783.166666666664</v>
      </c>
      <c r="H329">
        <v>148090</v>
      </c>
    </row>
    <row r="330" spans="1:8" x14ac:dyDescent="0.25">
      <c r="A330">
        <v>104.99</v>
      </c>
      <c r="B330">
        <v>105.29</v>
      </c>
      <c r="C330">
        <v>104.07</v>
      </c>
      <c r="D330">
        <v>104.61</v>
      </c>
      <c r="E330">
        <v>12335924</v>
      </c>
      <c r="F330">
        <v>104.6251</v>
      </c>
      <c r="G330" s="7">
        <v>45784.166666666664</v>
      </c>
      <c r="H330">
        <v>125099</v>
      </c>
    </row>
    <row r="331" spans="1:8" x14ac:dyDescent="0.25">
      <c r="A331">
        <v>105.34</v>
      </c>
      <c r="B331">
        <v>107.38500000000001</v>
      </c>
      <c r="C331">
        <v>105.34</v>
      </c>
      <c r="D331">
        <v>106.07</v>
      </c>
      <c r="E331">
        <v>19196548</v>
      </c>
      <c r="F331">
        <v>106.2178</v>
      </c>
      <c r="G331" s="7">
        <v>45785.166666666664</v>
      </c>
      <c r="H331">
        <v>142536</v>
      </c>
    </row>
    <row r="332" spans="1:8" x14ac:dyDescent="0.25">
      <c r="A332">
        <v>107.14</v>
      </c>
      <c r="B332">
        <v>107.745</v>
      </c>
      <c r="C332">
        <v>106.38</v>
      </c>
      <c r="D332">
        <v>107.31</v>
      </c>
      <c r="E332">
        <v>10992080</v>
      </c>
      <c r="F332">
        <v>107.254</v>
      </c>
      <c r="G332" s="7">
        <v>45786.166666666664</v>
      </c>
      <c r="H332">
        <v>104113</v>
      </c>
    </row>
    <row r="333" spans="1:8" x14ac:dyDescent="0.25">
      <c r="A333">
        <v>110.27</v>
      </c>
      <c r="B333">
        <v>110.44</v>
      </c>
      <c r="C333">
        <v>108.32</v>
      </c>
      <c r="D333">
        <v>109.16</v>
      </c>
      <c r="E333">
        <v>14244559</v>
      </c>
      <c r="F333">
        <v>109.2281</v>
      </c>
      <c r="G333" s="7">
        <v>45789.166666666664</v>
      </c>
      <c r="H333">
        <v>162837</v>
      </c>
    </row>
    <row r="334" spans="1:8" x14ac:dyDescent="0.25">
      <c r="A334">
        <v>109.32</v>
      </c>
      <c r="B334">
        <v>110.51</v>
      </c>
      <c r="C334">
        <v>109.02</v>
      </c>
      <c r="D334">
        <v>109.46</v>
      </c>
      <c r="E334">
        <v>13350836</v>
      </c>
      <c r="F334">
        <v>109.77460000000001</v>
      </c>
      <c r="G334" s="7">
        <v>45790.166666666664</v>
      </c>
      <c r="H334">
        <v>148972</v>
      </c>
    </row>
    <row r="335" spans="1:8" x14ac:dyDescent="0.25">
      <c r="A335">
        <v>108.86</v>
      </c>
      <c r="B335">
        <v>108.86</v>
      </c>
      <c r="C335">
        <v>107.93</v>
      </c>
      <c r="D335">
        <v>108.48</v>
      </c>
      <c r="E335">
        <v>15494932</v>
      </c>
      <c r="F335">
        <v>108.4477</v>
      </c>
      <c r="G335" s="7">
        <v>45791.166666666664</v>
      </c>
      <c r="H335">
        <v>140749</v>
      </c>
    </row>
    <row r="336" spans="1:8" x14ac:dyDescent="0.25">
      <c r="A336">
        <v>106.49</v>
      </c>
      <c r="B336">
        <v>108.65</v>
      </c>
      <c r="C336">
        <v>105.97</v>
      </c>
      <c r="D336">
        <v>108.58</v>
      </c>
      <c r="E336">
        <v>15004291</v>
      </c>
      <c r="F336">
        <v>107.8815</v>
      </c>
      <c r="G336" s="7">
        <v>45792.166666666664</v>
      </c>
      <c r="H336">
        <v>133717</v>
      </c>
    </row>
    <row r="337" spans="1:8" x14ac:dyDescent="0.25">
      <c r="A337">
        <v>108.65</v>
      </c>
      <c r="B337">
        <v>108.89</v>
      </c>
      <c r="C337">
        <v>107.45</v>
      </c>
      <c r="D337">
        <v>108.19</v>
      </c>
      <c r="E337">
        <v>14042535</v>
      </c>
      <c r="F337">
        <v>108.0932</v>
      </c>
      <c r="G337" s="7">
        <v>45793.166666666664</v>
      </c>
      <c r="H337">
        <v>127154</v>
      </c>
    </row>
    <row r="338" spans="1:8" x14ac:dyDescent="0.25">
      <c r="A338">
        <v>107.57</v>
      </c>
      <c r="B338">
        <v>107.57</v>
      </c>
      <c r="C338">
        <v>105.719987</v>
      </c>
      <c r="D338">
        <v>106.47</v>
      </c>
      <c r="E338">
        <v>16802719</v>
      </c>
      <c r="F338">
        <v>106.40479999999999</v>
      </c>
      <c r="G338" s="7">
        <v>45796.166666666664</v>
      </c>
      <c r="H338">
        <v>144943</v>
      </c>
    </row>
    <row r="339" spans="1:8" x14ac:dyDescent="0.25">
      <c r="A339">
        <v>106.39</v>
      </c>
      <c r="B339">
        <v>106.715</v>
      </c>
      <c r="C339">
        <v>104.77500000000001</v>
      </c>
      <c r="D339">
        <v>104.95</v>
      </c>
      <c r="E339">
        <v>12429321</v>
      </c>
      <c r="F339">
        <v>105.40349999999999</v>
      </c>
      <c r="G339" s="7">
        <v>45797.166666666664</v>
      </c>
      <c r="H339">
        <v>130623</v>
      </c>
    </row>
    <row r="340" spans="1:8" x14ac:dyDescent="0.25">
      <c r="A340">
        <v>104.53</v>
      </c>
      <c r="B340">
        <v>104.965</v>
      </c>
      <c r="C340">
        <v>103.64</v>
      </c>
      <c r="D340">
        <v>103.66</v>
      </c>
      <c r="E340">
        <v>16716079</v>
      </c>
      <c r="F340">
        <v>104.11960000000001</v>
      </c>
      <c r="G340" s="7">
        <v>45798.166666666664</v>
      </c>
      <c r="H340">
        <v>143279</v>
      </c>
    </row>
    <row r="341" spans="1:8" x14ac:dyDescent="0.25">
      <c r="A341">
        <v>103.06</v>
      </c>
      <c r="B341">
        <v>103.47</v>
      </c>
      <c r="C341">
        <v>101.89</v>
      </c>
      <c r="D341">
        <v>102.97</v>
      </c>
      <c r="E341">
        <v>13417378</v>
      </c>
      <c r="F341">
        <v>102.7877</v>
      </c>
      <c r="G341" s="7">
        <v>45799.166666666664</v>
      </c>
      <c r="H341">
        <v>136099</v>
      </c>
    </row>
    <row r="342" spans="1:8" x14ac:dyDescent="0.25">
      <c r="A342">
        <v>102.595</v>
      </c>
      <c r="B342">
        <v>103.47</v>
      </c>
      <c r="C342">
        <v>102.07</v>
      </c>
      <c r="D342">
        <v>103.03</v>
      </c>
      <c r="E342">
        <v>12061606</v>
      </c>
      <c r="F342">
        <v>102.8139</v>
      </c>
      <c r="G342" s="7">
        <v>45800.166666666664</v>
      </c>
      <c r="H342">
        <v>117833</v>
      </c>
    </row>
    <row r="343" spans="1:8" x14ac:dyDescent="0.25">
      <c r="A343">
        <v>103.49</v>
      </c>
      <c r="B343">
        <v>103.855</v>
      </c>
      <c r="C343">
        <v>102.9</v>
      </c>
      <c r="D343">
        <v>103.52</v>
      </c>
      <c r="E343">
        <v>13043604</v>
      </c>
      <c r="F343">
        <v>103.4051</v>
      </c>
      <c r="G343" s="7">
        <v>45804.166666666664</v>
      </c>
      <c r="H343">
        <v>125854</v>
      </c>
    </row>
    <row r="344" spans="1:8" x14ac:dyDescent="0.25">
      <c r="A344">
        <v>104.29</v>
      </c>
      <c r="B344">
        <v>104.43</v>
      </c>
      <c r="C344">
        <v>101.79179999999999</v>
      </c>
      <c r="D344">
        <v>102.11</v>
      </c>
      <c r="E344">
        <v>14292377</v>
      </c>
      <c r="F344">
        <v>102.5569</v>
      </c>
      <c r="G344" s="7">
        <v>45805.166666666664</v>
      </c>
      <c r="H344">
        <v>147607</v>
      </c>
    </row>
    <row r="345" spans="1:8" x14ac:dyDescent="0.25">
      <c r="A345">
        <v>102.28</v>
      </c>
      <c r="B345">
        <v>102.845</v>
      </c>
      <c r="C345">
        <v>101.75</v>
      </c>
      <c r="D345">
        <v>102.69</v>
      </c>
      <c r="E345">
        <v>13832487</v>
      </c>
      <c r="F345">
        <v>102.355</v>
      </c>
      <c r="G345" s="7">
        <v>45806.166666666664</v>
      </c>
      <c r="H345">
        <v>127296</v>
      </c>
    </row>
    <row r="346" spans="1:8" x14ac:dyDescent="0.25">
      <c r="A346">
        <v>102.16</v>
      </c>
      <c r="B346">
        <v>102.39</v>
      </c>
      <c r="C346">
        <v>101.185</v>
      </c>
      <c r="D346">
        <v>102.3</v>
      </c>
      <c r="E346">
        <v>28645787</v>
      </c>
      <c r="F346">
        <v>102.0962</v>
      </c>
      <c r="G346" s="7">
        <v>45807.166666666664</v>
      </c>
      <c r="H346">
        <v>168169</v>
      </c>
    </row>
    <row r="347" spans="1:8" x14ac:dyDescent="0.25">
      <c r="A347">
        <v>103.75</v>
      </c>
      <c r="B347">
        <v>103.85</v>
      </c>
      <c r="C347">
        <v>102.22</v>
      </c>
      <c r="D347">
        <v>103.05</v>
      </c>
      <c r="E347">
        <v>17290462</v>
      </c>
      <c r="F347">
        <v>102.9076</v>
      </c>
      <c r="G347" s="7">
        <v>45810.166666666664</v>
      </c>
      <c r="H347">
        <v>166422</v>
      </c>
    </row>
    <row r="348" spans="1:8" x14ac:dyDescent="0.25">
      <c r="A348">
        <v>102.9</v>
      </c>
      <c r="B348">
        <v>104.66</v>
      </c>
      <c r="C348">
        <v>102.21</v>
      </c>
      <c r="D348">
        <v>103.8</v>
      </c>
      <c r="E348">
        <v>19194335</v>
      </c>
      <c r="F348">
        <v>103.8447</v>
      </c>
      <c r="G348" s="7">
        <v>45811.166666666664</v>
      </c>
      <c r="H348">
        <v>159620</v>
      </c>
    </row>
    <row r="349" spans="1:8" x14ac:dyDescent="0.25">
      <c r="A349">
        <v>103.91500000000001</v>
      </c>
      <c r="B349">
        <v>104.92</v>
      </c>
      <c r="C349">
        <v>102.3</v>
      </c>
      <c r="D349">
        <v>102.3</v>
      </c>
      <c r="E349">
        <v>15648515</v>
      </c>
      <c r="F349">
        <v>102.9064</v>
      </c>
      <c r="G349" s="7">
        <v>45812.166666666664</v>
      </c>
      <c r="H349">
        <v>160412</v>
      </c>
    </row>
    <row r="350" spans="1:8" x14ac:dyDescent="0.25">
      <c r="A350">
        <v>102.98</v>
      </c>
      <c r="B350">
        <v>103.05</v>
      </c>
      <c r="C350">
        <v>101.73</v>
      </c>
      <c r="D350">
        <v>101.83</v>
      </c>
      <c r="E350">
        <v>13942218</v>
      </c>
      <c r="F350">
        <v>102.0946</v>
      </c>
      <c r="G350" s="7">
        <v>45813.166666666664</v>
      </c>
      <c r="H350">
        <v>137086</v>
      </c>
    </row>
    <row r="351" spans="1:8" x14ac:dyDescent="0.25">
      <c r="A351">
        <v>102.76</v>
      </c>
      <c r="B351">
        <v>104.5</v>
      </c>
      <c r="C351">
        <v>102.675</v>
      </c>
      <c r="D351">
        <v>104.27</v>
      </c>
      <c r="E351">
        <v>15487844</v>
      </c>
      <c r="F351">
        <v>104.07559999999999</v>
      </c>
      <c r="G351" s="7">
        <v>45814.166666666664</v>
      </c>
      <c r="H351">
        <v>143623</v>
      </c>
    </row>
    <row r="352" spans="1:8" x14ac:dyDescent="0.25">
      <c r="A352">
        <v>104.33</v>
      </c>
      <c r="B352">
        <v>105.845</v>
      </c>
      <c r="C352">
        <v>103.83</v>
      </c>
      <c r="D352">
        <v>104.97</v>
      </c>
      <c r="E352">
        <v>17087328</v>
      </c>
      <c r="F352">
        <v>105.13</v>
      </c>
      <c r="G352" s="7">
        <v>45817.166666666664</v>
      </c>
      <c r="H352">
        <v>156803</v>
      </c>
    </row>
    <row r="353" spans="1:8" x14ac:dyDescent="0.25">
      <c r="A353">
        <v>106.075</v>
      </c>
      <c r="B353">
        <v>107.645</v>
      </c>
      <c r="C353">
        <v>105.9272</v>
      </c>
      <c r="D353">
        <v>107.22</v>
      </c>
      <c r="E353">
        <v>17634793</v>
      </c>
      <c r="F353">
        <v>107.0963</v>
      </c>
      <c r="G353" s="7">
        <v>45818.166666666664</v>
      </c>
      <c r="H353">
        <v>165294</v>
      </c>
    </row>
    <row r="354" spans="1:8" x14ac:dyDescent="0.25">
      <c r="A354">
        <v>107.76</v>
      </c>
      <c r="B354">
        <v>109.39</v>
      </c>
      <c r="C354">
        <v>106.46</v>
      </c>
      <c r="D354">
        <v>109.31</v>
      </c>
      <c r="E354">
        <v>22648191</v>
      </c>
      <c r="F354">
        <v>108.12260000000001</v>
      </c>
      <c r="G354" s="7">
        <v>45819.166666666664</v>
      </c>
      <c r="H354">
        <v>198619</v>
      </c>
    </row>
    <row r="355" spans="1:8" x14ac:dyDescent="0.25">
      <c r="A355">
        <v>108.92</v>
      </c>
      <c r="B355">
        <v>110.19</v>
      </c>
      <c r="C355">
        <v>108.22</v>
      </c>
      <c r="D355">
        <v>109.73</v>
      </c>
      <c r="E355">
        <v>17469408</v>
      </c>
      <c r="F355">
        <v>109.59869999999999</v>
      </c>
      <c r="G355" s="7">
        <v>45820.166666666664</v>
      </c>
      <c r="H355">
        <v>151384</v>
      </c>
    </row>
    <row r="356" spans="1:8" x14ac:dyDescent="0.25">
      <c r="A356">
        <v>112.35</v>
      </c>
      <c r="B356">
        <v>112.53</v>
      </c>
      <c r="C356">
        <v>110.68</v>
      </c>
      <c r="D356">
        <v>112.12</v>
      </c>
      <c r="E356">
        <v>28540165</v>
      </c>
      <c r="F356">
        <v>111.777</v>
      </c>
      <c r="G356" s="7">
        <v>45821.166666666664</v>
      </c>
      <c r="H356">
        <v>289119</v>
      </c>
    </row>
    <row r="357" spans="1:8" x14ac:dyDescent="0.25">
      <c r="A357">
        <v>111.82</v>
      </c>
      <c r="B357">
        <v>113.16</v>
      </c>
      <c r="C357">
        <v>111.13</v>
      </c>
      <c r="D357">
        <v>112.48</v>
      </c>
      <c r="E357">
        <v>22986113</v>
      </c>
      <c r="F357">
        <v>112.0836</v>
      </c>
      <c r="G357" s="7">
        <v>45824.166666666664</v>
      </c>
      <c r="H357">
        <v>238645</v>
      </c>
    </row>
    <row r="358" spans="1:8" x14ac:dyDescent="0.25">
      <c r="A358">
        <v>113.95</v>
      </c>
      <c r="B358">
        <v>114.93</v>
      </c>
      <c r="C358">
        <v>113.11</v>
      </c>
      <c r="D358">
        <v>114</v>
      </c>
      <c r="E358">
        <v>19451701</v>
      </c>
      <c r="F358">
        <v>114.2469</v>
      </c>
      <c r="G358" s="7">
        <v>45825.166666666664</v>
      </c>
      <c r="H358">
        <v>210236</v>
      </c>
    </row>
    <row r="359" spans="1:8" x14ac:dyDescent="0.25">
      <c r="A359">
        <v>114.61</v>
      </c>
      <c r="B359">
        <v>115.24</v>
      </c>
      <c r="C359">
        <v>112.94</v>
      </c>
      <c r="D359">
        <v>113.19</v>
      </c>
      <c r="E359">
        <v>17968893</v>
      </c>
      <c r="F359">
        <v>113.7694</v>
      </c>
      <c r="G359" s="7">
        <v>45826.166666666664</v>
      </c>
      <c r="H359">
        <v>180966</v>
      </c>
    </row>
    <row r="360" spans="1:8" x14ac:dyDescent="0.25">
      <c r="A360">
        <v>113.45</v>
      </c>
      <c r="B360">
        <v>115.035</v>
      </c>
      <c r="C360">
        <v>113.18</v>
      </c>
      <c r="D360">
        <v>114.7</v>
      </c>
      <c r="E360">
        <v>36273288</v>
      </c>
      <c r="F360">
        <v>114.37779999999999</v>
      </c>
      <c r="G360" s="7">
        <v>45828.166666666664</v>
      </c>
      <c r="H360">
        <v>175610</v>
      </c>
    </row>
    <row r="361" spans="1:8" x14ac:dyDescent="0.25">
      <c r="A361">
        <v>116.7</v>
      </c>
      <c r="B361">
        <v>116.95</v>
      </c>
      <c r="C361">
        <v>111.16</v>
      </c>
      <c r="D361">
        <v>111.74</v>
      </c>
      <c r="E361">
        <v>26631056</v>
      </c>
      <c r="F361">
        <v>113.3233</v>
      </c>
      <c r="G361" s="7">
        <v>45831.166666666664</v>
      </c>
      <c r="H361">
        <v>286607</v>
      </c>
    </row>
    <row r="362" spans="1:8" x14ac:dyDescent="0.25">
      <c r="A362">
        <v>109.25</v>
      </c>
      <c r="B362">
        <v>110.94</v>
      </c>
      <c r="C362">
        <v>107.91</v>
      </c>
      <c r="D362">
        <v>108.34</v>
      </c>
      <c r="E362">
        <v>24828277</v>
      </c>
      <c r="F362">
        <v>109.0879</v>
      </c>
      <c r="G362" s="7">
        <v>45832.166666666664</v>
      </c>
      <c r="H362">
        <v>248041</v>
      </c>
    </row>
    <row r="363" spans="1:8" x14ac:dyDescent="0.25">
      <c r="A363">
        <v>108.11</v>
      </c>
      <c r="B363">
        <v>109.24</v>
      </c>
      <c r="C363">
        <v>107.7</v>
      </c>
      <c r="D363">
        <v>108.37</v>
      </c>
      <c r="E363">
        <v>17483231</v>
      </c>
      <c r="F363">
        <v>108.60339999999999</v>
      </c>
      <c r="G363" s="7">
        <v>45833.166666666664</v>
      </c>
      <c r="H363">
        <v>172977</v>
      </c>
    </row>
    <row r="364" spans="1:8" x14ac:dyDescent="0.25">
      <c r="A364">
        <v>108.94</v>
      </c>
      <c r="B364">
        <v>110.435</v>
      </c>
      <c r="C364">
        <v>108.55</v>
      </c>
      <c r="D364">
        <v>109.99</v>
      </c>
      <c r="E364">
        <v>18304841</v>
      </c>
      <c r="F364">
        <v>109.79859999999999</v>
      </c>
      <c r="G364" s="7">
        <v>45834.166666666664</v>
      </c>
      <c r="H364">
        <v>165605</v>
      </c>
    </row>
    <row r="365" spans="1:8" x14ac:dyDescent="0.25">
      <c r="A365">
        <v>109.935</v>
      </c>
      <c r="B365">
        <v>110.1</v>
      </c>
      <c r="C365">
        <v>108.37</v>
      </c>
      <c r="D365">
        <v>109.38</v>
      </c>
      <c r="E365">
        <v>22002079</v>
      </c>
      <c r="F365">
        <v>109.2307</v>
      </c>
      <c r="G365" s="7">
        <v>45835.166666666664</v>
      </c>
      <c r="H365">
        <v>154356</v>
      </c>
    </row>
    <row r="366" spans="1:8" x14ac:dyDescent="0.25">
      <c r="A366">
        <v>108.64</v>
      </c>
      <c r="B366">
        <v>108.84</v>
      </c>
      <c r="C366">
        <v>107.72</v>
      </c>
      <c r="D366">
        <v>107.8</v>
      </c>
      <c r="E366">
        <v>19199048</v>
      </c>
      <c r="F366">
        <v>108.075</v>
      </c>
      <c r="G366" s="7">
        <v>45838.166666666664</v>
      </c>
      <c r="H366">
        <v>160908</v>
      </c>
    </row>
    <row r="367" spans="1:8" x14ac:dyDescent="0.25">
      <c r="A367">
        <v>108.13</v>
      </c>
      <c r="B367">
        <v>109.64</v>
      </c>
      <c r="C367">
        <v>107.15</v>
      </c>
      <c r="D367">
        <v>109.24</v>
      </c>
      <c r="E367">
        <v>15536896</v>
      </c>
      <c r="F367">
        <v>108.7243</v>
      </c>
      <c r="G367" s="7">
        <v>45839.166666666664</v>
      </c>
      <c r="H367">
        <v>159802</v>
      </c>
    </row>
    <row r="368" spans="1:8" x14ac:dyDescent="0.25">
      <c r="A368">
        <v>110</v>
      </c>
      <c r="B368">
        <v>111.36</v>
      </c>
      <c r="C368">
        <v>108.825</v>
      </c>
      <c r="D368">
        <v>111.05</v>
      </c>
      <c r="E368">
        <v>11892160</v>
      </c>
      <c r="F368">
        <v>110.3125</v>
      </c>
      <c r="G368" s="7">
        <v>45840.166666666664</v>
      </c>
      <c r="H368">
        <v>143735</v>
      </c>
    </row>
    <row r="369" spans="1:8" x14ac:dyDescent="0.25">
      <c r="A369">
        <v>110.86</v>
      </c>
      <c r="B369">
        <v>112.47</v>
      </c>
      <c r="C369">
        <v>110.6187</v>
      </c>
      <c r="D369">
        <v>112.2</v>
      </c>
      <c r="E369">
        <v>11223580</v>
      </c>
      <c r="F369">
        <v>111.968</v>
      </c>
      <c r="G369" s="7">
        <v>45841.166666666664</v>
      </c>
      <c r="H369">
        <v>110446</v>
      </c>
    </row>
    <row r="370" spans="1:8" x14ac:dyDescent="0.25">
      <c r="A370">
        <v>111.54</v>
      </c>
      <c r="B370">
        <v>112.05</v>
      </c>
      <c r="C370">
        <v>110.2226</v>
      </c>
      <c r="D370">
        <v>111.11</v>
      </c>
      <c r="E370">
        <v>15415889</v>
      </c>
      <c r="F370">
        <v>111.0942</v>
      </c>
      <c r="G370" s="7">
        <v>45845.166666666664</v>
      </c>
      <c r="H370">
        <v>136599</v>
      </c>
    </row>
    <row r="371" spans="1:8" x14ac:dyDescent="0.25">
      <c r="A371">
        <v>110.88500000000001</v>
      </c>
      <c r="B371">
        <v>114.46</v>
      </c>
      <c r="C371">
        <v>110.85</v>
      </c>
      <c r="D371">
        <v>114.19</v>
      </c>
      <c r="E371">
        <v>17913404</v>
      </c>
      <c r="F371">
        <v>113.6131</v>
      </c>
      <c r="G371" s="7">
        <v>45846.166666666664</v>
      </c>
      <c r="H371">
        <v>188752</v>
      </c>
    </row>
    <row r="372" spans="1:8" x14ac:dyDescent="0.25">
      <c r="A372">
        <v>113.92</v>
      </c>
      <c r="B372">
        <v>114.27</v>
      </c>
      <c r="C372">
        <v>113.27</v>
      </c>
      <c r="D372">
        <v>113.8</v>
      </c>
      <c r="E372">
        <v>10652062</v>
      </c>
      <c r="F372">
        <v>113.7149</v>
      </c>
      <c r="G372" s="7">
        <v>45847.166666666664</v>
      </c>
      <c r="H372">
        <v>124529</v>
      </c>
    </row>
    <row r="373" spans="1:8" x14ac:dyDescent="0.25">
      <c r="A373">
        <v>113.71</v>
      </c>
      <c r="B373">
        <v>115.27</v>
      </c>
      <c r="C373">
        <v>113.07</v>
      </c>
      <c r="D373">
        <v>114.93</v>
      </c>
      <c r="E373">
        <v>14903884</v>
      </c>
      <c r="F373">
        <v>114.62909999999999</v>
      </c>
      <c r="G373" s="7">
        <v>45848.166666666664</v>
      </c>
      <c r="H373">
        <v>163513</v>
      </c>
    </row>
    <row r="374" spans="1:8" x14ac:dyDescent="0.25">
      <c r="A374">
        <v>114.85</v>
      </c>
      <c r="B374">
        <v>115.76</v>
      </c>
      <c r="C374">
        <v>114.50530000000001</v>
      </c>
      <c r="D374">
        <v>115.43</v>
      </c>
      <c r="E374">
        <v>11683884</v>
      </c>
      <c r="F374">
        <v>115.3091</v>
      </c>
      <c r="G374" s="7">
        <v>45849.166666666664</v>
      </c>
      <c r="H374">
        <v>129419</v>
      </c>
    </row>
    <row r="375" spans="1:8" x14ac:dyDescent="0.25">
      <c r="A375">
        <v>115.22499999999999</v>
      </c>
      <c r="B375">
        <v>115.22499999999999</v>
      </c>
      <c r="C375">
        <v>113.22</v>
      </c>
      <c r="D375">
        <v>113.92</v>
      </c>
      <c r="E375">
        <v>13220303</v>
      </c>
      <c r="F375">
        <v>113.8733</v>
      </c>
      <c r="G375" s="7">
        <v>45852.166666666664</v>
      </c>
      <c r="H375">
        <v>148097</v>
      </c>
    </row>
    <row r="376" spans="1:8" x14ac:dyDescent="0.25">
      <c r="A376">
        <v>113.66</v>
      </c>
      <c r="B376">
        <v>114.05500000000001</v>
      </c>
      <c r="C376">
        <v>112.595</v>
      </c>
      <c r="D376">
        <v>112.91</v>
      </c>
      <c r="E376">
        <v>10959347</v>
      </c>
      <c r="F376">
        <v>113.069</v>
      </c>
      <c r="G376" s="7">
        <v>45853.166666666664</v>
      </c>
      <c r="H376">
        <v>133136</v>
      </c>
    </row>
    <row r="377" spans="1:8" x14ac:dyDescent="0.25">
      <c r="A377">
        <v>112.875</v>
      </c>
      <c r="B377">
        <v>113.5</v>
      </c>
      <c r="C377">
        <v>112.1</v>
      </c>
      <c r="D377">
        <v>112.23</v>
      </c>
      <c r="E377">
        <v>11158852</v>
      </c>
      <c r="F377">
        <v>112.5534</v>
      </c>
      <c r="G377" s="7">
        <v>45854.166666666664</v>
      </c>
      <c r="H377">
        <v>129894</v>
      </c>
    </row>
    <row r="378" spans="1:8" x14ac:dyDescent="0.25">
      <c r="A378">
        <v>111.49</v>
      </c>
      <c r="B378">
        <v>112.23</v>
      </c>
      <c r="C378">
        <v>111.09</v>
      </c>
      <c r="D378">
        <v>111.66</v>
      </c>
      <c r="E378">
        <v>13151446</v>
      </c>
      <c r="F378">
        <v>111.7706</v>
      </c>
      <c r="G378" s="7">
        <v>45855.166666666664</v>
      </c>
      <c r="H378">
        <v>150610</v>
      </c>
    </row>
    <row r="379" spans="1:8" x14ac:dyDescent="0.25">
      <c r="A379">
        <v>111.11</v>
      </c>
      <c r="B379">
        <v>111.73</v>
      </c>
      <c r="C379">
        <v>107.34</v>
      </c>
      <c r="D379">
        <v>107.77</v>
      </c>
      <c r="E379">
        <v>32366594</v>
      </c>
      <c r="F379">
        <v>108.87309999999999</v>
      </c>
      <c r="G379" s="7">
        <v>45856.166666666664</v>
      </c>
      <c r="H379">
        <v>342093</v>
      </c>
    </row>
    <row r="380" spans="1:8" x14ac:dyDescent="0.25">
      <c r="A380">
        <v>107.6</v>
      </c>
      <c r="B380">
        <v>108.77</v>
      </c>
      <c r="C380">
        <v>107.44</v>
      </c>
      <c r="D380">
        <v>108.05</v>
      </c>
      <c r="E380">
        <v>17010405</v>
      </c>
      <c r="F380">
        <v>108.1703</v>
      </c>
      <c r="G380" s="7">
        <v>45859.166666666664</v>
      </c>
      <c r="H380">
        <v>173863</v>
      </c>
    </row>
    <row r="381" spans="1:8" x14ac:dyDescent="0.25">
      <c r="A381">
        <v>107.98</v>
      </c>
      <c r="B381">
        <v>109.44</v>
      </c>
      <c r="C381">
        <v>107.61</v>
      </c>
      <c r="D381">
        <v>108.54</v>
      </c>
      <c r="E381">
        <v>13970885</v>
      </c>
      <c r="F381">
        <v>108.4237</v>
      </c>
      <c r="G381" s="7">
        <v>45860.166666666664</v>
      </c>
      <c r="H381">
        <v>147208</v>
      </c>
    </row>
    <row r="382" spans="1:8" x14ac:dyDescent="0.25">
      <c r="A382">
        <v>108.93</v>
      </c>
      <c r="B382">
        <v>110</v>
      </c>
      <c r="C382">
        <v>108.85</v>
      </c>
      <c r="D382">
        <v>109.93</v>
      </c>
      <c r="E382">
        <v>12002687</v>
      </c>
      <c r="F382">
        <v>109.6443</v>
      </c>
      <c r="G382" s="7">
        <v>45861.166666666664</v>
      </c>
      <c r="H382">
        <v>134448</v>
      </c>
    </row>
    <row r="383" spans="1:8" x14ac:dyDescent="0.25">
      <c r="A383">
        <v>109.66</v>
      </c>
      <c r="B383">
        <v>110.95</v>
      </c>
      <c r="C383">
        <v>109.125</v>
      </c>
      <c r="D383">
        <v>110.79</v>
      </c>
      <c r="E383">
        <v>15647208</v>
      </c>
      <c r="F383">
        <v>110.4198</v>
      </c>
      <c r="G383" s="7">
        <v>45862.166666666664</v>
      </c>
      <c r="H383">
        <v>152082</v>
      </c>
    </row>
    <row r="384" spans="1:8" x14ac:dyDescent="0.25">
      <c r="A384">
        <v>110.73</v>
      </c>
      <c r="B384">
        <v>110.98</v>
      </c>
      <c r="C384">
        <v>109.7</v>
      </c>
      <c r="D384">
        <v>110.4</v>
      </c>
      <c r="E384">
        <v>10548938</v>
      </c>
      <c r="F384">
        <v>110.4113</v>
      </c>
      <c r="G384" s="7">
        <v>45863.166666666664</v>
      </c>
      <c r="H384">
        <v>118827</v>
      </c>
    </row>
    <row r="385" spans="1:8" x14ac:dyDescent="0.25">
      <c r="A385">
        <v>111</v>
      </c>
      <c r="B385">
        <v>112.1078</v>
      </c>
      <c r="C385">
        <v>110.84</v>
      </c>
      <c r="D385">
        <v>111.44</v>
      </c>
      <c r="E385">
        <v>12352966</v>
      </c>
      <c r="F385">
        <v>111.5287</v>
      </c>
      <c r="G385" s="7">
        <v>45866.166666666664</v>
      </c>
      <c r="H385">
        <v>137344</v>
      </c>
    </row>
    <row r="386" spans="1:8" x14ac:dyDescent="0.25">
      <c r="A386">
        <v>111.9</v>
      </c>
      <c r="B386">
        <v>113</v>
      </c>
      <c r="C386">
        <v>111.41</v>
      </c>
      <c r="D386">
        <v>112.88</v>
      </c>
      <c r="E386">
        <v>15927998</v>
      </c>
      <c r="F386">
        <v>112.3905</v>
      </c>
      <c r="G386" s="7">
        <v>45867.166666666664</v>
      </c>
      <c r="H386">
        <v>163784</v>
      </c>
    </row>
    <row r="387" spans="1:8" x14ac:dyDescent="0.25">
      <c r="A387">
        <v>112.41</v>
      </c>
      <c r="B387">
        <v>112.61</v>
      </c>
      <c r="C387">
        <v>111.26</v>
      </c>
      <c r="D387">
        <v>111.9</v>
      </c>
      <c r="E387">
        <v>12996905</v>
      </c>
      <c r="F387">
        <v>111.9136</v>
      </c>
      <c r="G387" s="7">
        <v>45868.166666666664</v>
      </c>
      <c r="H387">
        <v>149286</v>
      </c>
    </row>
    <row r="388" spans="1:8" x14ac:dyDescent="0.25">
      <c r="A388">
        <v>110.36</v>
      </c>
      <c r="B388">
        <v>112.495</v>
      </c>
      <c r="C388">
        <v>110.36</v>
      </c>
      <c r="D388">
        <v>111.64</v>
      </c>
      <c r="E388">
        <v>17233744</v>
      </c>
      <c r="F388">
        <v>111.8318</v>
      </c>
      <c r="G388" s="7">
        <v>45869.166666666664</v>
      </c>
      <c r="H388">
        <v>181478</v>
      </c>
    </row>
    <row r="389" spans="1:8" x14ac:dyDescent="0.25">
      <c r="A389">
        <v>112</v>
      </c>
      <c r="B389">
        <v>112.54</v>
      </c>
      <c r="C389">
        <v>108.86</v>
      </c>
      <c r="D389">
        <v>109.64</v>
      </c>
      <c r="E389">
        <v>19652030</v>
      </c>
      <c r="F389">
        <v>109.81910000000001</v>
      </c>
      <c r="G389" s="7">
        <v>45870.166666666664</v>
      </c>
      <c r="H389">
        <v>231197</v>
      </c>
    </row>
    <row r="390" spans="1:8" x14ac:dyDescent="0.25">
      <c r="A390">
        <v>109.22</v>
      </c>
      <c r="B390">
        <v>109.92</v>
      </c>
      <c r="C390">
        <v>107.08499999999999</v>
      </c>
      <c r="D390">
        <v>107.37</v>
      </c>
      <c r="E390">
        <v>19129474</v>
      </c>
      <c r="F390">
        <v>107.89279999999999</v>
      </c>
      <c r="G390" s="7">
        <v>45873.166666666664</v>
      </c>
      <c r="H390">
        <v>194867</v>
      </c>
    </row>
    <row r="391" spans="1:8" x14ac:dyDescent="0.25">
      <c r="A391">
        <v>107.22</v>
      </c>
      <c r="B391">
        <v>107.8151</v>
      </c>
      <c r="C391">
        <v>106.07</v>
      </c>
      <c r="D391">
        <v>107.24</v>
      </c>
      <c r="E391">
        <v>21314254</v>
      </c>
      <c r="F391">
        <v>107.07680000000001</v>
      </c>
      <c r="G391" s="7">
        <v>45874.166666666664</v>
      </c>
      <c r="H391">
        <v>184085</v>
      </c>
    </row>
    <row r="392" spans="1:8" x14ac:dyDescent="0.25">
      <c r="A392">
        <v>108.30500000000001</v>
      </c>
      <c r="B392">
        <v>109.05</v>
      </c>
      <c r="C392">
        <v>106.37</v>
      </c>
      <c r="D392">
        <v>106.51</v>
      </c>
      <c r="E392">
        <v>15321811</v>
      </c>
      <c r="F392">
        <v>107.35720000000001</v>
      </c>
      <c r="G392" s="7">
        <v>45875.166666666664</v>
      </c>
      <c r="H392">
        <v>158016</v>
      </c>
    </row>
    <row r="393" spans="1:8" x14ac:dyDescent="0.25">
      <c r="A393">
        <v>107.14</v>
      </c>
      <c r="B393">
        <v>108.06</v>
      </c>
      <c r="C393">
        <v>105.89</v>
      </c>
      <c r="D393">
        <v>105.95</v>
      </c>
      <c r="E393">
        <v>13468287</v>
      </c>
      <c r="F393">
        <v>106.5428</v>
      </c>
      <c r="G393" s="7">
        <v>45876.166666666664</v>
      </c>
      <c r="H393">
        <v>148513</v>
      </c>
    </row>
    <row r="394" spans="1:8" x14ac:dyDescent="0.25">
      <c r="A394">
        <v>106.5</v>
      </c>
      <c r="B394">
        <v>107.51</v>
      </c>
      <c r="C394">
        <v>105.95</v>
      </c>
      <c r="D394">
        <v>106.8</v>
      </c>
      <c r="E394">
        <v>14417734</v>
      </c>
      <c r="F394">
        <v>106.81399999999999</v>
      </c>
      <c r="G394" s="7">
        <v>45877.166666666664</v>
      </c>
      <c r="H394">
        <v>149678</v>
      </c>
    </row>
    <row r="395" spans="1:8" x14ac:dyDescent="0.25">
      <c r="A395">
        <v>107.11</v>
      </c>
      <c r="B395">
        <v>107.5346</v>
      </c>
      <c r="C395">
        <v>105.52500000000001</v>
      </c>
      <c r="D395">
        <v>105.83</v>
      </c>
      <c r="E395">
        <v>13570661</v>
      </c>
      <c r="F395">
        <v>106.0474</v>
      </c>
      <c r="G395" s="7">
        <v>45880.166666666664</v>
      </c>
      <c r="H395">
        <v>144686</v>
      </c>
    </row>
    <row r="396" spans="1:8" x14ac:dyDescent="0.25">
      <c r="A396">
        <v>106.34</v>
      </c>
      <c r="B396">
        <v>107.28</v>
      </c>
      <c r="C396">
        <v>105.78</v>
      </c>
      <c r="D396">
        <v>106.13</v>
      </c>
      <c r="E396">
        <v>14113216</v>
      </c>
      <c r="F396">
        <v>106.4966</v>
      </c>
      <c r="G396" s="7">
        <v>45881.166666666664</v>
      </c>
      <c r="H396">
        <v>129686</v>
      </c>
    </row>
    <row r="397" spans="1:8" x14ac:dyDescent="0.25">
      <c r="A397">
        <v>106</v>
      </c>
      <c r="B397">
        <v>107.6</v>
      </c>
      <c r="C397">
        <v>105.74</v>
      </c>
      <c r="D397">
        <v>107.6</v>
      </c>
      <c r="E397">
        <v>17958695</v>
      </c>
      <c r="F397">
        <v>106.93989999999999</v>
      </c>
      <c r="G397" s="7">
        <v>45882.166666666664</v>
      </c>
      <c r="H397">
        <v>145894</v>
      </c>
    </row>
    <row r="398" spans="1:8" x14ac:dyDescent="0.25">
      <c r="A398">
        <v>107.55</v>
      </c>
      <c r="B398">
        <v>107.59</v>
      </c>
      <c r="C398">
        <v>106.441</v>
      </c>
      <c r="D398">
        <v>107.38</v>
      </c>
      <c r="E398">
        <v>13683472</v>
      </c>
      <c r="F398">
        <v>107.0544</v>
      </c>
      <c r="G398" s="7">
        <v>45883.166666666664</v>
      </c>
      <c r="H398">
        <v>136024</v>
      </c>
    </row>
    <row r="399" spans="1:8" x14ac:dyDescent="0.25">
      <c r="A399">
        <v>106.19</v>
      </c>
      <c r="B399">
        <v>107.56</v>
      </c>
      <c r="C399">
        <v>105.95</v>
      </c>
      <c r="D399">
        <v>106.49</v>
      </c>
      <c r="E399">
        <v>19271861</v>
      </c>
      <c r="F399">
        <v>106.7171</v>
      </c>
      <c r="G399" s="7">
        <v>45884.166666666664</v>
      </c>
      <c r="H399">
        <v>162996</v>
      </c>
    </row>
    <row r="400" spans="1:8" x14ac:dyDescent="0.25">
      <c r="A400">
        <v>106.1</v>
      </c>
      <c r="B400">
        <v>107.2276</v>
      </c>
      <c r="C400">
        <v>105.67</v>
      </c>
      <c r="D400">
        <v>106.72</v>
      </c>
      <c r="E400">
        <v>13040018</v>
      </c>
      <c r="F400">
        <v>106.6426</v>
      </c>
      <c r="G400" s="7">
        <v>45887.166666666664</v>
      </c>
      <c r="H400">
        <v>132377</v>
      </c>
    </row>
    <row r="401" spans="1:8" x14ac:dyDescent="0.25">
      <c r="A401">
        <v>106.2</v>
      </c>
      <c r="B401">
        <v>107.46</v>
      </c>
      <c r="C401">
        <v>106.15</v>
      </c>
      <c r="D401">
        <v>107.42</v>
      </c>
      <c r="E401">
        <v>16113611</v>
      </c>
      <c r="F401">
        <v>107.0921</v>
      </c>
      <c r="G401" s="7">
        <v>45888.166666666664</v>
      </c>
      <c r="H401">
        <v>147265</v>
      </c>
    </row>
    <row r="402" spans="1:8" x14ac:dyDescent="0.25">
      <c r="A402">
        <v>107.88</v>
      </c>
      <c r="B402">
        <v>109.33</v>
      </c>
      <c r="C402">
        <v>107.68</v>
      </c>
      <c r="D402">
        <v>108.53</v>
      </c>
      <c r="E402">
        <v>18959716</v>
      </c>
      <c r="F402">
        <v>108.8276</v>
      </c>
      <c r="G402" s="7">
        <v>45889.166666666664</v>
      </c>
      <c r="H402">
        <v>175558</v>
      </c>
    </row>
    <row r="403" spans="1:8" x14ac:dyDescent="0.25">
      <c r="A403">
        <v>108.42</v>
      </c>
      <c r="B403">
        <v>109.565</v>
      </c>
      <c r="C403">
        <v>107.96</v>
      </c>
      <c r="D403">
        <v>109.23</v>
      </c>
      <c r="E403">
        <v>12194897</v>
      </c>
      <c r="F403">
        <v>109.03019999999999</v>
      </c>
      <c r="G403" s="7">
        <v>45890.166666666664</v>
      </c>
      <c r="H403">
        <v>137094</v>
      </c>
    </row>
    <row r="404" spans="1:8" x14ac:dyDescent="0.25">
      <c r="A404">
        <v>109.6</v>
      </c>
      <c r="B404">
        <v>111.41</v>
      </c>
      <c r="C404">
        <v>109.6</v>
      </c>
      <c r="D404">
        <v>111.28</v>
      </c>
      <c r="E404">
        <v>13586668</v>
      </c>
      <c r="F404">
        <v>110.9627</v>
      </c>
      <c r="G404" s="7">
        <v>45891.166666666664</v>
      </c>
      <c r="H404">
        <v>139741</v>
      </c>
    </row>
    <row r="405" spans="1:8" x14ac:dyDescent="0.25">
      <c r="A405">
        <v>110.9</v>
      </c>
      <c r="B405">
        <v>111.92</v>
      </c>
      <c r="C405">
        <v>110.54</v>
      </c>
      <c r="D405">
        <v>111.74</v>
      </c>
      <c r="E405">
        <v>9744897</v>
      </c>
      <c r="F405">
        <v>111.5132</v>
      </c>
      <c r="G405" s="7">
        <v>45894.166666666664</v>
      </c>
      <c r="H405">
        <v>113555</v>
      </c>
    </row>
    <row r="406" spans="1:8" x14ac:dyDescent="0.25">
      <c r="A406">
        <v>111.37</v>
      </c>
      <c r="B406">
        <v>111.81</v>
      </c>
      <c r="C406">
        <v>110.355</v>
      </c>
      <c r="D406">
        <v>111.49</v>
      </c>
      <c r="E406">
        <v>18143880</v>
      </c>
      <c r="F406">
        <v>111.2672</v>
      </c>
      <c r="G406" s="7">
        <v>45895.166666666664</v>
      </c>
      <c r="H406">
        <v>131290</v>
      </c>
    </row>
    <row r="407" spans="1:8" x14ac:dyDescent="0.25">
      <c r="A407">
        <v>111.42</v>
      </c>
      <c r="B407">
        <v>112.98</v>
      </c>
      <c r="C407">
        <v>111.42</v>
      </c>
      <c r="D407">
        <v>112.75</v>
      </c>
      <c r="E407">
        <v>15262630</v>
      </c>
      <c r="F407">
        <v>112.547</v>
      </c>
      <c r="G407" s="7">
        <v>45896.166666666664</v>
      </c>
      <c r="H407">
        <v>134359</v>
      </c>
    </row>
    <row r="408" spans="1:8" x14ac:dyDescent="0.25">
      <c r="A408">
        <v>112.87</v>
      </c>
      <c r="B408">
        <v>113.645</v>
      </c>
      <c r="C408">
        <v>112.07</v>
      </c>
      <c r="D408">
        <v>113.35</v>
      </c>
      <c r="E408">
        <v>14189829</v>
      </c>
      <c r="F408">
        <v>113.1953</v>
      </c>
      <c r="G408" s="7">
        <v>45897.166666666664</v>
      </c>
      <c r="H408">
        <v>147140</v>
      </c>
    </row>
    <row r="409" spans="1:8" x14ac:dyDescent="0.25">
      <c r="A409">
        <v>113.715</v>
      </c>
      <c r="B409">
        <v>114.79</v>
      </c>
      <c r="C409">
        <v>113.58</v>
      </c>
      <c r="D409">
        <v>114.29</v>
      </c>
      <c r="E409">
        <v>14597872</v>
      </c>
      <c r="F409">
        <v>114.2985</v>
      </c>
      <c r="G409" s="7">
        <v>45898.166666666664</v>
      </c>
      <c r="H409">
        <v>147582</v>
      </c>
    </row>
    <row r="410" spans="1:8" x14ac:dyDescent="0.25">
      <c r="A410">
        <v>114.18</v>
      </c>
      <c r="B410">
        <v>115.24</v>
      </c>
      <c r="C410">
        <v>113.33</v>
      </c>
      <c r="D410">
        <v>114.69</v>
      </c>
      <c r="E410">
        <v>15206667</v>
      </c>
      <c r="F410">
        <v>114.5635</v>
      </c>
      <c r="G410" s="7">
        <v>45902.166666666664</v>
      </c>
      <c r="H410">
        <v>150721</v>
      </c>
    </row>
    <row r="411" spans="1:8" x14ac:dyDescent="0.25">
      <c r="A411">
        <v>113.97</v>
      </c>
      <c r="B411">
        <v>114.43</v>
      </c>
      <c r="C411">
        <v>111.46</v>
      </c>
      <c r="D411">
        <v>111.91</v>
      </c>
      <c r="E411">
        <v>14920087</v>
      </c>
      <c r="F411">
        <v>112.16849999999999</v>
      </c>
      <c r="G411" s="7">
        <v>45903.166666666664</v>
      </c>
      <c r="H411">
        <v>167088</v>
      </c>
    </row>
    <row r="412" spans="1:8" x14ac:dyDescent="0.25">
      <c r="A412">
        <v>112.105</v>
      </c>
      <c r="B412">
        <v>113.125</v>
      </c>
      <c r="C412">
        <v>111.38</v>
      </c>
      <c r="D412">
        <v>112.4</v>
      </c>
      <c r="E412">
        <v>12864438</v>
      </c>
      <c r="F412">
        <v>112.4314</v>
      </c>
      <c r="G412" s="7">
        <v>45904.166666666664</v>
      </c>
      <c r="H412">
        <v>121412</v>
      </c>
    </row>
    <row r="413" spans="1:8" x14ac:dyDescent="0.25">
      <c r="A413">
        <v>111.6</v>
      </c>
      <c r="B413">
        <v>111.78</v>
      </c>
      <c r="C413">
        <v>109.02</v>
      </c>
      <c r="D413">
        <v>109.23</v>
      </c>
      <c r="E413">
        <v>16826692</v>
      </c>
      <c r="F413">
        <v>109.9242</v>
      </c>
      <c r="G413" s="7">
        <v>45905.166666666664</v>
      </c>
      <c r="H413">
        <v>186736</v>
      </c>
    </row>
    <row r="414" spans="1:8" x14ac:dyDescent="0.25">
      <c r="A414">
        <v>109.73</v>
      </c>
      <c r="B414">
        <v>110.045</v>
      </c>
      <c r="C414">
        <v>108.35</v>
      </c>
      <c r="D414">
        <v>109.85</v>
      </c>
      <c r="E414">
        <v>15440513</v>
      </c>
      <c r="F414">
        <v>109.508</v>
      </c>
      <c r="G414" s="7">
        <v>45908.166666666664</v>
      </c>
      <c r="H414">
        <v>159658</v>
      </c>
    </row>
    <row r="415" spans="1:8" x14ac:dyDescent="0.25">
      <c r="A415">
        <v>110.52500000000001</v>
      </c>
      <c r="B415">
        <v>112.51</v>
      </c>
      <c r="C415">
        <v>110.52500000000001</v>
      </c>
      <c r="D415">
        <v>110.65</v>
      </c>
      <c r="E415">
        <v>14899502</v>
      </c>
      <c r="F415">
        <v>111.4136</v>
      </c>
      <c r="G415" s="7">
        <v>45909.166666666664</v>
      </c>
      <c r="H415">
        <v>169231</v>
      </c>
    </row>
    <row r="416" spans="1:8" x14ac:dyDescent="0.25">
      <c r="A416">
        <v>111.16</v>
      </c>
      <c r="B416">
        <v>112.56</v>
      </c>
      <c r="C416">
        <v>110.84</v>
      </c>
      <c r="D416">
        <v>112.5</v>
      </c>
      <c r="E416">
        <v>15837583</v>
      </c>
      <c r="F416">
        <v>112.1161</v>
      </c>
      <c r="G416" s="7">
        <v>45910.166666666664</v>
      </c>
      <c r="H416">
        <v>148090</v>
      </c>
    </row>
    <row r="417" spans="1:8" x14ac:dyDescent="0.25">
      <c r="A417">
        <v>111.4</v>
      </c>
      <c r="B417">
        <v>112.765</v>
      </c>
      <c r="C417">
        <v>110.87</v>
      </c>
      <c r="D417">
        <v>112.14</v>
      </c>
      <c r="E417">
        <v>11534502</v>
      </c>
      <c r="F417">
        <v>112.2923</v>
      </c>
      <c r="G417" s="7">
        <v>45911.166666666664</v>
      </c>
      <c r="H417">
        <v>125276</v>
      </c>
    </row>
    <row r="418" spans="1:8" x14ac:dyDescent="0.25">
      <c r="A418">
        <v>112.86</v>
      </c>
      <c r="B418">
        <v>113.22</v>
      </c>
      <c r="C418">
        <v>111.875</v>
      </c>
      <c r="D418">
        <v>112.16</v>
      </c>
      <c r="E418">
        <v>11105690</v>
      </c>
      <c r="F418">
        <v>112.232</v>
      </c>
      <c r="G418" s="7">
        <v>45912.166666666664</v>
      </c>
      <c r="H418">
        <v>121460</v>
      </c>
    </row>
    <row r="419" spans="1:8" x14ac:dyDescent="0.25">
      <c r="A419">
        <v>112.18</v>
      </c>
      <c r="B419">
        <v>112.455</v>
      </c>
      <c r="C419">
        <v>111.315</v>
      </c>
      <c r="D419">
        <v>112.35</v>
      </c>
      <c r="E419">
        <v>12880487</v>
      </c>
      <c r="F419">
        <v>112.143</v>
      </c>
      <c r="G419" s="7">
        <v>45915.166666666664</v>
      </c>
      <c r="H419">
        <v>139305</v>
      </c>
    </row>
    <row r="420" spans="1:8" x14ac:dyDescent="0.25">
      <c r="A420">
        <v>112.955</v>
      </c>
      <c r="B420">
        <v>115.315</v>
      </c>
      <c r="C420">
        <v>112.77500000000001</v>
      </c>
      <c r="D420">
        <v>114.68</v>
      </c>
      <c r="E420">
        <v>17208044</v>
      </c>
      <c r="F420">
        <v>114.44970000000001</v>
      </c>
      <c r="G420" s="7">
        <v>45916.166666666664</v>
      </c>
      <c r="H420">
        <v>184829</v>
      </c>
    </row>
    <row r="421" spans="1:8" x14ac:dyDescent="0.25">
      <c r="A421">
        <v>114.52500000000001</v>
      </c>
      <c r="B421">
        <v>115.485</v>
      </c>
      <c r="C421">
        <v>114.05</v>
      </c>
      <c r="D421">
        <v>115.29</v>
      </c>
      <c r="E421">
        <v>13302030</v>
      </c>
      <c r="F421">
        <v>115.0959</v>
      </c>
      <c r="G421" s="7">
        <v>45917.166666666664</v>
      </c>
      <c r="H421">
        <v>129153</v>
      </c>
    </row>
    <row r="422" spans="1:8" x14ac:dyDescent="0.25">
      <c r="A422">
        <v>115.17</v>
      </c>
      <c r="B422">
        <v>115.35</v>
      </c>
      <c r="C422">
        <v>113.4</v>
      </c>
      <c r="D422">
        <v>113.93</v>
      </c>
      <c r="E422">
        <v>14628726</v>
      </c>
      <c r="F422">
        <v>114.1504</v>
      </c>
      <c r="G422" s="7">
        <v>45918.166666666664</v>
      </c>
      <c r="H422">
        <v>144125</v>
      </c>
    </row>
    <row r="423" spans="1:8" x14ac:dyDescent="0.25">
      <c r="A423">
        <v>113.9</v>
      </c>
      <c r="B423">
        <v>113.98</v>
      </c>
      <c r="C423">
        <v>112.64</v>
      </c>
      <c r="D423">
        <v>112.82</v>
      </c>
      <c r="E423">
        <v>38746517</v>
      </c>
      <c r="F423">
        <v>113.0252</v>
      </c>
      <c r="G423" s="7">
        <v>45919.166666666664</v>
      </c>
      <c r="H423">
        <v>147278</v>
      </c>
    </row>
    <row r="424" spans="1:8" x14ac:dyDescent="0.25">
      <c r="A424">
        <v>112.45</v>
      </c>
      <c r="B424">
        <v>112.8</v>
      </c>
      <c r="C424">
        <v>111.56</v>
      </c>
      <c r="D424">
        <v>112.02</v>
      </c>
      <c r="E424">
        <v>15611495</v>
      </c>
      <c r="F424">
        <v>112.0286</v>
      </c>
      <c r="G424" s="7">
        <v>45922.166666666664</v>
      </c>
      <c r="H424">
        <v>149775</v>
      </c>
    </row>
    <row r="425" spans="1:8" x14ac:dyDescent="0.25">
      <c r="A425">
        <v>112.72</v>
      </c>
      <c r="B425">
        <v>114.7488</v>
      </c>
      <c r="C425">
        <v>112.47499999999999</v>
      </c>
      <c r="D425">
        <v>113.95</v>
      </c>
      <c r="E425">
        <v>25369106</v>
      </c>
      <c r="F425">
        <v>114.1311</v>
      </c>
      <c r="G425" s="7">
        <v>45923.166666666664</v>
      </c>
      <c r="H425">
        <v>212432</v>
      </c>
    </row>
    <row r="426" spans="1:8" x14ac:dyDescent="0.25">
      <c r="A426">
        <v>114.57</v>
      </c>
      <c r="B426">
        <v>115.76</v>
      </c>
      <c r="C426">
        <v>114.47</v>
      </c>
      <c r="D426">
        <v>114.56</v>
      </c>
      <c r="E426">
        <v>14756050</v>
      </c>
      <c r="F426">
        <v>114.9311</v>
      </c>
      <c r="G426" s="7">
        <v>45924.166666666664</v>
      </c>
      <c r="H426">
        <v>137708</v>
      </c>
    </row>
    <row r="427" spans="1:8" x14ac:dyDescent="0.25">
      <c r="A427">
        <v>114.64</v>
      </c>
      <c r="B427">
        <v>115.8999</v>
      </c>
      <c r="C427">
        <v>114.41</v>
      </c>
      <c r="D427">
        <v>115.59</v>
      </c>
      <c r="E427">
        <v>15012553</v>
      </c>
      <c r="F427">
        <v>115.4311</v>
      </c>
      <c r="G427" s="7">
        <v>45925.166666666664</v>
      </c>
      <c r="H427">
        <v>135878</v>
      </c>
    </row>
    <row r="428" spans="1:8" x14ac:dyDescent="0.25">
      <c r="A428">
        <v>115.96</v>
      </c>
      <c r="B428">
        <v>118.36</v>
      </c>
      <c r="C428">
        <v>115.92</v>
      </c>
      <c r="D428">
        <v>117.22</v>
      </c>
      <c r="E428">
        <v>18568916</v>
      </c>
      <c r="F428">
        <v>117.49290000000001</v>
      </c>
      <c r="G428" s="7">
        <v>45926.166666666664</v>
      </c>
      <c r="H428">
        <v>187503</v>
      </c>
    </row>
    <row r="429" spans="1:8" x14ac:dyDescent="0.25">
      <c r="A429">
        <v>116.06</v>
      </c>
      <c r="B429">
        <v>116.5</v>
      </c>
      <c r="C429">
        <v>113.66500000000001</v>
      </c>
      <c r="D429">
        <v>114.22</v>
      </c>
      <c r="E429">
        <v>19189260</v>
      </c>
      <c r="F429">
        <v>114.4136</v>
      </c>
      <c r="G429" s="7">
        <v>45929.166666666664</v>
      </c>
      <c r="H429">
        <v>178923</v>
      </c>
    </row>
    <row r="430" spans="1:8" x14ac:dyDescent="0.25">
      <c r="A430">
        <v>113.35</v>
      </c>
      <c r="B430">
        <v>113.49</v>
      </c>
      <c r="C430">
        <v>111.9393</v>
      </c>
      <c r="D430">
        <v>112.75</v>
      </c>
      <c r="E430">
        <v>18076211</v>
      </c>
      <c r="F430">
        <v>112.6802</v>
      </c>
      <c r="G430" s="7">
        <v>45930.166666666664</v>
      </c>
      <c r="H430">
        <v>185402</v>
      </c>
    </row>
    <row r="431" spans="1:8" x14ac:dyDescent="0.25">
      <c r="A431">
        <v>112.56</v>
      </c>
      <c r="B431">
        <v>113.02</v>
      </c>
      <c r="C431">
        <v>111.2925</v>
      </c>
      <c r="D431">
        <v>111.99</v>
      </c>
      <c r="E431">
        <v>16613992</v>
      </c>
      <c r="F431">
        <v>112.00879999999999</v>
      </c>
      <c r="G431" s="7">
        <v>45931.166666666664</v>
      </c>
      <c r="H431">
        <v>165003</v>
      </c>
    </row>
    <row r="432" spans="1:8" x14ac:dyDescent="0.25">
      <c r="A432">
        <v>111.97</v>
      </c>
      <c r="B432">
        <v>113.09</v>
      </c>
      <c r="C432">
        <v>111.02500000000001</v>
      </c>
      <c r="D432">
        <v>111.29</v>
      </c>
      <c r="E432">
        <v>13062563</v>
      </c>
      <c r="F432">
        <v>111.7612</v>
      </c>
      <c r="G432" s="7">
        <v>45932.166666666664</v>
      </c>
      <c r="H432">
        <v>150257</v>
      </c>
    </row>
    <row r="433" spans="1:8" x14ac:dyDescent="0.25">
      <c r="A433">
        <v>111.9</v>
      </c>
      <c r="B433">
        <v>113.745</v>
      </c>
      <c r="C433">
        <v>111.9</v>
      </c>
      <c r="D433">
        <v>113.26</v>
      </c>
      <c r="E433">
        <v>12950118</v>
      </c>
      <c r="F433">
        <v>113.19629999999999</v>
      </c>
      <c r="G433" s="7">
        <v>45933.166666666664</v>
      </c>
      <c r="H433">
        <v>145206</v>
      </c>
    </row>
    <row r="434" spans="1:8" x14ac:dyDescent="0.25">
      <c r="A434">
        <v>113.29</v>
      </c>
      <c r="B434">
        <v>114.77</v>
      </c>
      <c r="C434">
        <v>113.18</v>
      </c>
      <c r="D434">
        <v>114.2</v>
      </c>
      <c r="E434">
        <v>12036830</v>
      </c>
      <c r="F434">
        <v>114.18340000000001</v>
      </c>
      <c r="G434" s="7">
        <v>45936.166666666664</v>
      </c>
      <c r="H434">
        <v>121796</v>
      </c>
    </row>
    <row r="435" spans="1:8" x14ac:dyDescent="0.25">
      <c r="A435">
        <v>114.07</v>
      </c>
      <c r="B435">
        <v>114.51</v>
      </c>
      <c r="C435">
        <v>111.74</v>
      </c>
      <c r="D435">
        <v>114.26</v>
      </c>
      <c r="E435">
        <v>11945032</v>
      </c>
      <c r="F435">
        <v>113.57599999999999</v>
      </c>
      <c r="G435" s="7">
        <v>45937.166666666664</v>
      </c>
      <c r="H435">
        <v>130489</v>
      </c>
    </row>
    <row r="436" spans="1:8" x14ac:dyDescent="0.25">
      <c r="A436">
        <v>114.38</v>
      </c>
      <c r="B436">
        <v>115.01</v>
      </c>
      <c r="C436">
        <v>113.41</v>
      </c>
      <c r="D436">
        <v>114.02</v>
      </c>
      <c r="E436">
        <v>12300968</v>
      </c>
      <c r="F436">
        <v>114.2449</v>
      </c>
      <c r="G436" s="7">
        <v>45938.166666666664</v>
      </c>
      <c r="H436">
        <v>128152</v>
      </c>
    </row>
    <row r="437" spans="1:8" x14ac:dyDescent="0.25">
      <c r="A437">
        <v>114.425</v>
      </c>
      <c r="B437">
        <v>115.51</v>
      </c>
      <c r="C437">
        <v>112.735</v>
      </c>
      <c r="D437">
        <v>112.91</v>
      </c>
      <c r="E437">
        <v>10976215</v>
      </c>
      <c r="F437">
        <v>113.6236</v>
      </c>
      <c r="G437" s="7">
        <v>45939.166666666664</v>
      </c>
      <c r="H437">
        <v>120106</v>
      </c>
    </row>
    <row r="438" spans="1:8" x14ac:dyDescent="0.25">
      <c r="A438">
        <v>112.255</v>
      </c>
      <c r="B438">
        <v>112.62</v>
      </c>
      <c r="C438">
        <v>110.71</v>
      </c>
      <c r="D438">
        <v>110.73</v>
      </c>
      <c r="E438">
        <v>13811577</v>
      </c>
      <c r="F438">
        <v>111.4413</v>
      </c>
      <c r="G438" s="7">
        <v>45940.166666666664</v>
      </c>
      <c r="H438">
        <v>158230</v>
      </c>
    </row>
    <row r="439" spans="1:8" x14ac:dyDescent="0.25">
      <c r="A439">
        <v>111.54</v>
      </c>
      <c r="B439">
        <v>112.3</v>
      </c>
      <c r="C439">
        <v>111.315</v>
      </c>
      <c r="D439">
        <v>112.24</v>
      </c>
      <c r="E439">
        <v>10296499</v>
      </c>
      <c r="F439">
        <v>111.87730000000001</v>
      </c>
      <c r="G439" s="7">
        <v>45943.166666666664</v>
      </c>
      <c r="H439">
        <v>119183</v>
      </c>
    </row>
    <row r="440" spans="1:8" x14ac:dyDescent="0.25">
      <c r="A440">
        <v>110.755</v>
      </c>
      <c r="B440">
        <v>112.962</v>
      </c>
      <c r="C440">
        <v>110.71</v>
      </c>
      <c r="D440">
        <v>112.29</v>
      </c>
      <c r="E440">
        <v>11167154</v>
      </c>
      <c r="F440">
        <v>112.29810000000001</v>
      </c>
      <c r="G440" s="7">
        <v>45944.166666666664</v>
      </c>
      <c r="H440">
        <v>113612</v>
      </c>
    </row>
    <row r="441" spans="1:8" x14ac:dyDescent="0.25">
      <c r="A441">
        <v>112.8</v>
      </c>
      <c r="B441">
        <v>113.57</v>
      </c>
      <c r="C441">
        <v>110.97</v>
      </c>
      <c r="D441">
        <v>111.61</v>
      </c>
      <c r="E441">
        <v>12182935</v>
      </c>
      <c r="F441">
        <v>111.9533</v>
      </c>
      <c r="G441" s="7">
        <v>45945.166666666664</v>
      </c>
      <c r="H441">
        <v>111306</v>
      </c>
    </row>
    <row r="442" spans="1:8" x14ac:dyDescent="0.25">
      <c r="A442">
        <v>111.88</v>
      </c>
      <c r="B442">
        <v>112.19</v>
      </c>
      <c r="C442">
        <v>110.38500000000001</v>
      </c>
      <c r="D442">
        <v>110.64</v>
      </c>
      <c r="E442">
        <v>11782202</v>
      </c>
      <c r="F442">
        <v>111.0534</v>
      </c>
      <c r="G442" s="7">
        <v>45946.166666666664</v>
      </c>
      <c r="H442">
        <v>119222</v>
      </c>
    </row>
    <row r="443" spans="1:8" x14ac:dyDescent="0.25">
      <c r="A443">
        <v>111.63</v>
      </c>
      <c r="B443">
        <v>112.91</v>
      </c>
      <c r="C443">
        <v>111.18</v>
      </c>
      <c r="D443">
        <v>112.24</v>
      </c>
      <c r="E443">
        <v>13460069</v>
      </c>
      <c r="F443">
        <v>112.1846</v>
      </c>
      <c r="G443" s="7">
        <v>45947.166666666664</v>
      </c>
      <c r="H443">
        <v>115332</v>
      </c>
    </row>
    <row r="444" spans="1:8" x14ac:dyDescent="0.25">
      <c r="A444">
        <v>112</v>
      </c>
      <c r="B444">
        <v>113.15</v>
      </c>
      <c r="C444">
        <v>111.98</v>
      </c>
      <c r="D444">
        <v>112.7</v>
      </c>
      <c r="E444">
        <v>9523617</v>
      </c>
      <c r="F444">
        <v>112.53579999999999</v>
      </c>
      <c r="G444" s="7">
        <v>45950.166666666664</v>
      </c>
      <c r="H444">
        <v>99279</v>
      </c>
    </row>
    <row r="445" spans="1:8" x14ac:dyDescent="0.25">
      <c r="A445">
        <v>112.89</v>
      </c>
      <c r="B445">
        <v>113.3601</v>
      </c>
      <c r="C445">
        <v>111.99</v>
      </c>
      <c r="D445">
        <v>112.71</v>
      </c>
      <c r="E445">
        <v>9202349</v>
      </c>
      <c r="F445">
        <v>112.7282</v>
      </c>
      <c r="G445" s="7">
        <v>45951.166666666664</v>
      </c>
      <c r="H445">
        <v>95808</v>
      </c>
    </row>
    <row r="446" spans="1:8" x14ac:dyDescent="0.25">
      <c r="A446">
        <v>113.45</v>
      </c>
      <c r="B446">
        <v>115.18</v>
      </c>
      <c r="C446">
        <v>113.08</v>
      </c>
      <c r="D446">
        <v>114.71</v>
      </c>
      <c r="E446">
        <v>12938790</v>
      </c>
      <c r="F446">
        <v>114.2715</v>
      </c>
      <c r="G446" s="7">
        <v>45952.166666666664</v>
      </c>
      <c r="H446">
        <v>142423</v>
      </c>
    </row>
    <row r="447" spans="1:8" x14ac:dyDescent="0.25">
      <c r="A447">
        <v>116.63</v>
      </c>
      <c r="B447">
        <v>116.85</v>
      </c>
      <c r="C447">
        <v>115.36</v>
      </c>
      <c r="D447">
        <v>115.98</v>
      </c>
      <c r="E447">
        <v>15001088</v>
      </c>
      <c r="F447">
        <v>116.0861</v>
      </c>
      <c r="G447" s="7">
        <v>45953.166666666664</v>
      </c>
      <c r="H447">
        <v>157584</v>
      </c>
    </row>
    <row r="448" spans="1:8" x14ac:dyDescent="0.25">
      <c r="A448">
        <v>116.35</v>
      </c>
      <c r="B448">
        <v>116.47</v>
      </c>
      <c r="C448">
        <v>115.18</v>
      </c>
      <c r="D448">
        <v>115.39</v>
      </c>
      <c r="E448">
        <v>9919409</v>
      </c>
      <c r="F448">
        <v>115.5672</v>
      </c>
      <c r="G448" s="7">
        <v>45954.166666666664</v>
      </c>
      <c r="H448">
        <v>112448</v>
      </c>
    </row>
    <row r="449" spans="1:8" x14ac:dyDescent="0.25">
      <c r="A449">
        <v>115.69499999999999</v>
      </c>
      <c r="B449">
        <v>115.985</v>
      </c>
      <c r="C449">
        <v>115.1</v>
      </c>
      <c r="D449">
        <v>115.94</v>
      </c>
      <c r="E449">
        <v>10975412</v>
      </c>
      <c r="F449">
        <v>115.651</v>
      </c>
      <c r="G449" s="7">
        <v>45957.166666666664</v>
      </c>
      <c r="H449">
        <v>114789</v>
      </c>
    </row>
    <row r="450" spans="1:8" x14ac:dyDescent="0.25">
      <c r="A450">
        <v>115.49</v>
      </c>
      <c r="B450">
        <v>116.18</v>
      </c>
      <c r="C450">
        <v>114.99</v>
      </c>
      <c r="D450">
        <v>115.03</v>
      </c>
      <c r="E450">
        <v>9535211</v>
      </c>
      <c r="F450">
        <v>115.31359999999999</v>
      </c>
      <c r="G450" s="7">
        <v>45958.166666666664</v>
      </c>
      <c r="H450">
        <v>101349</v>
      </c>
    </row>
    <row r="451" spans="1:8" x14ac:dyDescent="0.25">
      <c r="A451">
        <v>114.92</v>
      </c>
      <c r="B451">
        <v>117.05</v>
      </c>
      <c r="C451">
        <v>114.81</v>
      </c>
      <c r="D451">
        <v>116.45</v>
      </c>
      <c r="E451">
        <v>12570572</v>
      </c>
      <c r="F451">
        <v>116.3947</v>
      </c>
      <c r="G451" s="7">
        <v>45959.166666666664</v>
      </c>
      <c r="H451">
        <v>141261</v>
      </c>
    </row>
    <row r="452" spans="1:8" x14ac:dyDescent="0.25">
      <c r="A452">
        <v>116.425</v>
      </c>
      <c r="B452">
        <v>116.52</v>
      </c>
      <c r="C452">
        <v>114.53</v>
      </c>
      <c r="D452">
        <v>114.69</v>
      </c>
      <c r="E452">
        <v>16172943</v>
      </c>
      <c r="F452">
        <v>115.4539</v>
      </c>
      <c r="G452" s="7">
        <v>45960.166666666664</v>
      </c>
      <c r="H452">
        <v>167320</v>
      </c>
    </row>
    <row r="453" spans="1:8" x14ac:dyDescent="0.25">
      <c r="A453">
        <v>113.97499999999999</v>
      </c>
      <c r="B453">
        <v>115.22499999999999</v>
      </c>
      <c r="C453">
        <v>112.6225</v>
      </c>
      <c r="D453">
        <v>114.36</v>
      </c>
      <c r="E453">
        <v>20213352</v>
      </c>
      <c r="F453">
        <v>114.1262</v>
      </c>
      <c r="G453" s="7">
        <v>45961.166666666664</v>
      </c>
      <c r="H453">
        <v>235409</v>
      </c>
    </row>
    <row r="454" spans="1:8" x14ac:dyDescent="0.25">
      <c r="A454">
        <v>114.5</v>
      </c>
      <c r="B454">
        <v>114.99</v>
      </c>
      <c r="C454">
        <v>113.64</v>
      </c>
      <c r="D454">
        <v>113.76</v>
      </c>
      <c r="E454">
        <v>12290304</v>
      </c>
      <c r="F454">
        <v>114.1797</v>
      </c>
      <c r="G454" s="7">
        <v>45964.208333333336</v>
      </c>
      <c r="H454">
        <v>152119</v>
      </c>
    </row>
    <row r="455" spans="1:8" x14ac:dyDescent="0.25">
      <c r="A455">
        <v>113.38</v>
      </c>
      <c r="B455">
        <v>114.3501</v>
      </c>
      <c r="C455">
        <v>112.51</v>
      </c>
      <c r="D455">
        <v>114.14</v>
      </c>
      <c r="E455">
        <v>16860741</v>
      </c>
      <c r="F455">
        <v>113.8848</v>
      </c>
      <c r="G455" s="7">
        <v>45965.208333333336</v>
      </c>
      <c r="H455">
        <v>134512</v>
      </c>
    </row>
    <row r="456" spans="1:8" x14ac:dyDescent="0.25">
      <c r="A456">
        <v>114.09</v>
      </c>
      <c r="B456">
        <v>115.18</v>
      </c>
      <c r="C456">
        <v>113.67</v>
      </c>
      <c r="D456">
        <v>113.68</v>
      </c>
      <c r="E456">
        <v>12400921</v>
      </c>
      <c r="F456">
        <v>114.22329999999999</v>
      </c>
      <c r="G456" s="7">
        <v>45966.208333333336</v>
      </c>
      <c r="H456">
        <v>120648</v>
      </c>
    </row>
    <row r="457" spans="1:8" x14ac:dyDescent="0.25">
      <c r="A457">
        <v>113.64</v>
      </c>
      <c r="B457">
        <v>114.935</v>
      </c>
      <c r="C457">
        <v>113.64</v>
      </c>
      <c r="D457">
        <v>114.5</v>
      </c>
      <c r="E457">
        <v>14219654</v>
      </c>
      <c r="F457">
        <v>114.3815</v>
      </c>
      <c r="G457" s="7">
        <v>45967.208333333336</v>
      </c>
      <c r="H457">
        <v>157764</v>
      </c>
    </row>
    <row r="458" spans="1:8" x14ac:dyDescent="0.25">
      <c r="A458">
        <v>115.21</v>
      </c>
      <c r="B458">
        <v>117.505</v>
      </c>
      <c r="C458">
        <v>114.9</v>
      </c>
      <c r="D458">
        <v>117.22</v>
      </c>
      <c r="E458">
        <v>17181149</v>
      </c>
      <c r="F458">
        <v>117.0592</v>
      </c>
      <c r="G458" s="7">
        <v>45968.208333333336</v>
      </c>
      <c r="H458">
        <v>191616</v>
      </c>
    </row>
    <row r="459" spans="1:8" x14ac:dyDescent="0.25">
      <c r="A459">
        <v>117.44</v>
      </c>
      <c r="B459">
        <v>118.45</v>
      </c>
      <c r="C459">
        <v>115.455</v>
      </c>
      <c r="D459">
        <v>118.22</v>
      </c>
      <c r="E459">
        <v>13047958</v>
      </c>
      <c r="F459">
        <v>117.5018</v>
      </c>
      <c r="G459" s="7">
        <v>45971.208333333336</v>
      </c>
      <c r="H459">
        <v>163045</v>
      </c>
    </row>
    <row r="460" spans="1:8" x14ac:dyDescent="0.25">
      <c r="A460">
        <v>118.83</v>
      </c>
      <c r="B460">
        <v>120.8099</v>
      </c>
      <c r="C460">
        <v>118.83</v>
      </c>
      <c r="D460">
        <v>119.78</v>
      </c>
      <c r="E460">
        <v>16077101</v>
      </c>
      <c r="F460">
        <v>120.0275</v>
      </c>
      <c r="G460" s="7">
        <v>45972.208333333336</v>
      </c>
      <c r="H460">
        <v>182303</v>
      </c>
    </row>
    <row r="461" spans="1:8" x14ac:dyDescent="0.25">
      <c r="A461">
        <v>119.1</v>
      </c>
      <c r="B461">
        <v>119.28</v>
      </c>
      <c r="C461">
        <v>117.79</v>
      </c>
      <c r="D461">
        <v>118.12</v>
      </c>
      <c r="E461">
        <v>13790889</v>
      </c>
      <c r="F461">
        <v>118.5825</v>
      </c>
      <c r="G461" s="7">
        <v>45973.208333333336</v>
      </c>
      <c r="H461">
        <v>155775</v>
      </c>
    </row>
    <row r="462" spans="1:8" x14ac:dyDescent="0.25">
      <c r="A462">
        <v>118.63</v>
      </c>
      <c r="B462">
        <v>119.76</v>
      </c>
      <c r="C462">
        <v>118.28</v>
      </c>
      <c r="D462">
        <v>118.79</v>
      </c>
      <c r="E462">
        <v>17291874</v>
      </c>
      <c r="F462">
        <v>118.9538</v>
      </c>
      <c r="G462" s="7">
        <v>45974.208333333336</v>
      </c>
      <c r="H462">
        <v>185566</v>
      </c>
    </row>
    <row r="463" spans="1:8" x14ac:dyDescent="0.25">
      <c r="A463">
        <v>118.45</v>
      </c>
      <c r="B463">
        <v>119.48</v>
      </c>
      <c r="C463">
        <v>116.6564</v>
      </c>
      <c r="D463">
        <v>119.29</v>
      </c>
      <c r="E463">
        <v>17064267</v>
      </c>
      <c r="F463">
        <v>118.7617</v>
      </c>
      <c r="G463" s="7">
        <v>45975.208333333336</v>
      </c>
      <c r="H463">
        <v>167173</v>
      </c>
    </row>
    <row r="464" spans="1:8" x14ac:dyDescent="0.25">
      <c r="A464">
        <v>118.97</v>
      </c>
      <c r="B464">
        <v>119.5</v>
      </c>
      <c r="C464">
        <v>117.11</v>
      </c>
      <c r="D464">
        <v>117.68</v>
      </c>
      <c r="E464">
        <v>16034860</v>
      </c>
      <c r="F464">
        <v>118.3717</v>
      </c>
      <c r="G464" s="7">
        <v>45978.208333333336</v>
      </c>
      <c r="H464">
        <v>166730</v>
      </c>
    </row>
    <row r="465" spans="1:8" x14ac:dyDescent="0.25">
      <c r="A465">
        <v>117.26</v>
      </c>
      <c r="B465">
        <v>119.48</v>
      </c>
      <c r="C465">
        <v>116.48</v>
      </c>
      <c r="D465">
        <v>119.03</v>
      </c>
      <c r="E465">
        <v>15808518</v>
      </c>
      <c r="F465">
        <v>118.57259999999999</v>
      </c>
      <c r="G465" s="7">
        <v>45979.208333333336</v>
      </c>
      <c r="H465">
        <v>181849</v>
      </c>
    </row>
    <row r="466" spans="1:8" x14ac:dyDescent="0.25">
      <c r="A466">
        <v>116.85</v>
      </c>
      <c r="B466">
        <v>118.18</v>
      </c>
      <c r="C466">
        <v>115.93</v>
      </c>
      <c r="D466">
        <v>117.35</v>
      </c>
      <c r="E466">
        <v>15919239</v>
      </c>
      <c r="F466">
        <v>117.23650000000001</v>
      </c>
      <c r="G466" s="7">
        <v>45980.208333333336</v>
      </c>
      <c r="H466">
        <v>163128</v>
      </c>
    </row>
    <row r="467" spans="1:8" x14ac:dyDescent="0.25">
      <c r="A467">
        <v>117.98</v>
      </c>
      <c r="B467">
        <v>119.005</v>
      </c>
      <c r="C467">
        <v>116.74</v>
      </c>
      <c r="D467">
        <v>117.02</v>
      </c>
      <c r="E467">
        <v>14401011</v>
      </c>
      <c r="F467">
        <v>117.60899999999999</v>
      </c>
      <c r="G467" s="7">
        <v>45981.208333333336</v>
      </c>
      <c r="H467">
        <v>174286</v>
      </c>
    </row>
    <row r="468" spans="1:8" x14ac:dyDescent="0.25">
      <c r="A468">
        <v>116.99</v>
      </c>
      <c r="B468">
        <v>117.38</v>
      </c>
      <c r="C468">
        <v>115.65</v>
      </c>
      <c r="D468">
        <v>117.08</v>
      </c>
      <c r="E468">
        <v>15667596</v>
      </c>
      <c r="F468">
        <v>116.843</v>
      </c>
      <c r="G468" s="7">
        <v>45982.208333333336</v>
      </c>
      <c r="H468">
        <v>171512</v>
      </c>
    </row>
    <row r="469" spans="1:8" x14ac:dyDescent="0.25">
      <c r="A469">
        <v>117.2</v>
      </c>
      <c r="B469">
        <v>117.2</v>
      </c>
      <c r="C469">
        <v>114.74</v>
      </c>
      <c r="D469">
        <v>115.97</v>
      </c>
      <c r="E469">
        <v>18034923</v>
      </c>
      <c r="F469">
        <v>115.9147</v>
      </c>
      <c r="G469" s="7">
        <v>45985.208333333336</v>
      </c>
      <c r="H469">
        <v>152155</v>
      </c>
    </row>
    <row r="470" spans="1:8" x14ac:dyDescent="0.25">
      <c r="A470">
        <v>115.18</v>
      </c>
      <c r="B470">
        <v>115.9</v>
      </c>
      <c r="C470">
        <v>114.19</v>
      </c>
      <c r="D470">
        <v>114.51</v>
      </c>
      <c r="E470">
        <v>14434558</v>
      </c>
      <c r="F470">
        <v>114.76739999999999</v>
      </c>
      <c r="G470" s="7">
        <v>45986.208333333336</v>
      </c>
      <c r="H470">
        <v>158611</v>
      </c>
    </row>
    <row r="471" spans="1:8" x14ac:dyDescent="0.25">
      <c r="A471">
        <v>114.41</v>
      </c>
      <c r="B471">
        <v>115.73909999999999</v>
      </c>
      <c r="C471">
        <v>114.31</v>
      </c>
      <c r="D471">
        <v>114.77</v>
      </c>
      <c r="E471">
        <v>11650597</v>
      </c>
      <c r="F471">
        <v>115.06489999999999</v>
      </c>
      <c r="G471" s="7">
        <v>45987.208333333336</v>
      </c>
      <c r="H471">
        <v>131441</v>
      </c>
    </row>
    <row r="472" spans="1:8" x14ac:dyDescent="0.25">
      <c r="A472">
        <v>114.95</v>
      </c>
      <c r="B472">
        <v>118.74</v>
      </c>
      <c r="C472">
        <v>114.82</v>
      </c>
      <c r="D472">
        <v>115.92</v>
      </c>
      <c r="E472">
        <v>7240825</v>
      </c>
      <c r="F472">
        <v>115.96259999999999</v>
      </c>
      <c r="G472" s="7">
        <v>45989.208333333336</v>
      </c>
      <c r="H472">
        <v>81931</v>
      </c>
    </row>
    <row r="473" spans="1:8" x14ac:dyDescent="0.25">
      <c r="A473">
        <v>116.1</v>
      </c>
      <c r="B473">
        <v>117.41</v>
      </c>
      <c r="C473">
        <v>116.1</v>
      </c>
      <c r="D473">
        <v>116.63</v>
      </c>
      <c r="E473">
        <v>12658100</v>
      </c>
      <c r="F473">
        <v>116.80889999999999</v>
      </c>
      <c r="G473" s="7">
        <v>45992.208333333336</v>
      </c>
      <c r="H473">
        <v>160842</v>
      </c>
    </row>
    <row r="474" spans="1:8" x14ac:dyDescent="0.25">
      <c r="A474">
        <v>116.44</v>
      </c>
      <c r="B474">
        <v>116.6</v>
      </c>
      <c r="C474">
        <v>114.69</v>
      </c>
      <c r="D474">
        <v>115.38</v>
      </c>
      <c r="E474">
        <v>14607704</v>
      </c>
      <c r="F474">
        <v>115.3021</v>
      </c>
      <c r="G474" s="7">
        <v>45993.208333333336</v>
      </c>
      <c r="H474">
        <v>152817</v>
      </c>
    </row>
    <row r="475" spans="1:8" x14ac:dyDescent="0.25">
      <c r="A475">
        <v>115.94499999999999</v>
      </c>
      <c r="B475">
        <v>117.98</v>
      </c>
      <c r="C475">
        <v>115.875</v>
      </c>
      <c r="D475">
        <v>117.8</v>
      </c>
      <c r="E475">
        <v>16819130</v>
      </c>
      <c r="F475">
        <v>117.3535</v>
      </c>
      <c r="G475" s="7">
        <v>45994.208333333336</v>
      </c>
      <c r="H475">
        <v>141477</v>
      </c>
    </row>
    <row r="476" spans="1:8" x14ac:dyDescent="0.25">
      <c r="A476">
        <v>117.5</v>
      </c>
      <c r="B476">
        <v>118.34</v>
      </c>
      <c r="C476">
        <v>116.66</v>
      </c>
      <c r="D476">
        <v>117.14</v>
      </c>
      <c r="E476">
        <v>13686897</v>
      </c>
      <c r="F476">
        <v>117.23609999999999</v>
      </c>
      <c r="G476" s="7">
        <v>45995.208333333336</v>
      </c>
      <c r="H476">
        <v>134031</v>
      </c>
    </row>
    <row r="477" spans="1:8" x14ac:dyDescent="0.25">
      <c r="A477">
        <v>116.75</v>
      </c>
      <c r="B477">
        <v>118.77500000000001</v>
      </c>
      <c r="C477">
        <v>116.41</v>
      </c>
      <c r="D477">
        <v>116.54</v>
      </c>
      <c r="E477">
        <v>12516864</v>
      </c>
      <c r="F477">
        <v>117.33410000000001</v>
      </c>
      <c r="G477" s="7">
        <v>45996.208333333336</v>
      </c>
      <c r="H477">
        <v>144873</v>
      </c>
    </row>
    <row r="478" spans="1:8" x14ac:dyDescent="0.25">
      <c r="A478">
        <v>115.83</v>
      </c>
      <c r="B478">
        <v>117</v>
      </c>
      <c r="C478">
        <v>115.04</v>
      </c>
      <c r="D478">
        <v>115.98</v>
      </c>
      <c r="E478">
        <v>14904164</v>
      </c>
      <c r="F478">
        <v>116.0085</v>
      </c>
      <c r="G478" s="7">
        <v>45999.208333333336</v>
      </c>
      <c r="H478">
        <v>169756</v>
      </c>
    </row>
    <row r="479" spans="1:8" x14ac:dyDescent="0.25">
      <c r="A479">
        <v>116.9</v>
      </c>
      <c r="B479">
        <v>120.47</v>
      </c>
      <c r="C479">
        <v>116.89</v>
      </c>
      <c r="D479">
        <v>118.25</v>
      </c>
      <c r="E479">
        <v>23790815</v>
      </c>
      <c r="F479">
        <v>119.00539999999999</v>
      </c>
      <c r="G479" s="7">
        <v>46000.208333333336</v>
      </c>
      <c r="H479">
        <v>259853</v>
      </c>
    </row>
    <row r="480" spans="1:8" x14ac:dyDescent="0.25">
      <c r="A480">
        <v>118.72499999999999</v>
      </c>
      <c r="B480">
        <v>119.86499999999999</v>
      </c>
      <c r="C480">
        <v>118.37</v>
      </c>
      <c r="D480">
        <v>119.54</v>
      </c>
      <c r="E480">
        <v>19845192</v>
      </c>
      <c r="F480">
        <v>119.3259</v>
      </c>
      <c r="G480" s="7">
        <v>46001.208333333336</v>
      </c>
      <c r="H480">
        <v>180396</v>
      </c>
    </row>
    <row r="481" spans="1:8" x14ac:dyDescent="0.25">
      <c r="A481">
        <v>119.11</v>
      </c>
      <c r="B481">
        <v>120.36</v>
      </c>
      <c r="C481">
        <v>119.065</v>
      </c>
      <c r="D481">
        <v>119.54</v>
      </c>
      <c r="E481">
        <v>14781787</v>
      </c>
      <c r="F481">
        <v>119.60590000000001</v>
      </c>
      <c r="G481" s="7">
        <v>46002.208333333336</v>
      </c>
      <c r="H481">
        <v>174520</v>
      </c>
    </row>
    <row r="482" spans="1:8" x14ac:dyDescent="0.25">
      <c r="A482">
        <v>119.44</v>
      </c>
      <c r="B482">
        <v>119.92</v>
      </c>
      <c r="C482">
        <v>118.31</v>
      </c>
      <c r="D482">
        <v>118.82</v>
      </c>
      <c r="E482">
        <v>14459538</v>
      </c>
      <c r="F482">
        <v>118.7701</v>
      </c>
      <c r="G482" s="7">
        <v>46003.208333333336</v>
      </c>
      <c r="H482">
        <v>167924</v>
      </c>
    </row>
    <row r="483" spans="1:8" x14ac:dyDescent="0.25">
      <c r="A483">
        <v>119.01</v>
      </c>
      <c r="B483">
        <v>119.03</v>
      </c>
      <c r="C483">
        <v>116.85</v>
      </c>
      <c r="D483">
        <v>117.76</v>
      </c>
      <c r="E483">
        <v>16358669</v>
      </c>
      <c r="F483">
        <v>117.56</v>
      </c>
      <c r="G483" s="7">
        <v>46006.208333333336</v>
      </c>
      <c r="H483">
        <v>175435</v>
      </c>
    </row>
    <row r="484" spans="1:8" x14ac:dyDescent="0.25">
      <c r="A484">
        <v>116.765</v>
      </c>
      <c r="B484">
        <v>116.84</v>
      </c>
      <c r="C484">
        <v>114.61</v>
      </c>
      <c r="D484">
        <v>114.68</v>
      </c>
      <c r="E484">
        <v>17638716</v>
      </c>
      <c r="F484">
        <v>115.04940000000001</v>
      </c>
      <c r="G484" s="7">
        <v>46007.208333333336</v>
      </c>
      <c r="H484">
        <v>200317</v>
      </c>
    </row>
    <row r="485" spans="1:8" x14ac:dyDescent="0.25">
      <c r="A485">
        <v>115.21</v>
      </c>
      <c r="B485">
        <v>117.62</v>
      </c>
      <c r="C485">
        <v>115.17</v>
      </c>
      <c r="D485">
        <v>117.41</v>
      </c>
      <c r="E485">
        <v>18502152</v>
      </c>
      <c r="F485">
        <v>116.7984</v>
      </c>
      <c r="G485" s="7">
        <v>46008.208333333336</v>
      </c>
      <c r="H485">
        <v>185194</v>
      </c>
    </row>
    <row r="486" spans="1:8" x14ac:dyDescent="0.25">
      <c r="A486">
        <v>116.99</v>
      </c>
      <c r="B486">
        <v>116.99</v>
      </c>
      <c r="C486">
        <v>115.63</v>
      </c>
      <c r="D486">
        <v>116.54</v>
      </c>
      <c r="E486">
        <v>13705560</v>
      </c>
      <c r="F486">
        <v>116.47</v>
      </c>
      <c r="G486" s="7">
        <v>46009.208333333336</v>
      </c>
      <c r="H486">
        <v>161036</v>
      </c>
    </row>
    <row r="487" spans="1:8" x14ac:dyDescent="0.25">
      <c r="A487">
        <v>116.75</v>
      </c>
      <c r="B487">
        <v>117.57</v>
      </c>
      <c r="C487">
        <v>115.955</v>
      </c>
      <c r="D487">
        <v>116.69</v>
      </c>
      <c r="E487">
        <v>45412814</v>
      </c>
      <c r="F487">
        <v>116.7573</v>
      </c>
      <c r="G487" s="7">
        <v>46010.208333333336</v>
      </c>
      <c r="H487">
        <v>152363</v>
      </c>
    </row>
    <row r="488" spans="1:8" x14ac:dyDescent="0.25">
      <c r="A488">
        <v>117.33499999999999</v>
      </c>
      <c r="B488">
        <v>118.46</v>
      </c>
      <c r="C488">
        <v>117.33499999999999</v>
      </c>
      <c r="D488">
        <v>118.15</v>
      </c>
      <c r="E488">
        <v>11768611</v>
      </c>
      <c r="F488">
        <v>118.09010000000001</v>
      </c>
      <c r="G488" s="7">
        <v>46013.208333333336</v>
      </c>
      <c r="H488">
        <v>133280</v>
      </c>
    </row>
    <row r="489" spans="1:8" x14ac:dyDescent="0.25">
      <c r="A489">
        <v>118.47</v>
      </c>
      <c r="B489">
        <v>120.03</v>
      </c>
      <c r="C489">
        <v>118.32</v>
      </c>
      <c r="D489">
        <v>119.42</v>
      </c>
      <c r="E489">
        <v>12567630</v>
      </c>
      <c r="F489">
        <v>119.3169</v>
      </c>
      <c r="G489" s="7">
        <v>46014.208333333336</v>
      </c>
      <c r="H489">
        <v>130803</v>
      </c>
    </row>
    <row r="490" spans="1:8" x14ac:dyDescent="0.25">
      <c r="A490">
        <v>119.33</v>
      </c>
      <c r="B490">
        <v>120.05</v>
      </c>
      <c r="C490">
        <v>119.1177</v>
      </c>
      <c r="D490">
        <v>119.22</v>
      </c>
      <c r="E490">
        <v>6137406</v>
      </c>
      <c r="F490">
        <v>119.43259999999999</v>
      </c>
      <c r="G490" s="7">
        <v>46015.208333333336</v>
      </c>
      <c r="H490">
        <v>68388</v>
      </c>
    </row>
    <row r="491" spans="1:8" x14ac:dyDescent="0.25">
      <c r="A491">
        <v>118.88500000000001</v>
      </c>
      <c r="B491">
        <v>119.55</v>
      </c>
      <c r="C491">
        <v>118.53</v>
      </c>
      <c r="D491">
        <v>119.11</v>
      </c>
      <c r="E491">
        <v>8066129</v>
      </c>
      <c r="F491">
        <v>119.0402</v>
      </c>
      <c r="G491" s="7">
        <v>46017.208333333336</v>
      </c>
      <c r="H491">
        <v>98871</v>
      </c>
    </row>
    <row r="492" spans="1:8" x14ac:dyDescent="0.25">
      <c r="A492">
        <v>120.15</v>
      </c>
      <c r="B492">
        <v>121.2998</v>
      </c>
      <c r="C492">
        <v>119.4</v>
      </c>
      <c r="D492">
        <v>120.53</v>
      </c>
      <c r="E492">
        <v>14782512</v>
      </c>
      <c r="F492">
        <v>120.56359999999999</v>
      </c>
      <c r="G492" s="7">
        <v>46020.208333333336</v>
      </c>
      <c r="H492">
        <v>141431</v>
      </c>
    </row>
    <row r="493" spans="1:8" x14ac:dyDescent="0.25">
      <c r="A493">
        <v>121.1</v>
      </c>
      <c r="B493">
        <v>121.79600000000001</v>
      </c>
      <c r="C493">
        <v>120.63</v>
      </c>
      <c r="D493">
        <v>120.99</v>
      </c>
      <c r="E493">
        <v>11150486</v>
      </c>
      <c r="F493">
        <v>121.0634</v>
      </c>
      <c r="G493" s="7">
        <v>46021.208333333336</v>
      </c>
      <c r="H493">
        <v>123427</v>
      </c>
    </row>
    <row r="494" spans="1:8" x14ac:dyDescent="0.25">
      <c r="A494">
        <v>121.18</v>
      </c>
      <c r="B494">
        <v>121.26</v>
      </c>
      <c r="C494">
        <v>119.86499999999999</v>
      </c>
      <c r="D494">
        <v>120.34</v>
      </c>
      <c r="E494">
        <v>10559866</v>
      </c>
      <c r="F494">
        <v>120.2854</v>
      </c>
      <c r="G494" s="7">
        <v>46022.208333333336</v>
      </c>
      <c r="H494">
        <v>100983</v>
      </c>
    </row>
    <row r="495" spans="1:8" x14ac:dyDescent="0.25">
      <c r="A495">
        <v>120.09</v>
      </c>
      <c r="B495">
        <v>122.68</v>
      </c>
      <c r="C495">
        <v>119.6067</v>
      </c>
      <c r="D495">
        <v>122.65</v>
      </c>
      <c r="E495">
        <v>14175055</v>
      </c>
      <c r="F495">
        <v>121.8592</v>
      </c>
      <c r="G495" s="7">
        <v>46024.208333333336</v>
      </c>
      <c r="H495">
        <v>159130</v>
      </c>
    </row>
    <row r="496" spans="1:8" x14ac:dyDescent="0.25">
      <c r="A496">
        <v>125.21</v>
      </c>
      <c r="B496">
        <v>125.93</v>
      </c>
      <c r="C496">
        <v>122.39</v>
      </c>
      <c r="D496">
        <v>125.36</v>
      </c>
      <c r="E496">
        <v>30112238</v>
      </c>
      <c r="F496">
        <v>125.08150000000001</v>
      </c>
      <c r="G496" s="7">
        <v>46027.208333333336</v>
      </c>
      <c r="H496">
        <v>381487</v>
      </c>
    </row>
    <row r="497" spans="1:8" x14ac:dyDescent="0.25">
      <c r="A497">
        <v>125.35</v>
      </c>
      <c r="B497">
        <v>125.8</v>
      </c>
      <c r="C497">
        <v>121</v>
      </c>
      <c r="D497">
        <v>121.05</v>
      </c>
      <c r="E497">
        <v>23328636</v>
      </c>
      <c r="F497">
        <v>122.57559999999999</v>
      </c>
      <c r="G497" s="7">
        <v>46028.208333333336</v>
      </c>
      <c r="H497">
        <v>283403</v>
      </c>
    </row>
    <row r="498" spans="1:8" x14ac:dyDescent="0.25">
      <c r="A498">
        <v>119.8</v>
      </c>
      <c r="B498">
        <v>120.12</v>
      </c>
      <c r="C498">
        <v>118.274</v>
      </c>
      <c r="D498">
        <v>118.49</v>
      </c>
      <c r="E498">
        <v>20352950</v>
      </c>
      <c r="F498">
        <v>119.05329999999999</v>
      </c>
      <c r="G498" s="7">
        <v>46029.208333333336</v>
      </c>
      <c r="H498">
        <v>252098</v>
      </c>
    </row>
    <row r="499" spans="1:8" x14ac:dyDescent="0.25">
      <c r="A499">
        <v>118.98</v>
      </c>
      <c r="B499">
        <v>123.625</v>
      </c>
      <c r="C499">
        <v>118.655</v>
      </c>
      <c r="D499">
        <v>122.91</v>
      </c>
      <c r="E499">
        <v>20232721</v>
      </c>
      <c r="F499">
        <v>122.1062</v>
      </c>
      <c r="G499" s="7">
        <v>46030.208333333336</v>
      </c>
      <c r="H499">
        <v>221744</v>
      </c>
    </row>
    <row r="500" spans="1:8" x14ac:dyDescent="0.25">
      <c r="A500">
        <v>123.23</v>
      </c>
      <c r="B500">
        <v>124.86</v>
      </c>
      <c r="C500">
        <v>123.095</v>
      </c>
      <c r="D500">
        <v>124.61</v>
      </c>
      <c r="E500">
        <v>16137674</v>
      </c>
      <c r="F500">
        <v>124.11239999999999</v>
      </c>
      <c r="G500" s="7">
        <v>46031.208333333336</v>
      </c>
      <c r="H500">
        <v>196248</v>
      </c>
    </row>
    <row r="501" spans="1:8" x14ac:dyDescent="0.25">
      <c r="A501">
        <v>124.46</v>
      </c>
      <c r="B501">
        <v>124.5</v>
      </c>
      <c r="C501">
        <v>122.56</v>
      </c>
      <c r="D501">
        <v>124.03</v>
      </c>
      <c r="E501">
        <v>15314895</v>
      </c>
      <c r="F501">
        <v>123.6673</v>
      </c>
      <c r="G501" s="7">
        <v>46034.208333333336</v>
      </c>
      <c r="H501">
        <v>172958</v>
      </c>
    </row>
    <row r="502" spans="1:8" x14ac:dyDescent="0.25">
      <c r="A502">
        <v>125</v>
      </c>
      <c r="B502">
        <v>127.14</v>
      </c>
      <c r="C502">
        <v>124.81</v>
      </c>
      <c r="D502">
        <v>126.54</v>
      </c>
      <c r="E502">
        <v>21603584</v>
      </c>
      <c r="F502">
        <v>126.3236</v>
      </c>
      <c r="G502" s="7">
        <v>46035.208333333336</v>
      </c>
      <c r="H502">
        <v>214968</v>
      </c>
    </row>
    <row r="503" spans="1:8" x14ac:dyDescent="0.25">
      <c r="A503">
        <v>127.35</v>
      </c>
      <c r="B503">
        <v>131.721</v>
      </c>
      <c r="C503">
        <v>127.13</v>
      </c>
      <c r="D503">
        <v>130.19999999999999</v>
      </c>
      <c r="E503">
        <v>27515697</v>
      </c>
      <c r="F503">
        <v>129.94730000000001</v>
      </c>
      <c r="G503" s="7">
        <v>46036.208333333336</v>
      </c>
      <c r="H503">
        <v>295779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Normality Test</vt:lpstr>
      <vt:lpstr>Calibration</vt:lpstr>
      <vt:lpstr>Predicting</vt:lpstr>
      <vt:lpstr>AAPL</vt:lpstr>
      <vt:lpstr>JPM</vt:lpstr>
      <vt:lpstr>JNJ</vt:lpstr>
      <vt:lpstr>XOM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Mai Thang</dc:creator>
  <dc:description>© 2026, Tran Mai Thang.
All rights reserved.</dc:description>
  <cp:lastModifiedBy/>
  <dcterms:created xsi:type="dcterms:W3CDTF">2006-09-16T00:00:00Z</dcterms:created>
  <dcterms:modified xsi:type="dcterms:W3CDTF">2026-03-03T00:14:44Z</dcterms:modified>
</cp:coreProperties>
</file>