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45" windowWidth="14805" windowHeight="7770"/>
  </bookViews>
  <sheets>
    <sheet name="Readme" sheetId="4" r:id="rId1"/>
    <sheet name="Normality Test" sheetId="10" r:id="rId2"/>
    <sheet name="Calibration" sheetId="12" r:id="rId3"/>
    <sheet name="Predicting" sheetId="13" r:id="rId4"/>
    <sheet name="AAPL" sheetId="6" r:id="rId5"/>
    <sheet name="JPM" sheetId="8" r:id="rId6"/>
    <sheet name="JNJ" sheetId="7" r:id="rId7"/>
    <sheet name="XOM" sheetId="9" r:id="rId8"/>
  </sheets>
  <definedNames>
    <definedName name="component_id" hidden="1">{"FXPRICING.XLSM",3;"FXPRICING.XLSM",0}</definedName>
    <definedName name="solver_adj" localSheetId="2" hidden="1">Calibration!$K$4:$K$5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lhs1" localSheetId="2" hidden="1">Calibration!$L$5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1</definedName>
    <definedName name="solver_nwt" localSheetId="2" hidden="1">1</definedName>
    <definedName name="solver_opt" localSheetId="2" hidden="1">Calibration!$K$6</definedName>
    <definedName name="solver_pre" localSheetId="2" hidden="1">0.000001</definedName>
    <definedName name="solver_rbv" localSheetId="2" hidden="1">1</definedName>
    <definedName name="solver_rel1" localSheetId="2" hidden="1">3</definedName>
    <definedName name="solver_rhs1" localSheetId="2" hidden="1">0.0001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45621" calcOnSave="0"/>
</workbook>
</file>

<file path=xl/calcChain.xml><?xml version="1.0" encoding="utf-8"?>
<calcChain xmlns="http://schemas.openxmlformats.org/spreadsheetml/2006/main">
  <c r="B25" i="13" l="1"/>
  <c r="B3" i="13"/>
  <c r="B2" i="13"/>
  <c r="B5" i="13"/>
  <c r="B1" i="13"/>
  <c r="H24" i="13" s="1"/>
  <c r="B24" i="13" l="1"/>
  <c r="O24" i="13"/>
  <c r="AM24" i="13"/>
  <c r="G24" i="13"/>
  <c r="AL24" i="13"/>
  <c r="F24" i="13"/>
  <c r="V24" i="13"/>
  <c r="AE24" i="13"/>
  <c r="N24" i="13"/>
  <c r="AD24" i="13"/>
  <c r="AU24" i="13"/>
  <c r="AT24" i="13"/>
  <c r="W24" i="13"/>
  <c r="AS24" i="13"/>
  <c r="AK24" i="13"/>
  <c r="AC24" i="13"/>
  <c r="U24" i="13"/>
  <c r="M24" i="13"/>
  <c r="E24" i="13"/>
  <c r="AR24" i="13"/>
  <c r="AJ24" i="13"/>
  <c r="AB24" i="13"/>
  <c r="T24" i="13"/>
  <c r="L24" i="13"/>
  <c r="D24" i="13"/>
  <c r="AY24" i="13"/>
  <c r="AQ24" i="13"/>
  <c r="AI24" i="13"/>
  <c r="AA24" i="13"/>
  <c r="S24" i="13"/>
  <c r="K24" i="13"/>
  <c r="C24" i="13"/>
  <c r="AX24" i="13"/>
  <c r="AP24" i="13"/>
  <c r="AH24" i="13"/>
  <c r="Z24" i="13"/>
  <c r="R24" i="13"/>
  <c r="J24" i="13"/>
  <c r="AW24" i="13"/>
  <c r="AO24" i="13"/>
  <c r="AG24" i="13"/>
  <c r="Y24" i="13"/>
  <c r="Q24" i="13"/>
  <c r="I24" i="13"/>
  <c r="AV24" i="13"/>
  <c r="AN24" i="13"/>
  <c r="AF24" i="13"/>
  <c r="X24" i="13"/>
  <c r="P24" i="13"/>
  <c r="N4" i="12" l="1"/>
  <c r="H7" i="12"/>
  <c r="H5" i="12"/>
  <c r="H8" i="12"/>
  <c r="G7" i="12"/>
  <c r="G4" i="12"/>
  <c r="K9" i="12" l="1"/>
  <c r="L9" i="12"/>
  <c r="K8" i="12"/>
  <c r="L8" i="12"/>
  <c r="D504" i="12" l="1"/>
  <c r="Q504" i="12" s="1"/>
  <c r="R504" i="12" s="1"/>
  <c r="C504" i="12"/>
  <c r="N504" i="12" s="1"/>
  <c r="O504" i="12" s="1"/>
  <c r="D503" i="12"/>
  <c r="Q503" i="12" s="1"/>
  <c r="R503" i="12" s="1"/>
  <c r="C503" i="12"/>
  <c r="N503" i="12" s="1"/>
  <c r="O503" i="12" s="1"/>
  <c r="D502" i="12"/>
  <c r="Q502" i="12" s="1"/>
  <c r="R502" i="12" s="1"/>
  <c r="C502" i="12"/>
  <c r="N502" i="12" s="1"/>
  <c r="O502" i="12" s="1"/>
  <c r="D501" i="12"/>
  <c r="Q501" i="12" s="1"/>
  <c r="R501" i="12" s="1"/>
  <c r="C501" i="12"/>
  <c r="N501" i="12" s="1"/>
  <c r="O501" i="12" s="1"/>
  <c r="D500" i="12"/>
  <c r="Q500" i="12" s="1"/>
  <c r="R500" i="12" s="1"/>
  <c r="C500" i="12"/>
  <c r="N500" i="12" s="1"/>
  <c r="O500" i="12" s="1"/>
  <c r="D499" i="12"/>
  <c r="Q499" i="12" s="1"/>
  <c r="R499" i="12" s="1"/>
  <c r="C499" i="12"/>
  <c r="N499" i="12" s="1"/>
  <c r="O499" i="12" s="1"/>
  <c r="D498" i="12"/>
  <c r="Q498" i="12" s="1"/>
  <c r="R498" i="12" s="1"/>
  <c r="C498" i="12"/>
  <c r="N498" i="12" s="1"/>
  <c r="O498" i="12" s="1"/>
  <c r="D497" i="12"/>
  <c r="Q497" i="12" s="1"/>
  <c r="R497" i="12" s="1"/>
  <c r="C497" i="12"/>
  <c r="N497" i="12" s="1"/>
  <c r="O497" i="12" s="1"/>
  <c r="D496" i="12"/>
  <c r="Q496" i="12" s="1"/>
  <c r="R496" i="12" s="1"/>
  <c r="C496" i="12"/>
  <c r="N496" i="12" s="1"/>
  <c r="O496" i="12" s="1"/>
  <c r="D495" i="12"/>
  <c r="Q495" i="12" s="1"/>
  <c r="R495" i="12" s="1"/>
  <c r="C495" i="12"/>
  <c r="N495" i="12" s="1"/>
  <c r="O495" i="12" s="1"/>
  <c r="D494" i="12"/>
  <c r="Q494" i="12" s="1"/>
  <c r="R494" i="12" s="1"/>
  <c r="C494" i="12"/>
  <c r="N494" i="12" s="1"/>
  <c r="O494" i="12" s="1"/>
  <c r="D493" i="12"/>
  <c r="Q493" i="12" s="1"/>
  <c r="R493" i="12" s="1"/>
  <c r="C493" i="12"/>
  <c r="N493" i="12" s="1"/>
  <c r="O493" i="12" s="1"/>
  <c r="D492" i="12"/>
  <c r="Q492" i="12" s="1"/>
  <c r="R492" i="12" s="1"/>
  <c r="C492" i="12"/>
  <c r="N492" i="12" s="1"/>
  <c r="O492" i="12" s="1"/>
  <c r="D491" i="12"/>
  <c r="Q491" i="12" s="1"/>
  <c r="R491" i="12" s="1"/>
  <c r="C491" i="12"/>
  <c r="N491" i="12" s="1"/>
  <c r="O491" i="12" s="1"/>
  <c r="D490" i="12"/>
  <c r="Q490" i="12" s="1"/>
  <c r="R490" i="12" s="1"/>
  <c r="C490" i="12"/>
  <c r="N490" i="12" s="1"/>
  <c r="O490" i="12" s="1"/>
  <c r="D489" i="12"/>
  <c r="Q489" i="12" s="1"/>
  <c r="R489" i="12" s="1"/>
  <c r="C489" i="12"/>
  <c r="N489" i="12" s="1"/>
  <c r="O489" i="12" s="1"/>
  <c r="D488" i="12"/>
  <c r="Q488" i="12" s="1"/>
  <c r="R488" i="12" s="1"/>
  <c r="C488" i="12"/>
  <c r="N488" i="12" s="1"/>
  <c r="O488" i="12" s="1"/>
  <c r="D487" i="12"/>
  <c r="Q487" i="12" s="1"/>
  <c r="R487" i="12" s="1"/>
  <c r="C487" i="12"/>
  <c r="N487" i="12" s="1"/>
  <c r="O487" i="12" s="1"/>
  <c r="D486" i="12"/>
  <c r="Q486" i="12" s="1"/>
  <c r="R486" i="12" s="1"/>
  <c r="C486" i="12"/>
  <c r="N486" i="12" s="1"/>
  <c r="O486" i="12" s="1"/>
  <c r="D485" i="12"/>
  <c r="Q485" i="12" s="1"/>
  <c r="R485" i="12" s="1"/>
  <c r="C485" i="12"/>
  <c r="N485" i="12" s="1"/>
  <c r="O485" i="12" s="1"/>
  <c r="D484" i="12"/>
  <c r="Q484" i="12" s="1"/>
  <c r="R484" i="12" s="1"/>
  <c r="C484" i="12"/>
  <c r="N484" i="12" s="1"/>
  <c r="O484" i="12" s="1"/>
  <c r="D483" i="12"/>
  <c r="Q483" i="12" s="1"/>
  <c r="R483" i="12" s="1"/>
  <c r="C483" i="12"/>
  <c r="N483" i="12" s="1"/>
  <c r="O483" i="12" s="1"/>
  <c r="D482" i="12"/>
  <c r="Q482" i="12" s="1"/>
  <c r="R482" i="12" s="1"/>
  <c r="C482" i="12"/>
  <c r="N482" i="12" s="1"/>
  <c r="O482" i="12" s="1"/>
  <c r="D481" i="12"/>
  <c r="Q481" i="12" s="1"/>
  <c r="R481" i="12" s="1"/>
  <c r="C481" i="12"/>
  <c r="N481" i="12" s="1"/>
  <c r="O481" i="12" s="1"/>
  <c r="D480" i="12"/>
  <c r="Q480" i="12" s="1"/>
  <c r="R480" i="12" s="1"/>
  <c r="C480" i="12"/>
  <c r="N480" i="12" s="1"/>
  <c r="O480" i="12" s="1"/>
  <c r="D479" i="12"/>
  <c r="Q479" i="12" s="1"/>
  <c r="R479" i="12" s="1"/>
  <c r="C479" i="12"/>
  <c r="N479" i="12" s="1"/>
  <c r="O479" i="12" s="1"/>
  <c r="D478" i="12"/>
  <c r="Q478" i="12" s="1"/>
  <c r="R478" i="12" s="1"/>
  <c r="C478" i="12"/>
  <c r="N478" i="12" s="1"/>
  <c r="O478" i="12" s="1"/>
  <c r="D477" i="12"/>
  <c r="Q477" i="12" s="1"/>
  <c r="R477" i="12" s="1"/>
  <c r="C477" i="12"/>
  <c r="N477" i="12" s="1"/>
  <c r="O477" i="12" s="1"/>
  <c r="D476" i="12"/>
  <c r="Q476" i="12" s="1"/>
  <c r="R476" i="12" s="1"/>
  <c r="C476" i="12"/>
  <c r="N476" i="12" s="1"/>
  <c r="O476" i="12" s="1"/>
  <c r="D475" i="12"/>
  <c r="Q475" i="12" s="1"/>
  <c r="R475" i="12" s="1"/>
  <c r="C475" i="12"/>
  <c r="N475" i="12" s="1"/>
  <c r="O475" i="12" s="1"/>
  <c r="D474" i="12"/>
  <c r="Q474" i="12" s="1"/>
  <c r="R474" i="12" s="1"/>
  <c r="C474" i="12"/>
  <c r="N474" i="12" s="1"/>
  <c r="O474" i="12" s="1"/>
  <c r="D473" i="12"/>
  <c r="Q473" i="12" s="1"/>
  <c r="R473" i="12" s="1"/>
  <c r="C473" i="12"/>
  <c r="N473" i="12" s="1"/>
  <c r="O473" i="12" s="1"/>
  <c r="D472" i="12"/>
  <c r="Q472" i="12" s="1"/>
  <c r="R472" i="12" s="1"/>
  <c r="C472" i="12"/>
  <c r="N472" i="12" s="1"/>
  <c r="O472" i="12" s="1"/>
  <c r="D471" i="12"/>
  <c r="Q471" i="12" s="1"/>
  <c r="R471" i="12" s="1"/>
  <c r="C471" i="12"/>
  <c r="N471" i="12" s="1"/>
  <c r="O471" i="12" s="1"/>
  <c r="D470" i="12"/>
  <c r="Q470" i="12" s="1"/>
  <c r="R470" i="12" s="1"/>
  <c r="C470" i="12"/>
  <c r="N470" i="12" s="1"/>
  <c r="O470" i="12" s="1"/>
  <c r="D469" i="12"/>
  <c r="Q469" i="12" s="1"/>
  <c r="R469" i="12" s="1"/>
  <c r="C469" i="12"/>
  <c r="N469" i="12" s="1"/>
  <c r="O469" i="12" s="1"/>
  <c r="D468" i="12"/>
  <c r="Q468" i="12" s="1"/>
  <c r="R468" i="12" s="1"/>
  <c r="C468" i="12"/>
  <c r="N468" i="12" s="1"/>
  <c r="O468" i="12" s="1"/>
  <c r="D467" i="12"/>
  <c r="Q467" i="12" s="1"/>
  <c r="R467" i="12" s="1"/>
  <c r="C467" i="12"/>
  <c r="N467" i="12" s="1"/>
  <c r="O467" i="12" s="1"/>
  <c r="D466" i="12"/>
  <c r="Q466" i="12" s="1"/>
  <c r="R466" i="12" s="1"/>
  <c r="C466" i="12"/>
  <c r="N466" i="12" s="1"/>
  <c r="O466" i="12" s="1"/>
  <c r="D465" i="12"/>
  <c r="Q465" i="12" s="1"/>
  <c r="R465" i="12" s="1"/>
  <c r="C465" i="12"/>
  <c r="N465" i="12" s="1"/>
  <c r="O465" i="12" s="1"/>
  <c r="D464" i="12"/>
  <c r="Q464" i="12" s="1"/>
  <c r="R464" i="12" s="1"/>
  <c r="C464" i="12"/>
  <c r="N464" i="12" s="1"/>
  <c r="O464" i="12" s="1"/>
  <c r="D463" i="12"/>
  <c r="Q463" i="12" s="1"/>
  <c r="R463" i="12" s="1"/>
  <c r="C463" i="12"/>
  <c r="N463" i="12" s="1"/>
  <c r="O463" i="12" s="1"/>
  <c r="D462" i="12"/>
  <c r="Q462" i="12" s="1"/>
  <c r="R462" i="12" s="1"/>
  <c r="C462" i="12"/>
  <c r="N462" i="12" s="1"/>
  <c r="O462" i="12" s="1"/>
  <c r="D461" i="12"/>
  <c r="Q461" i="12" s="1"/>
  <c r="R461" i="12" s="1"/>
  <c r="C461" i="12"/>
  <c r="N461" i="12" s="1"/>
  <c r="O461" i="12" s="1"/>
  <c r="D460" i="12"/>
  <c r="Q460" i="12" s="1"/>
  <c r="R460" i="12" s="1"/>
  <c r="C460" i="12"/>
  <c r="N460" i="12" s="1"/>
  <c r="O460" i="12" s="1"/>
  <c r="D459" i="12"/>
  <c r="Q459" i="12" s="1"/>
  <c r="R459" i="12" s="1"/>
  <c r="C459" i="12"/>
  <c r="N459" i="12" s="1"/>
  <c r="O459" i="12" s="1"/>
  <c r="D458" i="12"/>
  <c r="Q458" i="12" s="1"/>
  <c r="R458" i="12" s="1"/>
  <c r="C458" i="12"/>
  <c r="N458" i="12" s="1"/>
  <c r="O458" i="12" s="1"/>
  <c r="D457" i="12"/>
  <c r="Q457" i="12" s="1"/>
  <c r="R457" i="12" s="1"/>
  <c r="C457" i="12"/>
  <c r="N457" i="12" s="1"/>
  <c r="O457" i="12" s="1"/>
  <c r="D456" i="12"/>
  <c r="Q456" i="12" s="1"/>
  <c r="R456" i="12" s="1"/>
  <c r="C456" i="12"/>
  <c r="N456" i="12" s="1"/>
  <c r="O456" i="12" s="1"/>
  <c r="D455" i="12"/>
  <c r="Q455" i="12" s="1"/>
  <c r="R455" i="12" s="1"/>
  <c r="C455" i="12"/>
  <c r="N455" i="12" s="1"/>
  <c r="O455" i="12" s="1"/>
  <c r="D454" i="12"/>
  <c r="Q454" i="12" s="1"/>
  <c r="R454" i="12" s="1"/>
  <c r="C454" i="12"/>
  <c r="N454" i="12" s="1"/>
  <c r="O454" i="12" s="1"/>
  <c r="D453" i="12"/>
  <c r="Q453" i="12" s="1"/>
  <c r="R453" i="12" s="1"/>
  <c r="C453" i="12"/>
  <c r="N453" i="12" s="1"/>
  <c r="O453" i="12" s="1"/>
  <c r="D452" i="12"/>
  <c r="Q452" i="12" s="1"/>
  <c r="R452" i="12" s="1"/>
  <c r="C452" i="12"/>
  <c r="N452" i="12" s="1"/>
  <c r="O452" i="12" s="1"/>
  <c r="D451" i="12"/>
  <c r="Q451" i="12" s="1"/>
  <c r="R451" i="12" s="1"/>
  <c r="C451" i="12"/>
  <c r="N451" i="12" s="1"/>
  <c r="O451" i="12" s="1"/>
  <c r="D450" i="12"/>
  <c r="Q450" i="12" s="1"/>
  <c r="R450" i="12" s="1"/>
  <c r="C450" i="12"/>
  <c r="N450" i="12" s="1"/>
  <c r="O450" i="12" s="1"/>
  <c r="D449" i="12"/>
  <c r="Q449" i="12" s="1"/>
  <c r="R449" i="12" s="1"/>
  <c r="C449" i="12"/>
  <c r="N449" i="12" s="1"/>
  <c r="O449" i="12" s="1"/>
  <c r="D448" i="12"/>
  <c r="Q448" i="12" s="1"/>
  <c r="R448" i="12" s="1"/>
  <c r="C448" i="12"/>
  <c r="N448" i="12" s="1"/>
  <c r="O448" i="12" s="1"/>
  <c r="D447" i="12"/>
  <c r="Q447" i="12" s="1"/>
  <c r="R447" i="12" s="1"/>
  <c r="C447" i="12"/>
  <c r="N447" i="12" s="1"/>
  <c r="O447" i="12" s="1"/>
  <c r="D446" i="12"/>
  <c r="Q446" i="12" s="1"/>
  <c r="R446" i="12" s="1"/>
  <c r="C446" i="12"/>
  <c r="N446" i="12" s="1"/>
  <c r="O446" i="12" s="1"/>
  <c r="D445" i="12"/>
  <c r="Q445" i="12" s="1"/>
  <c r="R445" i="12" s="1"/>
  <c r="C445" i="12"/>
  <c r="N445" i="12" s="1"/>
  <c r="O445" i="12" s="1"/>
  <c r="D444" i="12"/>
  <c r="Q444" i="12" s="1"/>
  <c r="R444" i="12" s="1"/>
  <c r="C444" i="12"/>
  <c r="N444" i="12" s="1"/>
  <c r="O444" i="12" s="1"/>
  <c r="D443" i="12"/>
  <c r="Q443" i="12" s="1"/>
  <c r="R443" i="12" s="1"/>
  <c r="C443" i="12"/>
  <c r="N443" i="12" s="1"/>
  <c r="O443" i="12" s="1"/>
  <c r="D442" i="12"/>
  <c r="Q442" i="12" s="1"/>
  <c r="R442" i="12" s="1"/>
  <c r="C442" i="12"/>
  <c r="N442" i="12" s="1"/>
  <c r="O442" i="12" s="1"/>
  <c r="D441" i="12"/>
  <c r="Q441" i="12" s="1"/>
  <c r="R441" i="12" s="1"/>
  <c r="C441" i="12"/>
  <c r="N441" i="12" s="1"/>
  <c r="O441" i="12" s="1"/>
  <c r="D440" i="12"/>
  <c r="Q440" i="12" s="1"/>
  <c r="R440" i="12" s="1"/>
  <c r="C440" i="12"/>
  <c r="N440" i="12" s="1"/>
  <c r="O440" i="12" s="1"/>
  <c r="D439" i="12"/>
  <c r="Q439" i="12" s="1"/>
  <c r="R439" i="12" s="1"/>
  <c r="C439" i="12"/>
  <c r="N439" i="12" s="1"/>
  <c r="O439" i="12" s="1"/>
  <c r="D438" i="12"/>
  <c r="Q438" i="12" s="1"/>
  <c r="R438" i="12" s="1"/>
  <c r="C438" i="12"/>
  <c r="N438" i="12" s="1"/>
  <c r="O438" i="12" s="1"/>
  <c r="D437" i="12"/>
  <c r="Q437" i="12" s="1"/>
  <c r="R437" i="12" s="1"/>
  <c r="C437" i="12"/>
  <c r="N437" i="12" s="1"/>
  <c r="O437" i="12" s="1"/>
  <c r="D436" i="12"/>
  <c r="Q436" i="12" s="1"/>
  <c r="R436" i="12" s="1"/>
  <c r="C436" i="12"/>
  <c r="N436" i="12" s="1"/>
  <c r="O436" i="12" s="1"/>
  <c r="D435" i="12"/>
  <c r="Q435" i="12" s="1"/>
  <c r="R435" i="12" s="1"/>
  <c r="C435" i="12"/>
  <c r="N435" i="12" s="1"/>
  <c r="O435" i="12" s="1"/>
  <c r="D434" i="12"/>
  <c r="Q434" i="12" s="1"/>
  <c r="R434" i="12" s="1"/>
  <c r="C434" i="12"/>
  <c r="N434" i="12" s="1"/>
  <c r="O434" i="12" s="1"/>
  <c r="D433" i="12"/>
  <c r="Q433" i="12" s="1"/>
  <c r="R433" i="12" s="1"/>
  <c r="C433" i="12"/>
  <c r="N433" i="12" s="1"/>
  <c r="O433" i="12" s="1"/>
  <c r="D432" i="12"/>
  <c r="Q432" i="12" s="1"/>
  <c r="R432" i="12" s="1"/>
  <c r="C432" i="12"/>
  <c r="N432" i="12" s="1"/>
  <c r="O432" i="12" s="1"/>
  <c r="D431" i="12"/>
  <c r="Q431" i="12" s="1"/>
  <c r="R431" i="12" s="1"/>
  <c r="C431" i="12"/>
  <c r="N431" i="12" s="1"/>
  <c r="O431" i="12" s="1"/>
  <c r="D430" i="12"/>
  <c r="Q430" i="12" s="1"/>
  <c r="R430" i="12" s="1"/>
  <c r="C430" i="12"/>
  <c r="N430" i="12" s="1"/>
  <c r="O430" i="12" s="1"/>
  <c r="D429" i="12"/>
  <c r="Q429" i="12" s="1"/>
  <c r="R429" i="12" s="1"/>
  <c r="C429" i="12"/>
  <c r="N429" i="12" s="1"/>
  <c r="O429" i="12" s="1"/>
  <c r="D428" i="12"/>
  <c r="Q428" i="12" s="1"/>
  <c r="R428" i="12" s="1"/>
  <c r="C428" i="12"/>
  <c r="N428" i="12" s="1"/>
  <c r="O428" i="12" s="1"/>
  <c r="D427" i="12"/>
  <c r="Q427" i="12" s="1"/>
  <c r="R427" i="12" s="1"/>
  <c r="C427" i="12"/>
  <c r="N427" i="12" s="1"/>
  <c r="O427" i="12" s="1"/>
  <c r="D426" i="12"/>
  <c r="Q426" i="12" s="1"/>
  <c r="R426" i="12" s="1"/>
  <c r="C426" i="12"/>
  <c r="N426" i="12" s="1"/>
  <c r="O426" i="12" s="1"/>
  <c r="D425" i="12"/>
  <c r="Q425" i="12" s="1"/>
  <c r="R425" i="12" s="1"/>
  <c r="C425" i="12"/>
  <c r="N425" i="12" s="1"/>
  <c r="O425" i="12" s="1"/>
  <c r="D424" i="12"/>
  <c r="Q424" i="12" s="1"/>
  <c r="R424" i="12" s="1"/>
  <c r="C424" i="12"/>
  <c r="N424" i="12" s="1"/>
  <c r="O424" i="12" s="1"/>
  <c r="D423" i="12"/>
  <c r="Q423" i="12" s="1"/>
  <c r="R423" i="12" s="1"/>
  <c r="C423" i="12"/>
  <c r="N423" i="12" s="1"/>
  <c r="O423" i="12" s="1"/>
  <c r="D422" i="12"/>
  <c r="Q422" i="12" s="1"/>
  <c r="R422" i="12" s="1"/>
  <c r="C422" i="12"/>
  <c r="N422" i="12" s="1"/>
  <c r="O422" i="12" s="1"/>
  <c r="D421" i="12"/>
  <c r="Q421" i="12" s="1"/>
  <c r="R421" i="12" s="1"/>
  <c r="C421" i="12"/>
  <c r="N421" i="12" s="1"/>
  <c r="O421" i="12" s="1"/>
  <c r="D420" i="12"/>
  <c r="Q420" i="12" s="1"/>
  <c r="R420" i="12" s="1"/>
  <c r="C420" i="12"/>
  <c r="N420" i="12" s="1"/>
  <c r="O420" i="12" s="1"/>
  <c r="D419" i="12"/>
  <c r="Q419" i="12" s="1"/>
  <c r="R419" i="12" s="1"/>
  <c r="C419" i="12"/>
  <c r="N419" i="12" s="1"/>
  <c r="O419" i="12" s="1"/>
  <c r="D418" i="12"/>
  <c r="Q418" i="12" s="1"/>
  <c r="R418" i="12" s="1"/>
  <c r="C418" i="12"/>
  <c r="N418" i="12" s="1"/>
  <c r="O418" i="12" s="1"/>
  <c r="D417" i="12"/>
  <c r="Q417" i="12" s="1"/>
  <c r="R417" i="12" s="1"/>
  <c r="C417" i="12"/>
  <c r="N417" i="12" s="1"/>
  <c r="O417" i="12" s="1"/>
  <c r="D416" i="12"/>
  <c r="Q416" i="12" s="1"/>
  <c r="R416" i="12" s="1"/>
  <c r="C416" i="12"/>
  <c r="N416" i="12" s="1"/>
  <c r="O416" i="12" s="1"/>
  <c r="D415" i="12"/>
  <c r="Q415" i="12" s="1"/>
  <c r="R415" i="12" s="1"/>
  <c r="C415" i="12"/>
  <c r="N415" i="12" s="1"/>
  <c r="O415" i="12" s="1"/>
  <c r="D414" i="12"/>
  <c r="Q414" i="12" s="1"/>
  <c r="R414" i="12" s="1"/>
  <c r="C414" i="12"/>
  <c r="N414" i="12" s="1"/>
  <c r="O414" i="12" s="1"/>
  <c r="D413" i="12"/>
  <c r="Q413" i="12" s="1"/>
  <c r="R413" i="12" s="1"/>
  <c r="C413" i="12"/>
  <c r="N413" i="12" s="1"/>
  <c r="O413" i="12" s="1"/>
  <c r="D412" i="12"/>
  <c r="Q412" i="12" s="1"/>
  <c r="R412" i="12" s="1"/>
  <c r="C412" i="12"/>
  <c r="N412" i="12" s="1"/>
  <c r="O412" i="12" s="1"/>
  <c r="D411" i="12"/>
  <c r="Q411" i="12" s="1"/>
  <c r="R411" i="12" s="1"/>
  <c r="C411" i="12"/>
  <c r="N411" i="12" s="1"/>
  <c r="O411" i="12" s="1"/>
  <c r="D410" i="12"/>
  <c r="Q410" i="12" s="1"/>
  <c r="R410" i="12" s="1"/>
  <c r="C410" i="12"/>
  <c r="N410" i="12" s="1"/>
  <c r="O410" i="12" s="1"/>
  <c r="D409" i="12"/>
  <c r="Q409" i="12" s="1"/>
  <c r="R409" i="12" s="1"/>
  <c r="C409" i="12"/>
  <c r="N409" i="12" s="1"/>
  <c r="O409" i="12" s="1"/>
  <c r="D408" i="12"/>
  <c r="Q408" i="12" s="1"/>
  <c r="R408" i="12" s="1"/>
  <c r="C408" i="12"/>
  <c r="N408" i="12" s="1"/>
  <c r="O408" i="12" s="1"/>
  <c r="D407" i="12"/>
  <c r="Q407" i="12" s="1"/>
  <c r="R407" i="12" s="1"/>
  <c r="C407" i="12"/>
  <c r="N407" i="12" s="1"/>
  <c r="O407" i="12" s="1"/>
  <c r="D406" i="12"/>
  <c r="Q406" i="12" s="1"/>
  <c r="R406" i="12" s="1"/>
  <c r="C406" i="12"/>
  <c r="N406" i="12" s="1"/>
  <c r="O406" i="12" s="1"/>
  <c r="D405" i="12"/>
  <c r="Q405" i="12" s="1"/>
  <c r="R405" i="12" s="1"/>
  <c r="C405" i="12"/>
  <c r="N405" i="12" s="1"/>
  <c r="O405" i="12" s="1"/>
  <c r="D404" i="12"/>
  <c r="Q404" i="12" s="1"/>
  <c r="R404" i="12" s="1"/>
  <c r="C404" i="12"/>
  <c r="N404" i="12" s="1"/>
  <c r="O404" i="12" s="1"/>
  <c r="D403" i="12"/>
  <c r="Q403" i="12" s="1"/>
  <c r="R403" i="12" s="1"/>
  <c r="C403" i="12"/>
  <c r="N403" i="12" s="1"/>
  <c r="O403" i="12" s="1"/>
  <c r="D402" i="12"/>
  <c r="Q402" i="12" s="1"/>
  <c r="R402" i="12" s="1"/>
  <c r="C402" i="12"/>
  <c r="N402" i="12" s="1"/>
  <c r="O402" i="12" s="1"/>
  <c r="D401" i="12"/>
  <c r="Q401" i="12" s="1"/>
  <c r="R401" i="12" s="1"/>
  <c r="C401" i="12"/>
  <c r="N401" i="12" s="1"/>
  <c r="O401" i="12" s="1"/>
  <c r="D400" i="12"/>
  <c r="Q400" i="12" s="1"/>
  <c r="R400" i="12" s="1"/>
  <c r="C400" i="12"/>
  <c r="N400" i="12" s="1"/>
  <c r="O400" i="12" s="1"/>
  <c r="D399" i="12"/>
  <c r="Q399" i="12" s="1"/>
  <c r="R399" i="12" s="1"/>
  <c r="C399" i="12"/>
  <c r="N399" i="12" s="1"/>
  <c r="O399" i="12" s="1"/>
  <c r="D398" i="12"/>
  <c r="Q398" i="12" s="1"/>
  <c r="R398" i="12" s="1"/>
  <c r="C398" i="12"/>
  <c r="N398" i="12" s="1"/>
  <c r="O398" i="12" s="1"/>
  <c r="D397" i="12"/>
  <c r="Q397" i="12" s="1"/>
  <c r="R397" i="12" s="1"/>
  <c r="C397" i="12"/>
  <c r="N397" i="12" s="1"/>
  <c r="O397" i="12" s="1"/>
  <c r="D396" i="12"/>
  <c r="Q396" i="12" s="1"/>
  <c r="R396" i="12" s="1"/>
  <c r="C396" i="12"/>
  <c r="N396" i="12" s="1"/>
  <c r="O396" i="12" s="1"/>
  <c r="D395" i="12"/>
  <c r="Q395" i="12" s="1"/>
  <c r="R395" i="12" s="1"/>
  <c r="C395" i="12"/>
  <c r="N395" i="12" s="1"/>
  <c r="O395" i="12" s="1"/>
  <c r="D394" i="12"/>
  <c r="Q394" i="12" s="1"/>
  <c r="R394" i="12" s="1"/>
  <c r="C394" i="12"/>
  <c r="N394" i="12" s="1"/>
  <c r="O394" i="12" s="1"/>
  <c r="D393" i="12"/>
  <c r="Q393" i="12" s="1"/>
  <c r="R393" i="12" s="1"/>
  <c r="C393" i="12"/>
  <c r="N393" i="12" s="1"/>
  <c r="O393" i="12" s="1"/>
  <c r="D392" i="12"/>
  <c r="Q392" i="12" s="1"/>
  <c r="R392" i="12" s="1"/>
  <c r="C392" i="12"/>
  <c r="N392" i="12" s="1"/>
  <c r="O392" i="12" s="1"/>
  <c r="D391" i="12"/>
  <c r="Q391" i="12" s="1"/>
  <c r="R391" i="12" s="1"/>
  <c r="C391" i="12"/>
  <c r="N391" i="12" s="1"/>
  <c r="O391" i="12" s="1"/>
  <c r="D390" i="12"/>
  <c r="Q390" i="12" s="1"/>
  <c r="R390" i="12" s="1"/>
  <c r="C390" i="12"/>
  <c r="N390" i="12" s="1"/>
  <c r="O390" i="12" s="1"/>
  <c r="D389" i="12"/>
  <c r="Q389" i="12" s="1"/>
  <c r="R389" i="12" s="1"/>
  <c r="C389" i="12"/>
  <c r="N389" i="12" s="1"/>
  <c r="O389" i="12" s="1"/>
  <c r="D388" i="12"/>
  <c r="Q388" i="12" s="1"/>
  <c r="R388" i="12" s="1"/>
  <c r="C388" i="12"/>
  <c r="N388" i="12" s="1"/>
  <c r="O388" i="12" s="1"/>
  <c r="D387" i="12"/>
  <c r="Q387" i="12" s="1"/>
  <c r="R387" i="12" s="1"/>
  <c r="C387" i="12"/>
  <c r="N387" i="12" s="1"/>
  <c r="O387" i="12" s="1"/>
  <c r="D386" i="12"/>
  <c r="Q386" i="12" s="1"/>
  <c r="R386" i="12" s="1"/>
  <c r="C386" i="12"/>
  <c r="N386" i="12" s="1"/>
  <c r="O386" i="12" s="1"/>
  <c r="D385" i="12"/>
  <c r="Q385" i="12" s="1"/>
  <c r="R385" i="12" s="1"/>
  <c r="C385" i="12"/>
  <c r="N385" i="12" s="1"/>
  <c r="O385" i="12" s="1"/>
  <c r="D384" i="12"/>
  <c r="Q384" i="12" s="1"/>
  <c r="R384" i="12" s="1"/>
  <c r="C384" i="12"/>
  <c r="N384" i="12" s="1"/>
  <c r="O384" i="12" s="1"/>
  <c r="D383" i="12"/>
  <c r="Q383" i="12" s="1"/>
  <c r="R383" i="12" s="1"/>
  <c r="C383" i="12"/>
  <c r="N383" i="12" s="1"/>
  <c r="O383" i="12" s="1"/>
  <c r="D382" i="12"/>
  <c r="Q382" i="12" s="1"/>
  <c r="R382" i="12" s="1"/>
  <c r="C382" i="12"/>
  <c r="N382" i="12" s="1"/>
  <c r="O382" i="12" s="1"/>
  <c r="D381" i="12"/>
  <c r="Q381" i="12" s="1"/>
  <c r="R381" i="12" s="1"/>
  <c r="C381" i="12"/>
  <c r="N381" i="12" s="1"/>
  <c r="O381" i="12" s="1"/>
  <c r="D380" i="12"/>
  <c r="Q380" i="12" s="1"/>
  <c r="R380" i="12" s="1"/>
  <c r="C380" i="12"/>
  <c r="N380" i="12" s="1"/>
  <c r="O380" i="12" s="1"/>
  <c r="D379" i="12"/>
  <c r="Q379" i="12" s="1"/>
  <c r="R379" i="12" s="1"/>
  <c r="C379" i="12"/>
  <c r="N379" i="12" s="1"/>
  <c r="O379" i="12" s="1"/>
  <c r="D378" i="12"/>
  <c r="Q378" i="12" s="1"/>
  <c r="R378" i="12" s="1"/>
  <c r="C378" i="12"/>
  <c r="N378" i="12" s="1"/>
  <c r="O378" i="12" s="1"/>
  <c r="D377" i="12"/>
  <c r="Q377" i="12" s="1"/>
  <c r="R377" i="12" s="1"/>
  <c r="C377" i="12"/>
  <c r="N377" i="12" s="1"/>
  <c r="O377" i="12" s="1"/>
  <c r="D376" i="12"/>
  <c r="Q376" i="12" s="1"/>
  <c r="R376" i="12" s="1"/>
  <c r="C376" i="12"/>
  <c r="N376" i="12" s="1"/>
  <c r="O376" i="12" s="1"/>
  <c r="D375" i="12"/>
  <c r="Q375" i="12" s="1"/>
  <c r="R375" i="12" s="1"/>
  <c r="C375" i="12"/>
  <c r="N375" i="12" s="1"/>
  <c r="O375" i="12" s="1"/>
  <c r="D374" i="12"/>
  <c r="Q374" i="12" s="1"/>
  <c r="R374" i="12" s="1"/>
  <c r="C374" i="12"/>
  <c r="N374" i="12" s="1"/>
  <c r="O374" i="12" s="1"/>
  <c r="D373" i="12"/>
  <c r="Q373" i="12" s="1"/>
  <c r="R373" i="12" s="1"/>
  <c r="C373" i="12"/>
  <c r="N373" i="12" s="1"/>
  <c r="O373" i="12" s="1"/>
  <c r="D372" i="12"/>
  <c r="Q372" i="12" s="1"/>
  <c r="R372" i="12" s="1"/>
  <c r="C372" i="12"/>
  <c r="N372" i="12" s="1"/>
  <c r="O372" i="12" s="1"/>
  <c r="D371" i="12"/>
  <c r="Q371" i="12" s="1"/>
  <c r="R371" i="12" s="1"/>
  <c r="C371" i="12"/>
  <c r="N371" i="12" s="1"/>
  <c r="O371" i="12" s="1"/>
  <c r="D370" i="12"/>
  <c r="Q370" i="12" s="1"/>
  <c r="R370" i="12" s="1"/>
  <c r="C370" i="12"/>
  <c r="N370" i="12" s="1"/>
  <c r="O370" i="12" s="1"/>
  <c r="D369" i="12"/>
  <c r="Q369" i="12" s="1"/>
  <c r="R369" i="12" s="1"/>
  <c r="C369" i="12"/>
  <c r="N369" i="12" s="1"/>
  <c r="O369" i="12" s="1"/>
  <c r="D368" i="12"/>
  <c r="Q368" i="12" s="1"/>
  <c r="R368" i="12" s="1"/>
  <c r="C368" i="12"/>
  <c r="N368" i="12" s="1"/>
  <c r="O368" i="12" s="1"/>
  <c r="D367" i="12"/>
  <c r="Q367" i="12" s="1"/>
  <c r="R367" i="12" s="1"/>
  <c r="C367" i="12"/>
  <c r="N367" i="12" s="1"/>
  <c r="O367" i="12" s="1"/>
  <c r="D366" i="12"/>
  <c r="Q366" i="12" s="1"/>
  <c r="R366" i="12" s="1"/>
  <c r="C366" i="12"/>
  <c r="N366" i="12" s="1"/>
  <c r="O366" i="12" s="1"/>
  <c r="D365" i="12"/>
  <c r="Q365" i="12" s="1"/>
  <c r="R365" i="12" s="1"/>
  <c r="C365" i="12"/>
  <c r="N365" i="12" s="1"/>
  <c r="O365" i="12" s="1"/>
  <c r="D364" i="12"/>
  <c r="Q364" i="12" s="1"/>
  <c r="R364" i="12" s="1"/>
  <c r="C364" i="12"/>
  <c r="N364" i="12" s="1"/>
  <c r="O364" i="12" s="1"/>
  <c r="D363" i="12"/>
  <c r="Q363" i="12" s="1"/>
  <c r="R363" i="12" s="1"/>
  <c r="C363" i="12"/>
  <c r="N363" i="12" s="1"/>
  <c r="O363" i="12" s="1"/>
  <c r="D362" i="12"/>
  <c r="Q362" i="12" s="1"/>
  <c r="R362" i="12" s="1"/>
  <c r="C362" i="12"/>
  <c r="N362" i="12" s="1"/>
  <c r="O362" i="12" s="1"/>
  <c r="D361" i="12"/>
  <c r="Q361" i="12" s="1"/>
  <c r="R361" i="12" s="1"/>
  <c r="C361" i="12"/>
  <c r="N361" i="12" s="1"/>
  <c r="O361" i="12" s="1"/>
  <c r="D360" i="12"/>
  <c r="Q360" i="12" s="1"/>
  <c r="R360" i="12" s="1"/>
  <c r="C360" i="12"/>
  <c r="N360" i="12" s="1"/>
  <c r="O360" i="12" s="1"/>
  <c r="D359" i="12"/>
  <c r="Q359" i="12" s="1"/>
  <c r="R359" i="12" s="1"/>
  <c r="C359" i="12"/>
  <c r="N359" i="12" s="1"/>
  <c r="O359" i="12" s="1"/>
  <c r="D358" i="12"/>
  <c r="Q358" i="12" s="1"/>
  <c r="R358" i="12" s="1"/>
  <c r="C358" i="12"/>
  <c r="N358" i="12" s="1"/>
  <c r="O358" i="12" s="1"/>
  <c r="D357" i="12"/>
  <c r="Q357" i="12" s="1"/>
  <c r="R357" i="12" s="1"/>
  <c r="C357" i="12"/>
  <c r="N357" i="12" s="1"/>
  <c r="O357" i="12" s="1"/>
  <c r="D356" i="12"/>
  <c r="Q356" i="12" s="1"/>
  <c r="R356" i="12" s="1"/>
  <c r="C356" i="12"/>
  <c r="N356" i="12" s="1"/>
  <c r="O356" i="12" s="1"/>
  <c r="D355" i="12"/>
  <c r="Q355" i="12" s="1"/>
  <c r="R355" i="12" s="1"/>
  <c r="C355" i="12"/>
  <c r="N355" i="12" s="1"/>
  <c r="O355" i="12" s="1"/>
  <c r="D354" i="12"/>
  <c r="Q354" i="12" s="1"/>
  <c r="R354" i="12" s="1"/>
  <c r="C354" i="12"/>
  <c r="N354" i="12" s="1"/>
  <c r="O354" i="12" s="1"/>
  <c r="D353" i="12"/>
  <c r="Q353" i="12" s="1"/>
  <c r="R353" i="12" s="1"/>
  <c r="C353" i="12"/>
  <c r="N353" i="12" s="1"/>
  <c r="O353" i="12" s="1"/>
  <c r="D352" i="12"/>
  <c r="Q352" i="12" s="1"/>
  <c r="R352" i="12" s="1"/>
  <c r="C352" i="12"/>
  <c r="N352" i="12" s="1"/>
  <c r="O352" i="12" s="1"/>
  <c r="D351" i="12"/>
  <c r="Q351" i="12" s="1"/>
  <c r="R351" i="12" s="1"/>
  <c r="C351" i="12"/>
  <c r="N351" i="12" s="1"/>
  <c r="O351" i="12" s="1"/>
  <c r="D350" i="12"/>
  <c r="Q350" i="12" s="1"/>
  <c r="R350" i="12" s="1"/>
  <c r="C350" i="12"/>
  <c r="N350" i="12" s="1"/>
  <c r="O350" i="12" s="1"/>
  <c r="D349" i="12"/>
  <c r="Q349" i="12" s="1"/>
  <c r="R349" i="12" s="1"/>
  <c r="C349" i="12"/>
  <c r="N349" i="12" s="1"/>
  <c r="O349" i="12" s="1"/>
  <c r="D348" i="12"/>
  <c r="Q348" i="12" s="1"/>
  <c r="R348" i="12" s="1"/>
  <c r="C348" i="12"/>
  <c r="N348" i="12" s="1"/>
  <c r="O348" i="12" s="1"/>
  <c r="D347" i="12"/>
  <c r="Q347" i="12" s="1"/>
  <c r="R347" i="12" s="1"/>
  <c r="C347" i="12"/>
  <c r="N347" i="12" s="1"/>
  <c r="O347" i="12" s="1"/>
  <c r="D346" i="12"/>
  <c r="Q346" i="12" s="1"/>
  <c r="R346" i="12" s="1"/>
  <c r="C346" i="12"/>
  <c r="N346" i="12" s="1"/>
  <c r="O346" i="12" s="1"/>
  <c r="D345" i="12"/>
  <c r="Q345" i="12" s="1"/>
  <c r="R345" i="12" s="1"/>
  <c r="C345" i="12"/>
  <c r="N345" i="12" s="1"/>
  <c r="O345" i="12" s="1"/>
  <c r="D344" i="12"/>
  <c r="Q344" i="12" s="1"/>
  <c r="R344" i="12" s="1"/>
  <c r="C344" i="12"/>
  <c r="N344" i="12" s="1"/>
  <c r="O344" i="12" s="1"/>
  <c r="D343" i="12"/>
  <c r="Q343" i="12" s="1"/>
  <c r="R343" i="12" s="1"/>
  <c r="C343" i="12"/>
  <c r="N343" i="12" s="1"/>
  <c r="O343" i="12" s="1"/>
  <c r="D342" i="12"/>
  <c r="Q342" i="12" s="1"/>
  <c r="R342" i="12" s="1"/>
  <c r="C342" i="12"/>
  <c r="N342" i="12" s="1"/>
  <c r="O342" i="12" s="1"/>
  <c r="D341" i="12"/>
  <c r="Q341" i="12" s="1"/>
  <c r="R341" i="12" s="1"/>
  <c r="C341" i="12"/>
  <c r="N341" i="12" s="1"/>
  <c r="O341" i="12" s="1"/>
  <c r="D340" i="12"/>
  <c r="Q340" i="12" s="1"/>
  <c r="R340" i="12" s="1"/>
  <c r="C340" i="12"/>
  <c r="N340" i="12" s="1"/>
  <c r="O340" i="12" s="1"/>
  <c r="D339" i="12"/>
  <c r="Q339" i="12" s="1"/>
  <c r="R339" i="12" s="1"/>
  <c r="C339" i="12"/>
  <c r="N339" i="12" s="1"/>
  <c r="O339" i="12" s="1"/>
  <c r="D338" i="12"/>
  <c r="Q338" i="12" s="1"/>
  <c r="R338" i="12" s="1"/>
  <c r="C338" i="12"/>
  <c r="N338" i="12" s="1"/>
  <c r="O338" i="12" s="1"/>
  <c r="D337" i="12"/>
  <c r="Q337" i="12" s="1"/>
  <c r="R337" i="12" s="1"/>
  <c r="C337" i="12"/>
  <c r="N337" i="12" s="1"/>
  <c r="O337" i="12" s="1"/>
  <c r="D336" i="12"/>
  <c r="Q336" i="12" s="1"/>
  <c r="R336" i="12" s="1"/>
  <c r="C336" i="12"/>
  <c r="N336" i="12" s="1"/>
  <c r="O336" i="12" s="1"/>
  <c r="D335" i="12"/>
  <c r="Q335" i="12" s="1"/>
  <c r="R335" i="12" s="1"/>
  <c r="C335" i="12"/>
  <c r="N335" i="12" s="1"/>
  <c r="O335" i="12" s="1"/>
  <c r="D334" i="12"/>
  <c r="Q334" i="12" s="1"/>
  <c r="R334" i="12" s="1"/>
  <c r="C334" i="12"/>
  <c r="N334" i="12" s="1"/>
  <c r="O334" i="12" s="1"/>
  <c r="D333" i="12"/>
  <c r="Q333" i="12" s="1"/>
  <c r="R333" i="12" s="1"/>
  <c r="C333" i="12"/>
  <c r="N333" i="12" s="1"/>
  <c r="O333" i="12" s="1"/>
  <c r="D332" i="12"/>
  <c r="Q332" i="12" s="1"/>
  <c r="R332" i="12" s="1"/>
  <c r="C332" i="12"/>
  <c r="N332" i="12" s="1"/>
  <c r="O332" i="12" s="1"/>
  <c r="D331" i="12"/>
  <c r="Q331" i="12" s="1"/>
  <c r="R331" i="12" s="1"/>
  <c r="C331" i="12"/>
  <c r="N331" i="12" s="1"/>
  <c r="O331" i="12" s="1"/>
  <c r="D330" i="12"/>
  <c r="Q330" i="12" s="1"/>
  <c r="R330" i="12" s="1"/>
  <c r="C330" i="12"/>
  <c r="N330" i="12" s="1"/>
  <c r="O330" i="12" s="1"/>
  <c r="D329" i="12"/>
  <c r="Q329" i="12" s="1"/>
  <c r="R329" i="12" s="1"/>
  <c r="C329" i="12"/>
  <c r="N329" i="12" s="1"/>
  <c r="O329" i="12" s="1"/>
  <c r="D328" i="12"/>
  <c r="Q328" i="12" s="1"/>
  <c r="R328" i="12" s="1"/>
  <c r="C328" i="12"/>
  <c r="N328" i="12" s="1"/>
  <c r="O328" i="12" s="1"/>
  <c r="D327" i="12"/>
  <c r="Q327" i="12" s="1"/>
  <c r="R327" i="12" s="1"/>
  <c r="C327" i="12"/>
  <c r="N327" i="12" s="1"/>
  <c r="O327" i="12" s="1"/>
  <c r="D326" i="12"/>
  <c r="Q326" i="12" s="1"/>
  <c r="R326" i="12" s="1"/>
  <c r="C326" i="12"/>
  <c r="N326" i="12" s="1"/>
  <c r="O326" i="12" s="1"/>
  <c r="D325" i="12"/>
  <c r="Q325" i="12" s="1"/>
  <c r="R325" i="12" s="1"/>
  <c r="C325" i="12"/>
  <c r="N325" i="12" s="1"/>
  <c r="O325" i="12" s="1"/>
  <c r="D324" i="12"/>
  <c r="Q324" i="12" s="1"/>
  <c r="R324" i="12" s="1"/>
  <c r="C324" i="12"/>
  <c r="N324" i="12" s="1"/>
  <c r="O324" i="12" s="1"/>
  <c r="D323" i="12"/>
  <c r="Q323" i="12" s="1"/>
  <c r="R323" i="12" s="1"/>
  <c r="C323" i="12"/>
  <c r="N323" i="12" s="1"/>
  <c r="O323" i="12" s="1"/>
  <c r="D322" i="12"/>
  <c r="Q322" i="12" s="1"/>
  <c r="R322" i="12" s="1"/>
  <c r="C322" i="12"/>
  <c r="N322" i="12" s="1"/>
  <c r="O322" i="12" s="1"/>
  <c r="D321" i="12"/>
  <c r="Q321" i="12" s="1"/>
  <c r="R321" i="12" s="1"/>
  <c r="C321" i="12"/>
  <c r="N321" i="12" s="1"/>
  <c r="O321" i="12" s="1"/>
  <c r="D320" i="12"/>
  <c r="Q320" i="12" s="1"/>
  <c r="R320" i="12" s="1"/>
  <c r="C320" i="12"/>
  <c r="N320" i="12" s="1"/>
  <c r="O320" i="12" s="1"/>
  <c r="D319" i="12"/>
  <c r="Q319" i="12" s="1"/>
  <c r="R319" i="12" s="1"/>
  <c r="C319" i="12"/>
  <c r="N319" i="12" s="1"/>
  <c r="O319" i="12" s="1"/>
  <c r="D318" i="12"/>
  <c r="Q318" i="12" s="1"/>
  <c r="R318" i="12" s="1"/>
  <c r="C318" i="12"/>
  <c r="N318" i="12" s="1"/>
  <c r="O318" i="12" s="1"/>
  <c r="D317" i="12"/>
  <c r="Q317" i="12" s="1"/>
  <c r="R317" i="12" s="1"/>
  <c r="C317" i="12"/>
  <c r="N317" i="12" s="1"/>
  <c r="O317" i="12" s="1"/>
  <c r="D316" i="12"/>
  <c r="Q316" i="12" s="1"/>
  <c r="R316" i="12" s="1"/>
  <c r="C316" i="12"/>
  <c r="N316" i="12" s="1"/>
  <c r="O316" i="12" s="1"/>
  <c r="D315" i="12"/>
  <c r="Q315" i="12" s="1"/>
  <c r="R315" i="12" s="1"/>
  <c r="C315" i="12"/>
  <c r="N315" i="12" s="1"/>
  <c r="O315" i="12" s="1"/>
  <c r="D314" i="12"/>
  <c r="Q314" i="12" s="1"/>
  <c r="R314" i="12" s="1"/>
  <c r="C314" i="12"/>
  <c r="N314" i="12" s="1"/>
  <c r="O314" i="12" s="1"/>
  <c r="D313" i="12"/>
  <c r="Q313" i="12" s="1"/>
  <c r="R313" i="12" s="1"/>
  <c r="C313" i="12"/>
  <c r="N313" i="12" s="1"/>
  <c r="O313" i="12" s="1"/>
  <c r="D312" i="12"/>
  <c r="Q312" i="12" s="1"/>
  <c r="R312" i="12" s="1"/>
  <c r="C312" i="12"/>
  <c r="N312" i="12" s="1"/>
  <c r="O312" i="12" s="1"/>
  <c r="D311" i="12"/>
  <c r="Q311" i="12" s="1"/>
  <c r="R311" i="12" s="1"/>
  <c r="C311" i="12"/>
  <c r="N311" i="12" s="1"/>
  <c r="O311" i="12" s="1"/>
  <c r="D310" i="12"/>
  <c r="Q310" i="12" s="1"/>
  <c r="R310" i="12" s="1"/>
  <c r="C310" i="12"/>
  <c r="N310" i="12" s="1"/>
  <c r="O310" i="12" s="1"/>
  <c r="D309" i="12"/>
  <c r="Q309" i="12" s="1"/>
  <c r="R309" i="12" s="1"/>
  <c r="C309" i="12"/>
  <c r="N309" i="12" s="1"/>
  <c r="O309" i="12" s="1"/>
  <c r="D308" i="12"/>
  <c r="Q308" i="12" s="1"/>
  <c r="R308" i="12" s="1"/>
  <c r="C308" i="12"/>
  <c r="N308" i="12" s="1"/>
  <c r="O308" i="12" s="1"/>
  <c r="D307" i="12"/>
  <c r="Q307" i="12" s="1"/>
  <c r="R307" i="12" s="1"/>
  <c r="C307" i="12"/>
  <c r="N307" i="12" s="1"/>
  <c r="O307" i="12" s="1"/>
  <c r="D306" i="12"/>
  <c r="Q306" i="12" s="1"/>
  <c r="R306" i="12" s="1"/>
  <c r="C306" i="12"/>
  <c r="N306" i="12" s="1"/>
  <c r="O306" i="12" s="1"/>
  <c r="D305" i="12"/>
  <c r="Q305" i="12" s="1"/>
  <c r="R305" i="12" s="1"/>
  <c r="C305" i="12"/>
  <c r="N305" i="12" s="1"/>
  <c r="O305" i="12" s="1"/>
  <c r="D304" i="12"/>
  <c r="Q304" i="12" s="1"/>
  <c r="R304" i="12" s="1"/>
  <c r="C304" i="12"/>
  <c r="N304" i="12" s="1"/>
  <c r="O304" i="12" s="1"/>
  <c r="D303" i="12"/>
  <c r="Q303" i="12" s="1"/>
  <c r="R303" i="12" s="1"/>
  <c r="C303" i="12"/>
  <c r="N303" i="12" s="1"/>
  <c r="O303" i="12" s="1"/>
  <c r="D302" i="12"/>
  <c r="Q302" i="12" s="1"/>
  <c r="R302" i="12" s="1"/>
  <c r="C302" i="12"/>
  <c r="N302" i="12" s="1"/>
  <c r="O302" i="12" s="1"/>
  <c r="D301" i="12"/>
  <c r="Q301" i="12" s="1"/>
  <c r="R301" i="12" s="1"/>
  <c r="C301" i="12"/>
  <c r="N301" i="12" s="1"/>
  <c r="O301" i="12" s="1"/>
  <c r="D300" i="12"/>
  <c r="Q300" i="12" s="1"/>
  <c r="R300" i="12" s="1"/>
  <c r="C300" i="12"/>
  <c r="N300" i="12" s="1"/>
  <c r="O300" i="12" s="1"/>
  <c r="D299" i="12"/>
  <c r="Q299" i="12" s="1"/>
  <c r="R299" i="12" s="1"/>
  <c r="C299" i="12"/>
  <c r="N299" i="12" s="1"/>
  <c r="O299" i="12" s="1"/>
  <c r="D298" i="12"/>
  <c r="Q298" i="12" s="1"/>
  <c r="R298" i="12" s="1"/>
  <c r="C298" i="12"/>
  <c r="N298" i="12" s="1"/>
  <c r="O298" i="12" s="1"/>
  <c r="D297" i="12"/>
  <c r="Q297" i="12" s="1"/>
  <c r="R297" i="12" s="1"/>
  <c r="C297" i="12"/>
  <c r="N297" i="12" s="1"/>
  <c r="O297" i="12" s="1"/>
  <c r="D296" i="12"/>
  <c r="Q296" i="12" s="1"/>
  <c r="R296" i="12" s="1"/>
  <c r="C296" i="12"/>
  <c r="N296" i="12" s="1"/>
  <c r="O296" i="12" s="1"/>
  <c r="D295" i="12"/>
  <c r="Q295" i="12" s="1"/>
  <c r="R295" i="12" s="1"/>
  <c r="C295" i="12"/>
  <c r="N295" i="12" s="1"/>
  <c r="O295" i="12" s="1"/>
  <c r="D294" i="12"/>
  <c r="Q294" i="12" s="1"/>
  <c r="R294" i="12" s="1"/>
  <c r="C294" i="12"/>
  <c r="N294" i="12" s="1"/>
  <c r="O294" i="12" s="1"/>
  <c r="D293" i="12"/>
  <c r="Q293" i="12" s="1"/>
  <c r="R293" i="12" s="1"/>
  <c r="C293" i="12"/>
  <c r="N293" i="12" s="1"/>
  <c r="O293" i="12" s="1"/>
  <c r="D292" i="12"/>
  <c r="Q292" i="12" s="1"/>
  <c r="R292" i="12" s="1"/>
  <c r="C292" i="12"/>
  <c r="N292" i="12" s="1"/>
  <c r="O292" i="12" s="1"/>
  <c r="D291" i="12"/>
  <c r="Q291" i="12" s="1"/>
  <c r="R291" i="12" s="1"/>
  <c r="C291" i="12"/>
  <c r="N291" i="12" s="1"/>
  <c r="O291" i="12" s="1"/>
  <c r="D290" i="12"/>
  <c r="Q290" i="12" s="1"/>
  <c r="R290" i="12" s="1"/>
  <c r="C290" i="12"/>
  <c r="N290" i="12" s="1"/>
  <c r="O290" i="12" s="1"/>
  <c r="D289" i="12"/>
  <c r="Q289" i="12" s="1"/>
  <c r="R289" i="12" s="1"/>
  <c r="C289" i="12"/>
  <c r="N289" i="12" s="1"/>
  <c r="O289" i="12" s="1"/>
  <c r="D288" i="12"/>
  <c r="Q288" i="12" s="1"/>
  <c r="R288" i="12" s="1"/>
  <c r="C288" i="12"/>
  <c r="N288" i="12" s="1"/>
  <c r="O288" i="12" s="1"/>
  <c r="D287" i="12"/>
  <c r="Q287" i="12" s="1"/>
  <c r="R287" i="12" s="1"/>
  <c r="C287" i="12"/>
  <c r="N287" i="12" s="1"/>
  <c r="O287" i="12" s="1"/>
  <c r="D286" i="12"/>
  <c r="Q286" i="12" s="1"/>
  <c r="R286" i="12" s="1"/>
  <c r="C286" i="12"/>
  <c r="N286" i="12" s="1"/>
  <c r="O286" i="12" s="1"/>
  <c r="D285" i="12"/>
  <c r="Q285" i="12" s="1"/>
  <c r="R285" i="12" s="1"/>
  <c r="C285" i="12"/>
  <c r="N285" i="12" s="1"/>
  <c r="O285" i="12" s="1"/>
  <c r="D284" i="12"/>
  <c r="Q284" i="12" s="1"/>
  <c r="R284" i="12" s="1"/>
  <c r="C284" i="12"/>
  <c r="N284" i="12" s="1"/>
  <c r="O284" i="12" s="1"/>
  <c r="D283" i="12"/>
  <c r="Q283" i="12" s="1"/>
  <c r="R283" i="12" s="1"/>
  <c r="C283" i="12"/>
  <c r="N283" i="12" s="1"/>
  <c r="O283" i="12" s="1"/>
  <c r="D282" i="12"/>
  <c r="Q282" i="12" s="1"/>
  <c r="R282" i="12" s="1"/>
  <c r="C282" i="12"/>
  <c r="N282" i="12" s="1"/>
  <c r="O282" i="12" s="1"/>
  <c r="D281" i="12"/>
  <c r="Q281" i="12" s="1"/>
  <c r="R281" i="12" s="1"/>
  <c r="C281" i="12"/>
  <c r="N281" i="12" s="1"/>
  <c r="O281" i="12" s="1"/>
  <c r="D280" i="12"/>
  <c r="Q280" i="12" s="1"/>
  <c r="R280" i="12" s="1"/>
  <c r="C280" i="12"/>
  <c r="N280" i="12" s="1"/>
  <c r="O280" i="12" s="1"/>
  <c r="D279" i="12"/>
  <c r="Q279" i="12" s="1"/>
  <c r="R279" i="12" s="1"/>
  <c r="C279" i="12"/>
  <c r="N279" i="12" s="1"/>
  <c r="O279" i="12" s="1"/>
  <c r="D278" i="12"/>
  <c r="Q278" i="12" s="1"/>
  <c r="R278" i="12" s="1"/>
  <c r="C278" i="12"/>
  <c r="N278" i="12" s="1"/>
  <c r="O278" i="12" s="1"/>
  <c r="D277" i="12"/>
  <c r="Q277" i="12" s="1"/>
  <c r="R277" i="12" s="1"/>
  <c r="C277" i="12"/>
  <c r="N277" i="12" s="1"/>
  <c r="O277" i="12" s="1"/>
  <c r="D276" i="12"/>
  <c r="Q276" i="12" s="1"/>
  <c r="R276" i="12" s="1"/>
  <c r="C276" i="12"/>
  <c r="N276" i="12" s="1"/>
  <c r="O276" i="12" s="1"/>
  <c r="D275" i="12"/>
  <c r="Q275" i="12" s="1"/>
  <c r="R275" i="12" s="1"/>
  <c r="C275" i="12"/>
  <c r="N275" i="12" s="1"/>
  <c r="O275" i="12" s="1"/>
  <c r="D274" i="12"/>
  <c r="Q274" i="12" s="1"/>
  <c r="R274" i="12" s="1"/>
  <c r="C274" i="12"/>
  <c r="N274" i="12" s="1"/>
  <c r="O274" i="12" s="1"/>
  <c r="D273" i="12"/>
  <c r="Q273" i="12" s="1"/>
  <c r="R273" i="12" s="1"/>
  <c r="C273" i="12"/>
  <c r="N273" i="12" s="1"/>
  <c r="O273" i="12" s="1"/>
  <c r="D272" i="12"/>
  <c r="Q272" i="12" s="1"/>
  <c r="R272" i="12" s="1"/>
  <c r="C272" i="12"/>
  <c r="N272" i="12" s="1"/>
  <c r="O272" i="12" s="1"/>
  <c r="D271" i="12"/>
  <c r="Q271" i="12" s="1"/>
  <c r="R271" i="12" s="1"/>
  <c r="C271" i="12"/>
  <c r="N271" i="12" s="1"/>
  <c r="O271" i="12" s="1"/>
  <c r="D270" i="12"/>
  <c r="Q270" i="12" s="1"/>
  <c r="R270" i="12" s="1"/>
  <c r="C270" i="12"/>
  <c r="N270" i="12" s="1"/>
  <c r="O270" i="12" s="1"/>
  <c r="D269" i="12"/>
  <c r="Q269" i="12" s="1"/>
  <c r="R269" i="12" s="1"/>
  <c r="C269" i="12"/>
  <c r="N269" i="12" s="1"/>
  <c r="O269" i="12" s="1"/>
  <c r="D268" i="12"/>
  <c r="Q268" i="12" s="1"/>
  <c r="R268" i="12" s="1"/>
  <c r="C268" i="12"/>
  <c r="N268" i="12" s="1"/>
  <c r="O268" i="12" s="1"/>
  <c r="D267" i="12"/>
  <c r="Q267" i="12" s="1"/>
  <c r="R267" i="12" s="1"/>
  <c r="C267" i="12"/>
  <c r="N267" i="12" s="1"/>
  <c r="O267" i="12" s="1"/>
  <c r="D266" i="12"/>
  <c r="Q266" i="12" s="1"/>
  <c r="R266" i="12" s="1"/>
  <c r="C266" i="12"/>
  <c r="N266" i="12" s="1"/>
  <c r="O266" i="12" s="1"/>
  <c r="D265" i="12"/>
  <c r="Q265" i="12" s="1"/>
  <c r="R265" i="12" s="1"/>
  <c r="C265" i="12"/>
  <c r="N265" i="12" s="1"/>
  <c r="O265" i="12" s="1"/>
  <c r="D264" i="12"/>
  <c r="Q264" i="12" s="1"/>
  <c r="R264" i="12" s="1"/>
  <c r="C264" i="12"/>
  <c r="N264" i="12" s="1"/>
  <c r="O264" i="12" s="1"/>
  <c r="D263" i="12"/>
  <c r="Q263" i="12" s="1"/>
  <c r="R263" i="12" s="1"/>
  <c r="C263" i="12"/>
  <c r="N263" i="12" s="1"/>
  <c r="O263" i="12" s="1"/>
  <c r="D262" i="12"/>
  <c r="Q262" i="12" s="1"/>
  <c r="R262" i="12" s="1"/>
  <c r="C262" i="12"/>
  <c r="N262" i="12" s="1"/>
  <c r="O262" i="12" s="1"/>
  <c r="D261" i="12"/>
  <c r="Q261" i="12" s="1"/>
  <c r="R261" i="12" s="1"/>
  <c r="C261" i="12"/>
  <c r="N261" i="12" s="1"/>
  <c r="O261" i="12" s="1"/>
  <c r="D260" i="12"/>
  <c r="Q260" i="12" s="1"/>
  <c r="R260" i="12" s="1"/>
  <c r="C260" i="12"/>
  <c r="N260" i="12" s="1"/>
  <c r="O260" i="12" s="1"/>
  <c r="D259" i="12"/>
  <c r="Q259" i="12" s="1"/>
  <c r="R259" i="12" s="1"/>
  <c r="C259" i="12"/>
  <c r="N259" i="12" s="1"/>
  <c r="O259" i="12" s="1"/>
  <c r="D258" i="12"/>
  <c r="Q258" i="12" s="1"/>
  <c r="R258" i="12" s="1"/>
  <c r="C258" i="12"/>
  <c r="N258" i="12" s="1"/>
  <c r="O258" i="12" s="1"/>
  <c r="D257" i="12"/>
  <c r="Q257" i="12" s="1"/>
  <c r="R257" i="12" s="1"/>
  <c r="C257" i="12"/>
  <c r="N257" i="12" s="1"/>
  <c r="O257" i="12" s="1"/>
  <c r="D256" i="12"/>
  <c r="Q256" i="12" s="1"/>
  <c r="R256" i="12" s="1"/>
  <c r="C256" i="12"/>
  <c r="N256" i="12" s="1"/>
  <c r="O256" i="12" s="1"/>
  <c r="D255" i="12"/>
  <c r="Q255" i="12" s="1"/>
  <c r="R255" i="12" s="1"/>
  <c r="C255" i="12"/>
  <c r="N255" i="12" s="1"/>
  <c r="O255" i="12" s="1"/>
  <c r="D254" i="12"/>
  <c r="Q254" i="12" s="1"/>
  <c r="R254" i="12" s="1"/>
  <c r="C254" i="12"/>
  <c r="N254" i="12" s="1"/>
  <c r="O254" i="12" s="1"/>
  <c r="D253" i="12"/>
  <c r="Q253" i="12" s="1"/>
  <c r="R253" i="12" s="1"/>
  <c r="C253" i="12"/>
  <c r="N253" i="12" s="1"/>
  <c r="O253" i="12" s="1"/>
  <c r="D252" i="12"/>
  <c r="Q252" i="12" s="1"/>
  <c r="R252" i="12" s="1"/>
  <c r="C252" i="12"/>
  <c r="N252" i="12" s="1"/>
  <c r="O252" i="12" s="1"/>
  <c r="D251" i="12"/>
  <c r="Q251" i="12" s="1"/>
  <c r="R251" i="12" s="1"/>
  <c r="C251" i="12"/>
  <c r="N251" i="12" s="1"/>
  <c r="O251" i="12" s="1"/>
  <c r="D250" i="12"/>
  <c r="Q250" i="12" s="1"/>
  <c r="R250" i="12" s="1"/>
  <c r="C250" i="12"/>
  <c r="N250" i="12" s="1"/>
  <c r="O250" i="12" s="1"/>
  <c r="D249" i="12"/>
  <c r="Q249" i="12" s="1"/>
  <c r="R249" i="12" s="1"/>
  <c r="C249" i="12"/>
  <c r="N249" i="12" s="1"/>
  <c r="O249" i="12" s="1"/>
  <c r="D248" i="12"/>
  <c r="Q248" i="12" s="1"/>
  <c r="R248" i="12" s="1"/>
  <c r="C248" i="12"/>
  <c r="N248" i="12" s="1"/>
  <c r="O248" i="12" s="1"/>
  <c r="D247" i="12"/>
  <c r="Q247" i="12" s="1"/>
  <c r="R247" i="12" s="1"/>
  <c r="C247" i="12"/>
  <c r="N247" i="12" s="1"/>
  <c r="O247" i="12" s="1"/>
  <c r="D246" i="12"/>
  <c r="Q246" i="12" s="1"/>
  <c r="R246" i="12" s="1"/>
  <c r="C246" i="12"/>
  <c r="N246" i="12" s="1"/>
  <c r="O246" i="12" s="1"/>
  <c r="D245" i="12"/>
  <c r="Q245" i="12" s="1"/>
  <c r="R245" i="12" s="1"/>
  <c r="C245" i="12"/>
  <c r="N245" i="12" s="1"/>
  <c r="O245" i="12" s="1"/>
  <c r="D244" i="12"/>
  <c r="Q244" i="12" s="1"/>
  <c r="R244" i="12" s="1"/>
  <c r="C244" i="12"/>
  <c r="N244" i="12" s="1"/>
  <c r="O244" i="12" s="1"/>
  <c r="D243" i="12"/>
  <c r="Q243" i="12" s="1"/>
  <c r="R243" i="12" s="1"/>
  <c r="C243" i="12"/>
  <c r="N243" i="12" s="1"/>
  <c r="O243" i="12" s="1"/>
  <c r="D242" i="12"/>
  <c r="Q242" i="12" s="1"/>
  <c r="R242" i="12" s="1"/>
  <c r="C242" i="12"/>
  <c r="N242" i="12" s="1"/>
  <c r="O242" i="12" s="1"/>
  <c r="D241" i="12"/>
  <c r="Q241" i="12" s="1"/>
  <c r="R241" i="12" s="1"/>
  <c r="C241" i="12"/>
  <c r="N241" i="12" s="1"/>
  <c r="O241" i="12" s="1"/>
  <c r="D240" i="12"/>
  <c r="Q240" i="12" s="1"/>
  <c r="R240" i="12" s="1"/>
  <c r="C240" i="12"/>
  <c r="N240" i="12" s="1"/>
  <c r="O240" i="12" s="1"/>
  <c r="D239" i="12"/>
  <c r="Q239" i="12" s="1"/>
  <c r="R239" i="12" s="1"/>
  <c r="C239" i="12"/>
  <c r="N239" i="12" s="1"/>
  <c r="O239" i="12" s="1"/>
  <c r="D238" i="12"/>
  <c r="Q238" i="12" s="1"/>
  <c r="R238" i="12" s="1"/>
  <c r="C238" i="12"/>
  <c r="N238" i="12" s="1"/>
  <c r="O238" i="12" s="1"/>
  <c r="D237" i="12"/>
  <c r="Q237" i="12" s="1"/>
  <c r="R237" i="12" s="1"/>
  <c r="C237" i="12"/>
  <c r="N237" i="12" s="1"/>
  <c r="O237" i="12" s="1"/>
  <c r="D236" i="12"/>
  <c r="Q236" i="12" s="1"/>
  <c r="R236" i="12" s="1"/>
  <c r="C236" i="12"/>
  <c r="N236" i="12" s="1"/>
  <c r="O236" i="12" s="1"/>
  <c r="D235" i="12"/>
  <c r="Q235" i="12" s="1"/>
  <c r="R235" i="12" s="1"/>
  <c r="C235" i="12"/>
  <c r="N235" i="12" s="1"/>
  <c r="O235" i="12" s="1"/>
  <c r="D234" i="12"/>
  <c r="Q234" i="12" s="1"/>
  <c r="R234" i="12" s="1"/>
  <c r="C234" i="12"/>
  <c r="N234" i="12" s="1"/>
  <c r="O234" i="12" s="1"/>
  <c r="D233" i="12"/>
  <c r="Q233" i="12" s="1"/>
  <c r="R233" i="12" s="1"/>
  <c r="C233" i="12"/>
  <c r="N233" i="12" s="1"/>
  <c r="O233" i="12" s="1"/>
  <c r="D232" i="12"/>
  <c r="Q232" i="12" s="1"/>
  <c r="R232" i="12" s="1"/>
  <c r="C232" i="12"/>
  <c r="N232" i="12" s="1"/>
  <c r="O232" i="12" s="1"/>
  <c r="D231" i="12"/>
  <c r="Q231" i="12" s="1"/>
  <c r="R231" i="12" s="1"/>
  <c r="C231" i="12"/>
  <c r="N231" i="12" s="1"/>
  <c r="O231" i="12" s="1"/>
  <c r="D230" i="12"/>
  <c r="Q230" i="12" s="1"/>
  <c r="R230" i="12" s="1"/>
  <c r="C230" i="12"/>
  <c r="N230" i="12" s="1"/>
  <c r="O230" i="12" s="1"/>
  <c r="D229" i="12"/>
  <c r="Q229" i="12" s="1"/>
  <c r="R229" i="12" s="1"/>
  <c r="C229" i="12"/>
  <c r="N229" i="12" s="1"/>
  <c r="O229" i="12" s="1"/>
  <c r="D228" i="12"/>
  <c r="Q228" i="12" s="1"/>
  <c r="R228" i="12" s="1"/>
  <c r="C228" i="12"/>
  <c r="N228" i="12" s="1"/>
  <c r="O228" i="12" s="1"/>
  <c r="D227" i="12"/>
  <c r="Q227" i="12" s="1"/>
  <c r="R227" i="12" s="1"/>
  <c r="C227" i="12"/>
  <c r="N227" i="12" s="1"/>
  <c r="O227" i="12" s="1"/>
  <c r="D226" i="12"/>
  <c r="Q226" i="12" s="1"/>
  <c r="R226" i="12" s="1"/>
  <c r="C226" i="12"/>
  <c r="N226" i="12" s="1"/>
  <c r="O226" i="12" s="1"/>
  <c r="D225" i="12"/>
  <c r="Q225" i="12" s="1"/>
  <c r="R225" i="12" s="1"/>
  <c r="C225" i="12"/>
  <c r="N225" i="12" s="1"/>
  <c r="O225" i="12" s="1"/>
  <c r="D224" i="12"/>
  <c r="Q224" i="12" s="1"/>
  <c r="R224" i="12" s="1"/>
  <c r="C224" i="12"/>
  <c r="N224" i="12" s="1"/>
  <c r="O224" i="12" s="1"/>
  <c r="D223" i="12"/>
  <c r="Q223" i="12" s="1"/>
  <c r="R223" i="12" s="1"/>
  <c r="C223" i="12"/>
  <c r="N223" i="12" s="1"/>
  <c r="O223" i="12" s="1"/>
  <c r="D222" i="12"/>
  <c r="Q222" i="12" s="1"/>
  <c r="R222" i="12" s="1"/>
  <c r="C222" i="12"/>
  <c r="N222" i="12" s="1"/>
  <c r="O222" i="12" s="1"/>
  <c r="D221" i="12"/>
  <c r="Q221" i="12" s="1"/>
  <c r="R221" i="12" s="1"/>
  <c r="C221" i="12"/>
  <c r="N221" i="12" s="1"/>
  <c r="O221" i="12" s="1"/>
  <c r="D220" i="12"/>
  <c r="Q220" i="12" s="1"/>
  <c r="R220" i="12" s="1"/>
  <c r="C220" i="12"/>
  <c r="N220" i="12" s="1"/>
  <c r="O220" i="12" s="1"/>
  <c r="D219" i="12"/>
  <c r="Q219" i="12" s="1"/>
  <c r="R219" i="12" s="1"/>
  <c r="C219" i="12"/>
  <c r="N219" i="12" s="1"/>
  <c r="O219" i="12" s="1"/>
  <c r="D218" i="12"/>
  <c r="Q218" i="12" s="1"/>
  <c r="R218" i="12" s="1"/>
  <c r="C218" i="12"/>
  <c r="N218" i="12" s="1"/>
  <c r="O218" i="12" s="1"/>
  <c r="D217" i="12"/>
  <c r="Q217" i="12" s="1"/>
  <c r="R217" i="12" s="1"/>
  <c r="C217" i="12"/>
  <c r="N217" i="12" s="1"/>
  <c r="O217" i="12" s="1"/>
  <c r="D216" i="12"/>
  <c r="Q216" i="12" s="1"/>
  <c r="R216" i="12" s="1"/>
  <c r="C216" i="12"/>
  <c r="N216" i="12" s="1"/>
  <c r="O216" i="12" s="1"/>
  <c r="D215" i="12"/>
  <c r="Q215" i="12" s="1"/>
  <c r="R215" i="12" s="1"/>
  <c r="C215" i="12"/>
  <c r="N215" i="12" s="1"/>
  <c r="O215" i="12" s="1"/>
  <c r="D214" i="12"/>
  <c r="Q214" i="12" s="1"/>
  <c r="R214" i="12" s="1"/>
  <c r="C214" i="12"/>
  <c r="N214" i="12" s="1"/>
  <c r="O214" i="12" s="1"/>
  <c r="D213" i="12"/>
  <c r="Q213" i="12" s="1"/>
  <c r="R213" i="12" s="1"/>
  <c r="C213" i="12"/>
  <c r="N213" i="12" s="1"/>
  <c r="O213" i="12" s="1"/>
  <c r="D212" i="12"/>
  <c r="Q212" i="12" s="1"/>
  <c r="R212" i="12" s="1"/>
  <c r="C212" i="12"/>
  <c r="N212" i="12" s="1"/>
  <c r="O212" i="12" s="1"/>
  <c r="D211" i="12"/>
  <c r="Q211" i="12" s="1"/>
  <c r="R211" i="12" s="1"/>
  <c r="C211" i="12"/>
  <c r="N211" i="12" s="1"/>
  <c r="O211" i="12" s="1"/>
  <c r="D210" i="12"/>
  <c r="Q210" i="12" s="1"/>
  <c r="R210" i="12" s="1"/>
  <c r="C210" i="12"/>
  <c r="N210" i="12" s="1"/>
  <c r="O210" i="12" s="1"/>
  <c r="D209" i="12"/>
  <c r="Q209" i="12" s="1"/>
  <c r="R209" i="12" s="1"/>
  <c r="C209" i="12"/>
  <c r="N209" i="12" s="1"/>
  <c r="O209" i="12" s="1"/>
  <c r="D208" i="12"/>
  <c r="Q208" i="12" s="1"/>
  <c r="R208" i="12" s="1"/>
  <c r="C208" i="12"/>
  <c r="N208" i="12" s="1"/>
  <c r="O208" i="12" s="1"/>
  <c r="D207" i="12"/>
  <c r="Q207" i="12" s="1"/>
  <c r="R207" i="12" s="1"/>
  <c r="C207" i="12"/>
  <c r="N207" i="12" s="1"/>
  <c r="O207" i="12" s="1"/>
  <c r="D206" i="12"/>
  <c r="Q206" i="12" s="1"/>
  <c r="R206" i="12" s="1"/>
  <c r="C206" i="12"/>
  <c r="N206" i="12" s="1"/>
  <c r="O206" i="12" s="1"/>
  <c r="D205" i="12"/>
  <c r="Q205" i="12" s="1"/>
  <c r="R205" i="12" s="1"/>
  <c r="C205" i="12"/>
  <c r="N205" i="12" s="1"/>
  <c r="O205" i="12" s="1"/>
  <c r="D204" i="12"/>
  <c r="Q204" i="12" s="1"/>
  <c r="R204" i="12" s="1"/>
  <c r="C204" i="12"/>
  <c r="N204" i="12" s="1"/>
  <c r="O204" i="12" s="1"/>
  <c r="D203" i="12"/>
  <c r="Q203" i="12" s="1"/>
  <c r="R203" i="12" s="1"/>
  <c r="C203" i="12"/>
  <c r="N203" i="12" s="1"/>
  <c r="O203" i="12" s="1"/>
  <c r="D202" i="12"/>
  <c r="Q202" i="12" s="1"/>
  <c r="R202" i="12" s="1"/>
  <c r="C202" i="12"/>
  <c r="N202" i="12" s="1"/>
  <c r="O202" i="12" s="1"/>
  <c r="D201" i="12"/>
  <c r="Q201" i="12" s="1"/>
  <c r="R201" i="12" s="1"/>
  <c r="C201" i="12"/>
  <c r="N201" i="12" s="1"/>
  <c r="O201" i="12" s="1"/>
  <c r="D200" i="12"/>
  <c r="Q200" i="12" s="1"/>
  <c r="R200" i="12" s="1"/>
  <c r="C200" i="12"/>
  <c r="N200" i="12" s="1"/>
  <c r="O200" i="12" s="1"/>
  <c r="D199" i="12"/>
  <c r="Q199" i="12" s="1"/>
  <c r="R199" i="12" s="1"/>
  <c r="C199" i="12"/>
  <c r="N199" i="12" s="1"/>
  <c r="O199" i="12" s="1"/>
  <c r="D198" i="12"/>
  <c r="Q198" i="12" s="1"/>
  <c r="R198" i="12" s="1"/>
  <c r="C198" i="12"/>
  <c r="N198" i="12" s="1"/>
  <c r="O198" i="12" s="1"/>
  <c r="D197" i="12"/>
  <c r="Q197" i="12" s="1"/>
  <c r="R197" i="12" s="1"/>
  <c r="C197" i="12"/>
  <c r="N197" i="12" s="1"/>
  <c r="O197" i="12" s="1"/>
  <c r="D196" i="12"/>
  <c r="Q196" i="12" s="1"/>
  <c r="R196" i="12" s="1"/>
  <c r="C196" i="12"/>
  <c r="N196" i="12" s="1"/>
  <c r="O196" i="12" s="1"/>
  <c r="D195" i="12"/>
  <c r="Q195" i="12" s="1"/>
  <c r="R195" i="12" s="1"/>
  <c r="C195" i="12"/>
  <c r="N195" i="12" s="1"/>
  <c r="O195" i="12" s="1"/>
  <c r="D194" i="12"/>
  <c r="Q194" i="12" s="1"/>
  <c r="R194" i="12" s="1"/>
  <c r="C194" i="12"/>
  <c r="N194" i="12" s="1"/>
  <c r="O194" i="12" s="1"/>
  <c r="D193" i="12"/>
  <c r="Q193" i="12" s="1"/>
  <c r="R193" i="12" s="1"/>
  <c r="C193" i="12"/>
  <c r="N193" i="12" s="1"/>
  <c r="O193" i="12" s="1"/>
  <c r="D192" i="12"/>
  <c r="Q192" i="12" s="1"/>
  <c r="R192" i="12" s="1"/>
  <c r="C192" i="12"/>
  <c r="N192" i="12" s="1"/>
  <c r="O192" i="12" s="1"/>
  <c r="D191" i="12"/>
  <c r="Q191" i="12" s="1"/>
  <c r="R191" i="12" s="1"/>
  <c r="C191" i="12"/>
  <c r="N191" i="12" s="1"/>
  <c r="O191" i="12" s="1"/>
  <c r="D190" i="12"/>
  <c r="Q190" i="12" s="1"/>
  <c r="R190" i="12" s="1"/>
  <c r="C190" i="12"/>
  <c r="N190" i="12" s="1"/>
  <c r="O190" i="12" s="1"/>
  <c r="D189" i="12"/>
  <c r="Q189" i="12" s="1"/>
  <c r="R189" i="12" s="1"/>
  <c r="C189" i="12"/>
  <c r="N189" i="12" s="1"/>
  <c r="O189" i="12" s="1"/>
  <c r="D188" i="12"/>
  <c r="Q188" i="12" s="1"/>
  <c r="R188" i="12" s="1"/>
  <c r="C188" i="12"/>
  <c r="N188" i="12" s="1"/>
  <c r="O188" i="12" s="1"/>
  <c r="D187" i="12"/>
  <c r="Q187" i="12" s="1"/>
  <c r="R187" i="12" s="1"/>
  <c r="C187" i="12"/>
  <c r="N187" i="12" s="1"/>
  <c r="O187" i="12" s="1"/>
  <c r="D186" i="12"/>
  <c r="Q186" i="12" s="1"/>
  <c r="R186" i="12" s="1"/>
  <c r="C186" i="12"/>
  <c r="N186" i="12" s="1"/>
  <c r="O186" i="12" s="1"/>
  <c r="D185" i="12"/>
  <c r="Q185" i="12" s="1"/>
  <c r="R185" i="12" s="1"/>
  <c r="C185" i="12"/>
  <c r="N185" i="12" s="1"/>
  <c r="O185" i="12" s="1"/>
  <c r="D184" i="12"/>
  <c r="Q184" i="12" s="1"/>
  <c r="R184" i="12" s="1"/>
  <c r="C184" i="12"/>
  <c r="N184" i="12" s="1"/>
  <c r="O184" i="12" s="1"/>
  <c r="D183" i="12"/>
  <c r="Q183" i="12" s="1"/>
  <c r="R183" i="12" s="1"/>
  <c r="C183" i="12"/>
  <c r="N183" i="12" s="1"/>
  <c r="O183" i="12" s="1"/>
  <c r="D182" i="12"/>
  <c r="Q182" i="12" s="1"/>
  <c r="R182" i="12" s="1"/>
  <c r="C182" i="12"/>
  <c r="N182" i="12" s="1"/>
  <c r="O182" i="12" s="1"/>
  <c r="D181" i="12"/>
  <c r="Q181" i="12" s="1"/>
  <c r="R181" i="12" s="1"/>
  <c r="C181" i="12"/>
  <c r="N181" i="12" s="1"/>
  <c r="O181" i="12" s="1"/>
  <c r="D180" i="12"/>
  <c r="Q180" i="12" s="1"/>
  <c r="R180" i="12" s="1"/>
  <c r="C180" i="12"/>
  <c r="N180" i="12" s="1"/>
  <c r="O180" i="12" s="1"/>
  <c r="D179" i="12"/>
  <c r="Q179" i="12" s="1"/>
  <c r="R179" i="12" s="1"/>
  <c r="C179" i="12"/>
  <c r="N179" i="12" s="1"/>
  <c r="O179" i="12" s="1"/>
  <c r="D178" i="12"/>
  <c r="Q178" i="12" s="1"/>
  <c r="R178" i="12" s="1"/>
  <c r="C178" i="12"/>
  <c r="N178" i="12" s="1"/>
  <c r="O178" i="12" s="1"/>
  <c r="D177" i="12"/>
  <c r="Q177" i="12" s="1"/>
  <c r="R177" i="12" s="1"/>
  <c r="C177" i="12"/>
  <c r="N177" i="12" s="1"/>
  <c r="O177" i="12" s="1"/>
  <c r="D176" i="12"/>
  <c r="Q176" i="12" s="1"/>
  <c r="R176" i="12" s="1"/>
  <c r="C176" i="12"/>
  <c r="N176" i="12" s="1"/>
  <c r="O176" i="12" s="1"/>
  <c r="D175" i="12"/>
  <c r="Q175" i="12" s="1"/>
  <c r="R175" i="12" s="1"/>
  <c r="C175" i="12"/>
  <c r="N175" i="12" s="1"/>
  <c r="O175" i="12" s="1"/>
  <c r="D174" i="12"/>
  <c r="Q174" i="12" s="1"/>
  <c r="R174" i="12" s="1"/>
  <c r="C174" i="12"/>
  <c r="N174" i="12" s="1"/>
  <c r="O174" i="12" s="1"/>
  <c r="D173" i="12"/>
  <c r="Q173" i="12" s="1"/>
  <c r="R173" i="12" s="1"/>
  <c r="C173" i="12"/>
  <c r="N173" i="12" s="1"/>
  <c r="O173" i="12" s="1"/>
  <c r="D172" i="12"/>
  <c r="Q172" i="12" s="1"/>
  <c r="R172" i="12" s="1"/>
  <c r="C172" i="12"/>
  <c r="N172" i="12" s="1"/>
  <c r="O172" i="12" s="1"/>
  <c r="D171" i="12"/>
  <c r="Q171" i="12" s="1"/>
  <c r="R171" i="12" s="1"/>
  <c r="C171" i="12"/>
  <c r="N171" i="12" s="1"/>
  <c r="O171" i="12" s="1"/>
  <c r="D170" i="12"/>
  <c r="Q170" i="12" s="1"/>
  <c r="R170" i="12" s="1"/>
  <c r="C170" i="12"/>
  <c r="N170" i="12" s="1"/>
  <c r="O170" i="12" s="1"/>
  <c r="D169" i="12"/>
  <c r="Q169" i="12" s="1"/>
  <c r="R169" i="12" s="1"/>
  <c r="C169" i="12"/>
  <c r="N169" i="12" s="1"/>
  <c r="O169" i="12" s="1"/>
  <c r="D168" i="12"/>
  <c r="Q168" i="12" s="1"/>
  <c r="R168" i="12" s="1"/>
  <c r="C168" i="12"/>
  <c r="N168" i="12" s="1"/>
  <c r="O168" i="12" s="1"/>
  <c r="D167" i="12"/>
  <c r="Q167" i="12" s="1"/>
  <c r="R167" i="12" s="1"/>
  <c r="C167" i="12"/>
  <c r="N167" i="12" s="1"/>
  <c r="O167" i="12" s="1"/>
  <c r="D166" i="12"/>
  <c r="Q166" i="12" s="1"/>
  <c r="R166" i="12" s="1"/>
  <c r="C166" i="12"/>
  <c r="N166" i="12" s="1"/>
  <c r="O166" i="12" s="1"/>
  <c r="D165" i="12"/>
  <c r="Q165" i="12" s="1"/>
  <c r="R165" i="12" s="1"/>
  <c r="C165" i="12"/>
  <c r="N165" i="12" s="1"/>
  <c r="O165" i="12" s="1"/>
  <c r="D164" i="12"/>
  <c r="Q164" i="12" s="1"/>
  <c r="R164" i="12" s="1"/>
  <c r="C164" i="12"/>
  <c r="N164" i="12" s="1"/>
  <c r="O164" i="12" s="1"/>
  <c r="D163" i="12"/>
  <c r="Q163" i="12" s="1"/>
  <c r="R163" i="12" s="1"/>
  <c r="C163" i="12"/>
  <c r="N163" i="12" s="1"/>
  <c r="O163" i="12" s="1"/>
  <c r="D162" i="12"/>
  <c r="Q162" i="12" s="1"/>
  <c r="R162" i="12" s="1"/>
  <c r="C162" i="12"/>
  <c r="N162" i="12" s="1"/>
  <c r="O162" i="12" s="1"/>
  <c r="D161" i="12"/>
  <c r="Q161" i="12" s="1"/>
  <c r="R161" i="12" s="1"/>
  <c r="C161" i="12"/>
  <c r="N161" i="12" s="1"/>
  <c r="O161" i="12" s="1"/>
  <c r="D160" i="12"/>
  <c r="Q160" i="12" s="1"/>
  <c r="R160" i="12" s="1"/>
  <c r="C160" i="12"/>
  <c r="N160" i="12" s="1"/>
  <c r="O160" i="12" s="1"/>
  <c r="D159" i="12"/>
  <c r="Q159" i="12" s="1"/>
  <c r="R159" i="12" s="1"/>
  <c r="C159" i="12"/>
  <c r="N159" i="12" s="1"/>
  <c r="O159" i="12" s="1"/>
  <c r="D158" i="12"/>
  <c r="Q158" i="12" s="1"/>
  <c r="R158" i="12" s="1"/>
  <c r="C158" i="12"/>
  <c r="N158" i="12" s="1"/>
  <c r="O158" i="12" s="1"/>
  <c r="D157" i="12"/>
  <c r="Q157" i="12" s="1"/>
  <c r="R157" i="12" s="1"/>
  <c r="C157" i="12"/>
  <c r="N157" i="12" s="1"/>
  <c r="O157" i="12" s="1"/>
  <c r="D156" i="12"/>
  <c r="Q156" i="12" s="1"/>
  <c r="R156" i="12" s="1"/>
  <c r="C156" i="12"/>
  <c r="N156" i="12" s="1"/>
  <c r="O156" i="12" s="1"/>
  <c r="D155" i="12"/>
  <c r="Q155" i="12" s="1"/>
  <c r="R155" i="12" s="1"/>
  <c r="C155" i="12"/>
  <c r="N155" i="12" s="1"/>
  <c r="O155" i="12" s="1"/>
  <c r="D154" i="12"/>
  <c r="Q154" i="12" s="1"/>
  <c r="R154" i="12" s="1"/>
  <c r="C154" i="12"/>
  <c r="N154" i="12" s="1"/>
  <c r="O154" i="12" s="1"/>
  <c r="D153" i="12"/>
  <c r="Q153" i="12" s="1"/>
  <c r="R153" i="12" s="1"/>
  <c r="C153" i="12"/>
  <c r="N153" i="12" s="1"/>
  <c r="O153" i="12" s="1"/>
  <c r="D152" i="12"/>
  <c r="Q152" i="12" s="1"/>
  <c r="R152" i="12" s="1"/>
  <c r="C152" i="12"/>
  <c r="N152" i="12" s="1"/>
  <c r="O152" i="12" s="1"/>
  <c r="D151" i="12"/>
  <c r="Q151" i="12" s="1"/>
  <c r="R151" i="12" s="1"/>
  <c r="C151" i="12"/>
  <c r="N151" i="12" s="1"/>
  <c r="O151" i="12" s="1"/>
  <c r="D150" i="12"/>
  <c r="Q150" i="12" s="1"/>
  <c r="R150" i="12" s="1"/>
  <c r="C150" i="12"/>
  <c r="N150" i="12" s="1"/>
  <c r="O150" i="12" s="1"/>
  <c r="D149" i="12"/>
  <c r="Q149" i="12" s="1"/>
  <c r="R149" i="12" s="1"/>
  <c r="C149" i="12"/>
  <c r="N149" i="12" s="1"/>
  <c r="O149" i="12" s="1"/>
  <c r="D148" i="12"/>
  <c r="Q148" i="12" s="1"/>
  <c r="R148" i="12" s="1"/>
  <c r="C148" i="12"/>
  <c r="N148" i="12" s="1"/>
  <c r="O148" i="12" s="1"/>
  <c r="D147" i="12"/>
  <c r="Q147" i="12" s="1"/>
  <c r="R147" i="12" s="1"/>
  <c r="C147" i="12"/>
  <c r="N147" i="12" s="1"/>
  <c r="O147" i="12" s="1"/>
  <c r="D146" i="12"/>
  <c r="Q146" i="12" s="1"/>
  <c r="R146" i="12" s="1"/>
  <c r="C146" i="12"/>
  <c r="N146" i="12" s="1"/>
  <c r="O146" i="12" s="1"/>
  <c r="D145" i="12"/>
  <c r="Q145" i="12" s="1"/>
  <c r="R145" i="12" s="1"/>
  <c r="C145" i="12"/>
  <c r="N145" i="12" s="1"/>
  <c r="O145" i="12" s="1"/>
  <c r="D144" i="12"/>
  <c r="Q144" i="12" s="1"/>
  <c r="R144" i="12" s="1"/>
  <c r="C144" i="12"/>
  <c r="N144" i="12" s="1"/>
  <c r="O144" i="12" s="1"/>
  <c r="D143" i="12"/>
  <c r="Q143" i="12" s="1"/>
  <c r="R143" i="12" s="1"/>
  <c r="C143" i="12"/>
  <c r="N143" i="12" s="1"/>
  <c r="O143" i="12" s="1"/>
  <c r="D142" i="12"/>
  <c r="Q142" i="12" s="1"/>
  <c r="R142" i="12" s="1"/>
  <c r="C142" i="12"/>
  <c r="N142" i="12" s="1"/>
  <c r="O142" i="12" s="1"/>
  <c r="D141" i="12"/>
  <c r="Q141" i="12" s="1"/>
  <c r="R141" i="12" s="1"/>
  <c r="C141" i="12"/>
  <c r="N141" i="12" s="1"/>
  <c r="O141" i="12" s="1"/>
  <c r="D140" i="12"/>
  <c r="Q140" i="12" s="1"/>
  <c r="R140" i="12" s="1"/>
  <c r="C140" i="12"/>
  <c r="N140" i="12" s="1"/>
  <c r="O140" i="12" s="1"/>
  <c r="D139" i="12"/>
  <c r="Q139" i="12" s="1"/>
  <c r="R139" i="12" s="1"/>
  <c r="C139" i="12"/>
  <c r="N139" i="12" s="1"/>
  <c r="O139" i="12" s="1"/>
  <c r="D138" i="12"/>
  <c r="Q138" i="12" s="1"/>
  <c r="R138" i="12" s="1"/>
  <c r="C138" i="12"/>
  <c r="N138" i="12" s="1"/>
  <c r="O138" i="12" s="1"/>
  <c r="D137" i="12"/>
  <c r="Q137" i="12" s="1"/>
  <c r="R137" i="12" s="1"/>
  <c r="C137" i="12"/>
  <c r="N137" i="12" s="1"/>
  <c r="O137" i="12" s="1"/>
  <c r="D136" i="12"/>
  <c r="Q136" i="12" s="1"/>
  <c r="R136" i="12" s="1"/>
  <c r="C136" i="12"/>
  <c r="N136" i="12" s="1"/>
  <c r="O136" i="12" s="1"/>
  <c r="D135" i="12"/>
  <c r="Q135" i="12" s="1"/>
  <c r="R135" i="12" s="1"/>
  <c r="C135" i="12"/>
  <c r="N135" i="12" s="1"/>
  <c r="O135" i="12" s="1"/>
  <c r="D134" i="12"/>
  <c r="Q134" i="12" s="1"/>
  <c r="R134" i="12" s="1"/>
  <c r="C134" i="12"/>
  <c r="N134" i="12" s="1"/>
  <c r="O134" i="12" s="1"/>
  <c r="D133" i="12"/>
  <c r="Q133" i="12" s="1"/>
  <c r="R133" i="12" s="1"/>
  <c r="C133" i="12"/>
  <c r="N133" i="12" s="1"/>
  <c r="O133" i="12" s="1"/>
  <c r="D132" i="12"/>
  <c r="Q132" i="12" s="1"/>
  <c r="R132" i="12" s="1"/>
  <c r="C132" i="12"/>
  <c r="N132" i="12" s="1"/>
  <c r="O132" i="12" s="1"/>
  <c r="D131" i="12"/>
  <c r="Q131" i="12" s="1"/>
  <c r="R131" i="12" s="1"/>
  <c r="C131" i="12"/>
  <c r="N131" i="12" s="1"/>
  <c r="O131" i="12" s="1"/>
  <c r="D130" i="12"/>
  <c r="Q130" i="12" s="1"/>
  <c r="R130" i="12" s="1"/>
  <c r="C130" i="12"/>
  <c r="N130" i="12" s="1"/>
  <c r="O130" i="12" s="1"/>
  <c r="D129" i="12"/>
  <c r="Q129" i="12" s="1"/>
  <c r="R129" i="12" s="1"/>
  <c r="C129" i="12"/>
  <c r="N129" i="12" s="1"/>
  <c r="O129" i="12" s="1"/>
  <c r="D128" i="12"/>
  <c r="Q128" i="12" s="1"/>
  <c r="R128" i="12" s="1"/>
  <c r="C128" i="12"/>
  <c r="N128" i="12" s="1"/>
  <c r="O128" i="12" s="1"/>
  <c r="D127" i="12"/>
  <c r="Q127" i="12" s="1"/>
  <c r="R127" i="12" s="1"/>
  <c r="C127" i="12"/>
  <c r="N127" i="12" s="1"/>
  <c r="O127" i="12" s="1"/>
  <c r="D126" i="12"/>
  <c r="Q126" i="12" s="1"/>
  <c r="R126" i="12" s="1"/>
  <c r="C126" i="12"/>
  <c r="N126" i="12" s="1"/>
  <c r="O126" i="12" s="1"/>
  <c r="D125" i="12"/>
  <c r="Q125" i="12" s="1"/>
  <c r="R125" i="12" s="1"/>
  <c r="C125" i="12"/>
  <c r="N125" i="12" s="1"/>
  <c r="O125" i="12" s="1"/>
  <c r="D124" i="12"/>
  <c r="Q124" i="12" s="1"/>
  <c r="R124" i="12" s="1"/>
  <c r="C124" i="12"/>
  <c r="N124" i="12" s="1"/>
  <c r="O124" i="12" s="1"/>
  <c r="D123" i="12"/>
  <c r="Q123" i="12" s="1"/>
  <c r="R123" i="12" s="1"/>
  <c r="C123" i="12"/>
  <c r="N123" i="12" s="1"/>
  <c r="O123" i="12" s="1"/>
  <c r="D122" i="12"/>
  <c r="Q122" i="12" s="1"/>
  <c r="R122" i="12" s="1"/>
  <c r="C122" i="12"/>
  <c r="N122" i="12" s="1"/>
  <c r="O122" i="12" s="1"/>
  <c r="D121" i="12"/>
  <c r="Q121" i="12" s="1"/>
  <c r="R121" i="12" s="1"/>
  <c r="C121" i="12"/>
  <c r="N121" i="12" s="1"/>
  <c r="O121" i="12" s="1"/>
  <c r="D120" i="12"/>
  <c r="Q120" i="12" s="1"/>
  <c r="R120" i="12" s="1"/>
  <c r="C120" i="12"/>
  <c r="N120" i="12" s="1"/>
  <c r="O120" i="12" s="1"/>
  <c r="D119" i="12"/>
  <c r="Q119" i="12" s="1"/>
  <c r="R119" i="12" s="1"/>
  <c r="C119" i="12"/>
  <c r="N119" i="12" s="1"/>
  <c r="O119" i="12" s="1"/>
  <c r="D118" i="12"/>
  <c r="Q118" i="12" s="1"/>
  <c r="R118" i="12" s="1"/>
  <c r="C118" i="12"/>
  <c r="N118" i="12" s="1"/>
  <c r="O118" i="12" s="1"/>
  <c r="D117" i="12"/>
  <c r="Q117" i="12" s="1"/>
  <c r="R117" i="12" s="1"/>
  <c r="C117" i="12"/>
  <c r="N117" i="12" s="1"/>
  <c r="O117" i="12" s="1"/>
  <c r="D116" i="12"/>
  <c r="Q116" i="12" s="1"/>
  <c r="R116" i="12" s="1"/>
  <c r="C116" i="12"/>
  <c r="N116" i="12" s="1"/>
  <c r="O116" i="12" s="1"/>
  <c r="D115" i="12"/>
  <c r="Q115" i="12" s="1"/>
  <c r="R115" i="12" s="1"/>
  <c r="C115" i="12"/>
  <c r="N115" i="12" s="1"/>
  <c r="O115" i="12" s="1"/>
  <c r="D114" i="12"/>
  <c r="Q114" i="12" s="1"/>
  <c r="R114" i="12" s="1"/>
  <c r="C114" i="12"/>
  <c r="N114" i="12" s="1"/>
  <c r="O114" i="12" s="1"/>
  <c r="D113" i="12"/>
  <c r="Q113" i="12" s="1"/>
  <c r="R113" i="12" s="1"/>
  <c r="C113" i="12"/>
  <c r="N113" i="12" s="1"/>
  <c r="O113" i="12" s="1"/>
  <c r="D112" i="12"/>
  <c r="Q112" i="12" s="1"/>
  <c r="R112" i="12" s="1"/>
  <c r="C112" i="12"/>
  <c r="N112" i="12" s="1"/>
  <c r="O112" i="12" s="1"/>
  <c r="D111" i="12"/>
  <c r="Q111" i="12" s="1"/>
  <c r="R111" i="12" s="1"/>
  <c r="C111" i="12"/>
  <c r="N111" i="12" s="1"/>
  <c r="O111" i="12" s="1"/>
  <c r="D110" i="12"/>
  <c r="Q110" i="12" s="1"/>
  <c r="R110" i="12" s="1"/>
  <c r="C110" i="12"/>
  <c r="N110" i="12" s="1"/>
  <c r="O110" i="12" s="1"/>
  <c r="D109" i="12"/>
  <c r="Q109" i="12" s="1"/>
  <c r="R109" i="12" s="1"/>
  <c r="C109" i="12"/>
  <c r="N109" i="12" s="1"/>
  <c r="O109" i="12" s="1"/>
  <c r="D108" i="12"/>
  <c r="Q108" i="12" s="1"/>
  <c r="R108" i="12" s="1"/>
  <c r="C108" i="12"/>
  <c r="N108" i="12" s="1"/>
  <c r="O108" i="12" s="1"/>
  <c r="D107" i="12"/>
  <c r="Q107" i="12" s="1"/>
  <c r="R107" i="12" s="1"/>
  <c r="C107" i="12"/>
  <c r="N107" i="12" s="1"/>
  <c r="O107" i="12" s="1"/>
  <c r="D106" i="12"/>
  <c r="Q106" i="12" s="1"/>
  <c r="R106" i="12" s="1"/>
  <c r="C106" i="12"/>
  <c r="N106" i="12" s="1"/>
  <c r="O106" i="12" s="1"/>
  <c r="D105" i="12"/>
  <c r="Q105" i="12" s="1"/>
  <c r="R105" i="12" s="1"/>
  <c r="C105" i="12"/>
  <c r="N105" i="12" s="1"/>
  <c r="O105" i="12" s="1"/>
  <c r="D104" i="12"/>
  <c r="Q104" i="12" s="1"/>
  <c r="R104" i="12" s="1"/>
  <c r="C104" i="12"/>
  <c r="N104" i="12" s="1"/>
  <c r="O104" i="12" s="1"/>
  <c r="D103" i="12"/>
  <c r="Q103" i="12" s="1"/>
  <c r="R103" i="12" s="1"/>
  <c r="C103" i="12"/>
  <c r="N103" i="12" s="1"/>
  <c r="O103" i="12" s="1"/>
  <c r="D102" i="12"/>
  <c r="Q102" i="12" s="1"/>
  <c r="R102" i="12" s="1"/>
  <c r="C102" i="12"/>
  <c r="N102" i="12" s="1"/>
  <c r="O102" i="12" s="1"/>
  <c r="D101" i="12"/>
  <c r="Q101" i="12" s="1"/>
  <c r="R101" i="12" s="1"/>
  <c r="C101" i="12"/>
  <c r="N101" i="12" s="1"/>
  <c r="O101" i="12" s="1"/>
  <c r="D100" i="12"/>
  <c r="Q100" i="12" s="1"/>
  <c r="R100" i="12" s="1"/>
  <c r="C100" i="12"/>
  <c r="N100" i="12" s="1"/>
  <c r="O100" i="12" s="1"/>
  <c r="D99" i="12"/>
  <c r="Q99" i="12" s="1"/>
  <c r="R99" i="12" s="1"/>
  <c r="C99" i="12"/>
  <c r="N99" i="12" s="1"/>
  <c r="O99" i="12" s="1"/>
  <c r="D98" i="12"/>
  <c r="Q98" i="12" s="1"/>
  <c r="R98" i="12" s="1"/>
  <c r="C98" i="12"/>
  <c r="N98" i="12" s="1"/>
  <c r="O98" i="12" s="1"/>
  <c r="D97" i="12"/>
  <c r="Q97" i="12" s="1"/>
  <c r="R97" i="12" s="1"/>
  <c r="C97" i="12"/>
  <c r="N97" i="12" s="1"/>
  <c r="O97" i="12" s="1"/>
  <c r="D96" i="12"/>
  <c r="Q96" i="12" s="1"/>
  <c r="R96" i="12" s="1"/>
  <c r="C96" i="12"/>
  <c r="N96" i="12" s="1"/>
  <c r="O96" i="12" s="1"/>
  <c r="D95" i="12"/>
  <c r="Q95" i="12" s="1"/>
  <c r="R95" i="12" s="1"/>
  <c r="C95" i="12"/>
  <c r="N95" i="12" s="1"/>
  <c r="O95" i="12" s="1"/>
  <c r="D94" i="12"/>
  <c r="Q94" i="12" s="1"/>
  <c r="R94" i="12" s="1"/>
  <c r="C94" i="12"/>
  <c r="N94" i="12" s="1"/>
  <c r="O94" i="12" s="1"/>
  <c r="D93" i="12"/>
  <c r="Q93" i="12" s="1"/>
  <c r="R93" i="12" s="1"/>
  <c r="C93" i="12"/>
  <c r="N93" i="12" s="1"/>
  <c r="O93" i="12" s="1"/>
  <c r="D92" i="12"/>
  <c r="Q92" i="12" s="1"/>
  <c r="R92" i="12" s="1"/>
  <c r="C92" i="12"/>
  <c r="N92" i="12" s="1"/>
  <c r="O92" i="12" s="1"/>
  <c r="D91" i="12"/>
  <c r="Q91" i="12" s="1"/>
  <c r="R91" i="12" s="1"/>
  <c r="C91" i="12"/>
  <c r="N91" i="12" s="1"/>
  <c r="O91" i="12" s="1"/>
  <c r="D90" i="12"/>
  <c r="Q90" i="12" s="1"/>
  <c r="R90" i="12" s="1"/>
  <c r="C90" i="12"/>
  <c r="N90" i="12" s="1"/>
  <c r="O90" i="12" s="1"/>
  <c r="D89" i="12"/>
  <c r="Q89" i="12" s="1"/>
  <c r="R89" i="12" s="1"/>
  <c r="C89" i="12"/>
  <c r="N89" i="12" s="1"/>
  <c r="O89" i="12" s="1"/>
  <c r="D88" i="12"/>
  <c r="Q88" i="12" s="1"/>
  <c r="R88" i="12" s="1"/>
  <c r="C88" i="12"/>
  <c r="N88" i="12" s="1"/>
  <c r="O88" i="12" s="1"/>
  <c r="D87" i="12"/>
  <c r="Q87" i="12" s="1"/>
  <c r="R87" i="12" s="1"/>
  <c r="C87" i="12"/>
  <c r="N87" i="12" s="1"/>
  <c r="O87" i="12" s="1"/>
  <c r="D86" i="12"/>
  <c r="Q86" i="12" s="1"/>
  <c r="R86" i="12" s="1"/>
  <c r="C86" i="12"/>
  <c r="N86" i="12" s="1"/>
  <c r="O86" i="12" s="1"/>
  <c r="D85" i="12"/>
  <c r="Q85" i="12" s="1"/>
  <c r="R85" i="12" s="1"/>
  <c r="C85" i="12"/>
  <c r="N85" i="12" s="1"/>
  <c r="O85" i="12" s="1"/>
  <c r="D84" i="12"/>
  <c r="Q84" i="12" s="1"/>
  <c r="R84" i="12" s="1"/>
  <c r="C84" i="12"/>
  <c r="N84" i="12" s="1"/>
  <c r="O84" i="12" s="1"/>
  <c r="D83" i="12"/>
  <c r="Q83" i="12" s="1"/>
  <c r="R83" i="12" s="1"/>
  <c r="C83" i="12"/>
  <c r="N83" i="12" s="1"/>
  <c r="O83" i="12" s="1"/>
  <c r="D82" i="12"/>
  <c r="Q82" i="12" s="1"/>
  <c r="R82" i="12" s="1"/>
  <c r="C82" i="12"/>
  <c r="N82" i="12" s="1"/>
  <c r="O82" i="12" s="1"/>
  <c r="D81" i="12"/>
  <c r="Q81" i="12" s="1"/>
  <c r="R81" i="12" s="1"/>
  <c r="C81" i="12"/>
  <c r="N81" i="12" s="1"/>
  <c r="O81" i="12" s="1"/>
  <c r="D80" i="12"/>
  <c r="Q80" i="12" s="1"/>
  <c r="R80" i="12" s="1"/>
  <c r="C80" i="12"/>
  <c r="N80" i="12" s="1"/>
  <c r="O80" i="12" s="1"/>
  <c r="D79" i="12"/>
  <c r="Q79" i="12" s="1"/>
  <c r="R79" i="12" s="1"/>
  <c r="C79" i="12"/>
  <c r="N79" i="12" s="1"/>
  <c r="O79" i="12" s="1"/>
  <c r="D78" i="12"/>
  <c r="Q78" i="12" s="1"/>
  <c r="R78" i="12" s="1"/>
  <c r="C78" i="12"/>
  <c r="N78" i="12" s="1"/>
  <c r="O78" i="12" s="1"/>
  <c r="D77" i="12"/>
  <c r="Q77" i="12" s="1"/>
  <c r="R77" i="12" s="1"/>
  <c r="C77" i="12"/>
  <c r="N77" i="12" s="1"/>
  <c r="O77" i="12" s="1"/>
  <c r="D76" i="12"/>
  <c r="Q76" i="12" s="1"/>
  <c r="R76" i="12" s="1"/>
  <c r="C76" i="12"/>
  <c r="N76" i="12" s="1"/>
  <c r="O76" i="12" s="1"/>
  <c r="D75" i="12"/>
  <c r="Q75" i="12" s="1"/>
  <c r="R75" i="12" s="1"/>
  <c r="C75" i="12"/>
  <c r="N75" i="12" s="1"/>
  <c r="O75" i="12" s="1"/>
  <c r="D74" i="12"/>
  <c r="Q74" i="12" s="1"/>
  <c r="R74" i="12" s="1"/>
  <c r="C74" i="12"/>
  <c r="N74" i="12" s="1"/>
  <c r="O74" i="12" s="1"/>
  <c r="D73" i="12"/>
  <c r="Q73" i="12" s="1"/>
  <c r="R73" i="12" s="1"/>
  <c r="C73" i="12"/>
  <c r="N73" i="12" s="1"/>
  <c r="O73" i="12" s="1"/>
  <c r="D72" i="12"/>
  <c r="Q72" i="12" s="1"/>
  <c r="R72" i="12" s="1"/>
  <c r="C72" i="12"/>
  <c r="N72" i="12" s="1"/>
  <c r="O72" i="12" s="1"/>
  <c r="D71" i="12"/>
  <c r="Q71" i="12" s="1"/>
  <c r="R71" i="12" s="1"/>
  <c r="C71" i="12"/>
  <c r="N71" i="12" s="1"/>
  <c r="O71" i="12" s="1"/>
  <c r="D70" i="12"/>
  <c r="Q70" i="12" s="1"/>
  <c r="R70" i="12" s="1"/>
  <c r="C70" i="12"/>
  <c r="N70" i="12" s="1"/>
  <c r="O70" i="12" s="1"/>
  <c r="D69" i="12"/>
  <c r="Q69" i="12" s="1"/>
  <c r="R69" i="12" s="1"/>
  <c r="C69" i="12"/>
  <c r="N69" i="12" s="1"/>
  <c r="O69" i="12" s="1"/>
  <c r="D68" i="12"/>
  <c r="Q68" i="12" s="1"/>
  <c r="R68" i="12" s="1"/>
  <c r="C68" i="12"/>
  <c r="N68" i="12" s="1"/>
  <c r="O68" i="12" s="1"/>
  <c r="D67" i="12"/>
  <c r="Q67" i="12" s="1"/>
  <c r="R67" i="12" s="1"/>
  <c r="C67" i="12"/>
  <c r="N67" i="12" s="1"/>
  <c r="O67" i="12" s="1"/>
  <c r="D66" i="12"/>
  <c r="Q66" i="12" s="1"/>
  <c r="R66" i="12" s="1"/>
  <c r="C66" i="12"/>
  <c r="N66" i="12" s="1"/>
  <c r="O66" i="12" s="1"/>
  <c r="D65" i="12"/>
  <c r="Q65" i="12" s="1"/>
  <c r="R65" i="12" s="1"/>
  <c r="C65" i="12"/>
  <c r="N65" i="12" s="1"/>
  <c r="O65" i="12" s="1"/>
  <c r="D64" i="12"/>
  <c r="Q64" i="12" s="1"/>
  <c r="R64" i="12" s="1"/>
  <c r="C64" i="12"/>
  <c r="N64" i="12" s="1"/>
  <c r="O64" i="12" s="1"/>
  <c r="D63" i="12"/>
  <c r="Q63" i="12" s="1"/>
  <c r="R63" i="12" s="1"/>
  <c r="C63" i="12"/>
  <c r="N63" i="12" s="1"/>
  <c r="O63" i="12" s="1"/>
  <c r="D62" i="12"/>
  <c r="Q62" i="12" s="1"/>
  <c r="R62" i="12" s="1"/>
  <c r="C62" i="12"/>
  <c r="N62" i="12" s="1"/>
  <c r="O62" i="12" s="1"/>
  <c r="D61" i="12"/>
  <c r="Q61" i="12" s="1"/>
  <c r="R61" i="12" s="1"/>
  <c r="C61" i="12"/>
  <c r="N61" i="12" s="1"/>
  <c r="O61" i="12" s="1"/>
  <c r="D60" i="12"/>
  <c r="Q60" i="12" s="1"/>
  <c r="R60" i="12" s="1"/>
  <c r="C60" i="12"/>
  <c r="N60" i="12" s="1"/>
  <c r="O60" i="12" s="1"/>
  <c r="D59" i="12"/>
  <c r="Q59" i="12" s="1"/>
  <c r="R59" i="12" s="1"/>
  <c r="C59" i="12"/>
  <c r="N59" i="12" s="1"/>
  <c r="O59" i="12" s="1"/>
  <c r="D58" i="12"/>
  <c r="Q58" i="12" s="1"/>
  <c r="R58" i="12" s="1"/>
  <c r="C58" i="12"/>
  <c r="N58" i="12" s="1"/>
  <c r="O58" i="12" s="1"/>
  <c r="D57" i="12"/>
  <c r="Q57" i="12" s="1"/>
  <c r="R57" i="12" s="1"/>
  <c r="C57" i="12"/>
  <c r="N57" i="12" s="1"/>
  <c r="O57" i="12" s="1"/>
  <c r="D56" i="12"/>
  <c r="Q56" i="12" s="1"/>
  <c r="R56" i="12" s="1"/>
  <c r="C56" i="12"/>
  <c r="N56" i="12" s="1"/>
  <c r="O56" i="12" s="1"/>
  <c r="D55" i="12"/>
  <c r="Q55" i="12" s="1"/>
  <c r="R55" i="12" s="1"/>
  <c r="C55" i="12"/>
  <c r="N55" i="12" s="1"/>
  <c r="O55" i="12" s="1"/>
  <c r="D54" i="12"/>
  <c r="Q54" i="12" s="1"/>
  <c r="R54" i="12" s="1"/>
  <c r="C54" i="12"/>
  <c r="N54" i="12" s="1"/>
  <c r="O54" i="12" s="1"/>
  <c r="D53" i="12"/>
  <c r="Q53" i="12" s="1"/>
  <c r="R53" i="12" s="1"/>
  <c r="C53" i="12"/>
  <c r="N53" i="12" s="1"/>
  <c r="O53" i="12" s="1"/>
  <c r="D52" i="12"/>
  <c r="Q52" i="12" s="1"/>
  <c r="R52" i="12" s="1"/>
  <c r="C52" i="12"/>
  <c r="N52" i="12" s="1"/>
  <c r="O52" i="12" s="1"/>
  <c r="D51" i="12"/>
  <c r="Q51" i="12" s="1"/>
  <c r="R51" i="12" s="1"/>
  <c r="C51" i="12"/>
  <c r="N51" i="12" s="1"/>
  <c r="O51" i="12" s="1"/>
  <c r="D50" i="12"/>
  <c r="Q50" i="12" s="1"/>
  <c r="R50" i="12" s="1"/>
  <c r="C50" i="12"/>
  <c r="N50" i="12" s="1"/>
  <c r="O50" i="12" s="1"/>
  <c r="D49" i="12"/>
  <c r="Q49" i="12" s="1"/>
  <c r="R49" i="12" s="1"/>
  <c r="C49" i="12"/>
  <c r="N49" i="12" s="1"/>
  <c r="O49" i="12" s="1"/>
  <c r="D48" i="12"/>
  <c r="Q48" i="12" s="1"/>
  <c r="R48" i="12" s="1"/>
  <c r="C48" i="12"/>
  <c r="N48" i="12" s="1"/>
  <c r="O48" i="12" s="1"/>
  <c r="D47" i="12"/>
  <c r="Q47" i="12" s="1"/>
  <c r="R47" i="12" s="1"/>
  <c r="C47" i="12"/>
  <c r="N47" i="12" s="1"/>
  <c r="O47" i="12" s="1"/>
  <c r="D46" i="12"/>
  <c r="Q46" i="12" s="1"/>
  <c r="R46" i="12" s="1"/>
  <c r="C46" i="12"/>
  <c r="N46" i="12" s="1"/>
  <c r="O46" i="12" s="1"/>
  <c r="D45" i="12"/>
  <c r="Q45" i="12" s="1"/>
  <c r="R45" i="12" s="1"/>
  <c r="C45" i="12"/>
  <c r="N45" i="12" s="1"/>
  <c r="O45" i="12" s="1"/>
  <c r="D44" i="12"/>
  <c r="Q44" i="12" s="1"/>
  <c r="R44" i="12" s="1"/>
  <c r="C44" i="12"/>
  <c r="N44" i="12" s="1"/>
  <c r="O44" i="12" s="1"/>
  <c r="D43" i="12"/>
  <c r="Q43" i="12" s="1"/>
  <c r="R43" i="12" s="1"/>
  <c r="C43" i="12"/>
  <c r="N43" i="12" s="1"/>
  <c r="O43" i="12" s="1"/>
  <c r="D42" i="12"/>
  <c r="Q42" i="12" s="1"/>
  <c r="R42" i="12" s="1"/>
  <c r="C42" i="12"/>
  <c r="N42" i="12" s="1"/>
  <c r="O42" i="12" s="1"/>
  <c r="D41" i="12"/>
  <c r="Q41" i="12" s="1"/>
  <c r="R41" i="12" s="1"/>
  <c r="C41" i="12"/>
  <c r="N41" i="12" s="1"/>
  <c r="O41" i="12" s="1"/>
  <c r="D40" i="12"/>
  <c r="Q40" i="12" s="1"/>
  <c r="R40" i="12" s="1"/>
  <c r="C40" i="12"/>
  <c r="N40" i="12" s="1"/>
  <c r="O40" i="12" s="1"/>
  <c r="D39" i="12"/>
  <c r="Q39" i="12" s="1"/>
  <c r="R39" i="12" s="1"/>
  <c r="C39" i="12"/>
  <c r="N39" i="12" s="1"/>
  <c r="O39" i="12" s="1"/>
  <c r="D38" i="12"/>
  <c r="Q38" i="12" s="1"/>
  <c r="R38" i="12" s="1"/>
  <c r="C38" i="12"/>
  <c r="N38" i="12" s="1"/>
  <c r="O38" i="12" s="1"/>
  <c r="D37" i="12"/>
  <c r="Q37" i="12" s="1"/>
  <c r="R37" i="12" s="1"/>
  <c r="C37" i="12"/>
  <c r="N37" i="12" s="1"/>
  <c r="O37" i="12" s="1"/>
  <c r="D36" i="12"/>
  <c r="Q36" i="12" s="1"/>
  <c r="R36" i="12" s="1"/>
  <c r="C36" i="12"/>
  <c r="N36" i="12" s="1"/>
  <c r="O36" i="12" s="1"/>
  <c r="D35" i="12"/>
  <c r="Q35" i="12" s="1"/>
  <c r="R35" i="12" s="1"/>
  <c r="C35" i="12"/>
  <c r="N35" i="12" s="1"/>
  <c r="O35" i="12" s="1"/>
  <c r="D34" i="12"/>
  <c r="Q34" i="12" s="1"/>
  <c r="R34" i="12" s="1"/>
  <c r="C34" i="12"/>
  <c r="N34" i="12" s="1"/>
  <c r="O34" i="12" s="1"/>
  <c r="D33" i="12"/>
  <c r="Q33" i="12" s="1"/>
  <c r="R33" i="12" s="1"/>
  <c r="C33" i="12"/>
  <c r="N33" i="12" s="1"/>
  <c r="O33" i="12" s="1"/>
  <c r="D32" i="12"/>
  <c r="Q32" i="12" s="1"/>
  <c r="R32" i="12" s="1"/>
  <c r="C32" i="12"/>
  <c r="N32" i="12" s="1"/>
  <c r="O32" i="12" s="1"/>
  <c r="D31" i="12"/>
  <c r="Q31" i="12" s="1"/>
  <c r="R31" i="12" s="1"/>
  <c r="C31" i="12"/>
  <c r="N31" i="12" s="1"/>
  <c r="O31" i="12" s="1"/>
  <c r="D30" i="12"/>
  <c r="Q30" i="12" s="1"/>
  <c r="R30" i="12" s="1"/>
  <c r="C30" i="12"/>
  <c r="N30" i="12" s="1"/>
  <c r="O30" i="12" s="1"/>
  <c r="D29" i="12"/>
  <c r="Q29" i="12" s="1"/>
  <c r="R29" i="12" s="1"/>
  <c r="C29" i="12"/>
  <c r="N29" i="12" s="1"/>
  <c r="O29" i="12" s="1"/>
  <c r="D28" i="12"/>
  <c r="Q28" i="12" s="1"/>
  <c r="R28" i="12" s="1"/>
  <c r="C28" i="12"/>
  <c r="N28" i="12" s="1"/>
  <c r="O28" i="12" s="1"/>
  <c r="D27" i="12"/>
  <c r="Q27" i="12" s="1"/>
  <c r="R27" i="12" s="1"/>
  <c r="C27" i="12"/>
  <c r="N27" i="12" s="1"/>
  <c r="O27" i="12" s="1"/>
  <c r="D26" i="12"/>
  <c r="Q26" i="12" s="1"/>
  <c r="R26" i="12" s="1"/>
  <c r="C26" i="12"/>
  <c r="N26" i="12" s="1"/>
  <c r="O26" i="12" s="1"/>
  <c r="D25" i="12"/>
  <c r="Q25" i="12" s="1"/>
  <c r="R25" i="12" s="1"/>
  <c r="C25" i="12"/>
  <c r="N25" i="12" s="1"/>
  <c r="O25" i="12" s="1"/>
  <c r="D24" i="12"/>
  <c r="Q24" i="12" s="1"/>
  <c r="R24" i="12" s="1"/>
  <c r="C24" i="12"/>
  <c r="N24" i="12" s="1"/>
  <c r="O24" i="12" s="1"/>
  <c r="D23" i="12"/>
  <c r="Q23" i="12" s="1"/>
  <c r="R23" i="12" s="1"/>
  <c r="C23" i="12"/>
  <c r="N23" i="12" s="1"/>
  <c r="O23" i="12" s="1"/>
  <c r="D22" i="12"/>
  <c r="Q22" i="12" s="1"/>
  <c r="R22" i="12" s="1"/>
  <c r="C22" i="12"/>
  <c r="N22" i="12" s="1"/>
  <c r="O22" i="12" s="1"/>
  <c r="D21" i="12"/>
  <c r="Q21" i="12" s="1"/>
  <c r="R21" i="12" s="1"/>
  <c r="C21" i="12"/>
  <c r="N21" i="12" s="1"/>
  <c r="O21" i="12" s="1"/>
  <c r="D20" i="12"/>
  <c r="Q20" i="12" s="1"/>
  <c r="R20" i="12" s="1"/>
  <c r="C20" i="12"/>
  <c r="N20" i="12" s="1"/>
  <c r="O20" i="12" s="1"/>
  <c r="D19" i="12"/>
  <c r="Q19" i="12" s="1"/>
  <c r="R19" i="12" s="1"/>
  <c r="C19" i="12"/>
  <c r="N19" i="12" s="1"/>
  <c r="O19" i="12" s="1"/>
  <c r="D18" i="12"/>
  <c r="Q18" i="12" s="1"/>
  <c r="R18" i="12" s="1"/>
  <c r="C18" i="12"/>
  <c r="N18" i="12" s="1"/>
  <c r="O18" i="12" s="1"/>
  <c r="D17" i="12"/>
  <c r="Q17" i="12" s="1"/>
  <c r="R17" i="12" s="1"/>
  <c r="C17" i="12"/>
  <c r="N17" i="12" s="1"/>
  <c r="O17" i="12" s="1"/>
  <c r="D16" i="12"/>
  <c r="Q16" i="12" s="1"/>
  <c r="R16" i="12" s="1"/>
  <c r="C16" i="12"/>
  <c r="N16" i="12" s="1"/>
  <c r="O16" i="12" s="1"/>
  <c r="D15" i="12"/>
  <c r="Q15" i="12" s="1"/>
  <c r="R15" i="12" s="1"/>
  <c r="C15" i="12"/>
  <c r="N15" i="12" s="1"/>
  <c r="O15" i="12" s="1"/>
  <c r="D14" i="12"/>
  <c r="Q14" i="12" s="1"/>
  <c r="R14" i="12" s="1"/>
  <c r="C14" i="12"/>
  <c r="N14" i="12" s="1"/>
  <c r="O14" i="12" s="1"/>
  <c r="D13" i="12"/>
  <c r="Q13" i="12" s="1"/>
  <c r="R13" i="12" s="1"/>
  <c r="C13" i="12"/>
  <c r="N13" i="12" s="1"/>
  <c r="O13" i="12" s="1"/>
  <c r="D12" i="12"/>
  <c r="Q12" i="12" s="1"/>
  <c r="R12" i="12" s="1"/>
  <c r="C12" i="12"/>
  <c r="N12" i="12" s="1"/>
  <c r="O12" i="12" s="1"/>
  <c r="D11" i="12"/>
  <c r="Q11" i="12" s="1"/>
  <c r="R11" i="12" s="1"/>
  <c r="C11" i="12"/>
  <c r="N11" i="12" s="1"/>
  <c r="O11" i="12" s="1"/>
  <c r="D10" i="12"/>
  <c r="Q10" i="12" s="1"/>
  <c r="R10" i="12" s="1"/>
  <c r="C10" i="12"/>
  <c r="N10" i="12" s="1"/>
  <c r="O10" i="12" s="1"/>
  <c r="D9" i="12"/>
  <c r="Q9" i="12" s="1"/>
  <c r="R9" i="12" s="1"/>
  <c r="C9" i="12"/>
  <c r="N9" i="12" s="1"/>
  <c r="O9" i="12" s="1"/>
  <c r="D8" i="12"/>
  <c r="Q8" i="12" s="1"/>
  <c r="R8" i="12" s="1"/>
  <c r="C8" i="12"/>
  <c r="N8" i="12" s="1"/>
  <c r="O8" i="12" s="1"/>
  <c r="D7" i="12"/>
  <c r="Q7" i="12" s="1"/>
  <c r="R7" i="12" s="1"/>
  <c r="C7" i="12"/>
  <c r="N7" i="12" s="1"/>
  <c r="O7" i="12" s="1"/>
  <c r="D6" i="12"/>
  <c r="Q6" i="12" s="1"/>
  <c r="R6" i="12" s="1"/>
  <c r="C6" i="12"/>
  <c r="N6" i="12" s="1"/>
  <c r="O6" i="12" s="1"/>
  <c r="D5" i="12"/>
  <c r="Q5" i="12" s="1"/>
  <c r="R5" i="12" s="1"/>
  <c r="C5" i="12"/>
  <c r="N5" i="12" s="1"/>
  <c r="O5" i="12" s="1"/>
  <c r="B3" i="12"/>
  <c r="D4" i="12" s="1"/>
  <c r="Q4" i="12" s="1"/>
  <c r="B26" i="13" l="1"/>
  <c r="B27" i="13" s="1"/>
  <c r="C25" i="13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2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E25" i="13"/>
  <c r="E26" i="13" s="1"/>
  <c r="E27" i="13" s="1"/>
  <c r="E28" i="13" s="1"/>
  <c r="E29" i="13" s="1"/>
  <c r="E30" i="13" s="1"/>
  <c r="E31" i="13" s="1"/>
  <c r="E32" i="13" s="1"/>
  <c r="E33" i="13" s="1"/>
  <c r="E34" i="13" s="1"/>
  <c r="E35" i="13" s="1"/>
  <c r="E36" i="13" s="1"/>
  <c r="E37" i="13" s="1"/>
  <c r="E38" i="13" s="1"/>
  <c r="E39" i="13" s="1"/>
  <c r="E40" i="13" s="1"/>
  <c r="E41" i="13" s="1"/>
  <c r="E42" i="13" s="1"/>
  <c r="E43" i="13" s="1"/>
  <c r="E44" i="13" s="1"/>
  <c r="E45" i="13" s="1"/>
  <c r="E46" i="13" s="1"/>
  <c r="E47" i="13" s="1"/>
  <c r="E48" i="13" s="1"/>
  <c r="E49" i="13" s="1"/>
  <c r="E50" i="13" s="1"/>
  <c r="E51" i="13" s="1"/>
  <c r="E52" i="13" s="1"/>
  <c r="E53" i="13" s="1"/>
  <c r="E54" i="13" s="1"/>
  <c r="E55" i="13" s="1"/>
  <c r="E56" i="13" s="1"/>
  <c r="E57" i="13" s="1"/>
  <c r="E58" i="13" s="1"/>
  <c r="E59" i="13" s="1"/>
  <c r="E60" i="13" s="1"/>
  <c r="E61" i="13" s="1"/>
  <c r="E62" i="13" s="1"/>
  <c r="E63" i="13" s="1"/>
  <c r="E64" i="13" s="1"/>
  <c r="E65" i="13" s="1"/>
  <c r="E66" i="13" s="1"/>
  <c r="E67" i="13" s="1"/>
  <c r="E68" i="13" s="1"/>
  <c r="E69" i="13" s="1"/>
  <c r="E70" i="13" s="1"/>
  <c r="E71" i="13" s="1"/>
  <c r="E72" i="13" s="1"/>
  <c r="E73" i="13" s="1"/>
  <c r="E74" i="13" s="1"/>
  <c r="E75" i="13" s="1"/>
  <c r="E76" i="13" s="1"/>
  <c r="E77" i="13" s="1"/>
  <c r="E78" i="13" s="1"/>
  <c r="E79" i="13" s="1"/>
  <c r="E80" i="13" s="1"/>
  <c r="E81" i="13" s="1"/>
  <c r="E82" i="13" s="1"/>
  <c r="E83" i="13" s="1"/>
  <c r="E84" i="13" s="1"/>
  <c r="E85" i="13" s="1"/>
  <c r="E86" i="13" s="1"/>
  <c r="E87" i="13" s="1"/>
  <c r="E88" i="13" s="1"/>
  <c r="E89" i="13" s="1"/>
  <c r="E90" i="13" s="1"/>
  <c r="E91" i="13" s="1"/>
  <c r="E92" i="13" s="1"/>
  <c r="E93" i="13" s="1"/>
  <c r="E94" i="13" s="1"/>
  <c r="E95" i="13" s="1"/>
  <c r="E96" i="13" s="1"/>
  <c r="E97" i="13" s="1"/>
  <c r="E98" i="13" s="1"/>
  <c r="E99" i="13" s="1"/>
  <c r="E100" i="13" s="1"/>
  <c r="E101" i="13" s="1"/>
  <c r="E102" i="13" s="1"/>
  <c r="E103" i="13" s="1"/>
  <c r="E104" i="13" s="1"/>
  <c r="E105" i="13" s="1"/>
  <c r="E106" i="13" s="1"/>
  <c r="E107" i="13" s="1"/>
  <c r="E108" i="13" s="1"/>
  <c r="E109" i="13" s="1"/>
  <c r="E110" i="13" s="1"/>
  <c r="E111" i="13" s="1"/>
  <c r="E112" i="13" s="1"/>
  <c r="E113" i="13" s="1"/>
  <c r="E114" i="13" s="1"/>
  <c r="AW25" i="13"/>
  <c r="AW26" i="13" s="1"/>
  <c r="AW27" i="13" s="1"/>
  <c r="AW28" i="13" s="1"/>
  <c r="AW29" i="13" s="1"/>
  <c r="AW30" i="13" s="1"/>
  <c r="AW31" i="13" s="1"/>
  <c r="AW32" i="13" s="1"/>
  <c r="AW33" i="13" s="1"/>
  <c r="AW34" i="13" s="1"/>
  <c r="AW35" i="13" s="1"/>
  <c r="AW36" i="13" s="1"/>
  <c r="AW37" i="13" s="1"/>
  <c r="AW38" i="13" s="1"/>
  <c r="AW39" i="13" s="1"/>
  <c r="AW40" i="13" s="1"/>
  <c r="AW41" i="13" s="1"/>
  <c r="AW42" i="13" s="1"/>
  <c r="AW43" i="13" s="1"/>
  <c r="AW44" i="13" s="1"/>
  <c r="AW45" i="13" s="1"/>
  <c r="AW46" i="13" s="1"/>
  <c r="AW47" i="13" s="1"/>
  <c r="AW48" i="13" s="1"/>
  <c r="AW49" i="13" s="1"/>
  <c r="AW50" i="13" s="1"/>
  <c r="AW51" i="13" s="1"/>
  <c r="AW52" i="13" s="1"/>
  <c r="AW53" i="13" s="1"/>
  <c r="AW54" i="13" s="1"/>
  <c r="AW55" i="13" s="1"/>
  <c r="AW56" i="13" s="1"/>
  <c r="AW57" i="13" s="1"/>
  <c r="AW58" i="13" s="1"/>
  <c r="AW59" i="13" s="1"/>
  <c r="AW60" i="13" s="1"/>
  <c r="AW61" i="13" s="1"/>
  <c r="AW62" i="13" s="1"/>
  <c r="AW63" i="13" s="1"/>
  <c r="AW64" i="13" s="1"/>
  <c r="AW65" i="13" s="1"/>
  <c r="AW66" i="13" s="1"/>
  <c r="AW67" i="13" s="1"/>
  <c r="AW68" i="13" s="1"/>
  <c r="AW69" i="13" s="1"/>
  <c r="AW70" i="13" s="1"/>
  <c r="AW71" i="13" s="1"/>
  <c r="AW72" i="13" s="1"/>
  <c r="AW73" i="13" s="1"/>
  <c r="AW74" i="13" s="1"/>
  <c r="AW75" i="13" s="1"/>
  <c r="AW76" i="13" s="1"/>
  <c r="AW77" i="13" s="1"/>
  <c r="AW78" i="13" s="1"/>
  <c r="AW79" i="13" s="1"/>
  <c r="AW80" i="13" s="1"/>
  <c r="AW81" i="13" s="1"/>
  <c r="AW82" i="13" s="1"/>
  <c r="AW83" i="13" s="1"/>
  <c r="AW84" i="13" s="1"/>
  <c r="AW85" i="13" s="1"/>
  <c r="AW86" i="13" s="1"/>
  <c r="AW87" i="13" s="1"/>
  <c r="AW88" i="13" s="1"/>
  <c r="AW89" i="13" s="1"/>
  <c r="AW90" i="13" s="1"/>
  <c r="AW91" i="13" s="1"/>
  <c r="AW92" i="13" s="1"/>
  <c r="AW93" i="13" s="1"/>
  <c r="AW94" i="13" s="1"/>
  <c r="AW95" i="13" s="1"/>
  <c r="AW96" i="13" s="1"/>
  <c r="AW97" i="13" s="1"/>
  <c r="AW98" i="13" s="1"/>
  <c r="AW99" i="13" s="1"/>
  <c r="AW100" i="13" s="1"/>
  <c r="AW101" i="13" s="1"/>
  <c r="AW102" i="13" s="1"/>
  <c r="AW103" i="13" s="1"/>
  <c r="AW104" i="13" s="1"/>
  <c r="AW105" i="13" s="1"/>
  <c r="AW106" i="13" s="1"/>
  <c r="AW107" i="13" s="1"/>
  <c r="AW108" i="13" s="1"/>
  <c r="AW109" i="13" s="1"/>
  <c r="AW110" i="13" s="1"/>
  <c r="AW111" i="13" s="1"/>
  <c r="AW112" i="13" s="1"/>
  <c r="AW113" i="13" s="1"/>
  <c r="AW114" i="13" s="1"/>
  <c r="AV25" i="13"/>
  <c r="AV26" i="13" s="1"/>
  <c r="AV27" i="13" s="1"/>
  <c r="AV28" i="13" s="1"/>
  <c r="AV29" i="13" s="1"/>
  <c r="AV30" i="13" s="1"/>
  <c r="AV31" i="13" s="1"/>
  <c r="AV32" i="13" s="1"/>
  <c r="AV33" i="13" s="1"/>
  <c r="AV34" i="13" s="1"/>
  <c r="AV35" i="13" s="1"/>
  <c r="AV36" i="13" s="1"/>
  <c r="AV37" i="13" s="1"/>
  <c r="AV38" i="13" s="1"/>
  <c r="AV39" i="13" s="1"/>
  <c r="AV40" i="13" s="1"/>
  <c r="AV41" i="13" s="1"/>
  <c r="AV42" i="13" s="1"/>
  <c r="AV43" i="13" s="1"/>
  <c r="AV44" i="13" s="1"/>
  <c r="AV45" i="13" s="1"/>
  <c r="AV46" i="13" s="1"/>
  <c r="AV47" i="13" s="1"/>
  <c r="AV48" i="13" s="1"/>
  <c r="AV49" i="13" s="1"/>
  <c r="AV50" i="13" s="1"/>
  <c r="AV51" i="13" s="1"/>
  <c r="AV52" i="13" s="1"/>
  <c r="AV53" i="13" s="1"/>
  <c r="AV54" i="13" s="1"/>
  <c r="AV55" i="13" s="1"/>
  <c r="AV56" i="13" s="1"/>
  <c r="AV57" i="13" s="1"/>
  <c r="AV58" i="13" s="1"/>
  <c r="AV59" i="13" s="1"/>
  <c r="AV60" i="13" s="1"/>
  <c r="AV61" i="13" s="1"/>
  <c r="AV62" i="13" s="1"/>
  <c r="AV63" i="13" s="1"/>
  <c r="AV64" i="13" s="1"/>
  <c r="AV65" i="13" s="1"/>
  <c r="AV66" i="13" s="1"/>
  <c r="AV67" i="13" s="1"/>
  <c r="AV68" i="13" s="1"/>
  <c r="AV69" i="13" s="1"/>
  <c r="AV70" i="13" s="1"/>
  <c r="AV71" i="13" s="1"/>
  <c r="AV72" i="13" s="1"/>
  <c r="AV73" i="13" s="1"/>
  <c r="AV74" i="13" s="1"/>
  <c r="AV75" i="13" s="1"/>
  <c r="AV76" i="13" s="1"/>
  <c r="AV77" i="13" s="1"/>
  <c r="AV78" i="13" s="1"/>
  <c r="AV79" i="13" s="1"/>
  <c r="AV80" i="13" s="1"/>
  <c r="AV81" i="13" s="1"/>
  <c r="AV82" i="13" s="1"/>
  <c r="AV83" i="13" s="1"/>
  <c r="AV84" i="13" s="1"/>
  <c r="AV85" i="13" s="1"/>
  <c r="AV86" i="13" s="1"/>
  <c r="AV87" i="13" s="1"/>
  <c r="AV88" i="13" s="1"/>
  <c r="AV89" i="13" s="1"/>
  <c r="AV90" i="13" s="1"/>
  <c r="AV91" i="13" s="1"/>
  <c r="AV92" i="13" s="1"/>
  <c r="AV93" i="13" s="1"/>
  <c r="AV94" i="13" s="1"/>
  <c r="AV95" i="13" s="1"/>
  <c r="AV96" i="13" s="1"/>
  <c r="AV97" i="13" s="1"/>
  <c r="AV98" i="13" s="1"/>
  <c r="AV99" i="13" s="1"/>
  <c r="AV100" i="13" s="1"/>
  <c r="AV101" i="13" s="1"/>
  <c r="AV102" i="13" s="1"/>
  <c r="AV103" i="13" s="1"/>
  <c r="AV104" i="13" s="1"/>
  <c r="AV105" i="13" s="1"/>
  <c r="AV106" i="13" s="1"/>
  <c r="AV107" i="13" s="1"/>
  <c r="AV108" i="13" s="1"/>
  <c r="AV109" i="13" s="1"/>
  <c r="AV110" i="13" s="1"/>
  <c r="AV111" i="13" s="1"/>
  <c r="AV112" i="13" s="1"/>
  <c r="AV113" i="13" s="1"/>
  <c r="AV114" i="13" s="1"/>
  <c r="AY25" i="13"/>
  <c r="AY26" i="13" s="1"/>
  <c r="AY27" i="13" s="1"/>
  <c r="AY28" i="13" s="1"/>
  <c r="AY29" i="13" s="1"/>
  <c r="AY30" i="13" s="1"/>
  <c r="AY31" i="13" s="1"/>
  <c r="AY32" i="13" s="1"/>
  <c r="AY33" i="13" s="1"/>
  <c r="AY34" i="13" s="1"/>
  <c r="AY35" i="13" s="1"/>
  <c r="AY36" i="13" s="1"/>
  <c r="AY37" i="13" s="1"/>
  <c r="AY38" i="13" s="1"/>
  <c r="AY39" i="13" s="1"/>
  <c r="AY40" i="13" s="1"/>
  <c r="AY41" i="13" s="1"/>
  <c r="AY42" i="13" s="1"/>
  <c r="AY43" i="13" s="1"/>
  <c r="AY44" i="13" s="1"/>
  <c r="AY45" i="13" s="1"/>
  <c r="AY46" i="13" s="1"/>
  <c r="AY47" i="13" s="1"/>
  <c r="AY48" i="13" s="1"/>
  <c r="AY49" i="13" s="1"/>
  <c r="AY50" i="13" s="1"/>
  <c r="AY51" i="13" s="1"/>
  <c r="AY52" i="13" s="1"/>
  <c r="AY53" i="13" s="1"/>
  <c r="AY54" i="13" s="1"/>
  <c r="AY55" i="13" s="1"/>
  <c r="AY56" i="13" s="1"/>
  <c r="AY57" i="13" s="1"/>
  <c r="AY58" i="13" s="1"/>
  <c r="AY59" i="13" s="1"/>
  <c r="AY60" i="13" s="1"/>
  <c r="AY61" i="13" s="1"/>
  <c r="AY62" i="13" s="1"/>
  <c r="AY63" i="13" s="1"/>
  <c r="AY64" i="13" s="1"/>
  <c r="AY65" i="13" s="1"/>
  <c r="AY66" i="13" s="1"/>
  <c r="AY67" i="13" s="1"/>
  <c r="AY68" i="13" s="1"/>
  <c r="AY69" i="13" s="1"/>
  <c r="AY70" i="13" s="1"/>
  <c r="AY71" i="13" s="1"/>
  <c r="AY72" i="13" s="1"/>
  <c r="AY73" i="13" s="1"/>
  <c r="AY74" i="13" s="1"/>
  <c r="AY75" i="13" s="1"/>
  <c r="AY76" i="13" s="1"/>
  <c r="AY77" i="13" s="1"/>
  <c r="AY78" i="13" s="1"/>
  <c r="AY79" i="13" s="1"/>
  <c r="AY80" i="13" s="1"/>
  <c r="AY81" i="13" s="1"/>
  <c r="AY82" i="13" s="1"/>
  <c r="AY83" i="13" s="1"/>
  <c r="AY84" i="13" s="1"/>
  <c r="AY85" i="13" s="1"/>
  <c r="AY86" i="13" s="1"/>
  <c r="AY87" i="13" s="1"/>
  <c r="AY88" i="13" s="1"/>
  <c r="AY89" i="13" s="1"/>
  <c r="AY90" i="13" s="1"/>
  <c r="AY91" i="13" s="1"/>
  <c r="AY92" i="13" s="1"/>
  <c r="AY93" i="13" s="1"/>
  <c r="AY94" i="13" s="1"/>
  <c r="AY95" i="13" s="1"/>
  <c r="AY96" i="13" s="1"/>
  <c r="AY97" i="13" s="1"/>
  <c r="AY98" i="13" s="1"/>
  <c r="AY99" i="13" s="1"/>
  <c r="AY100" i="13" s="1"/>
  <c r="AY101" i="13" s="1"/>
  <c r="AY102" i="13" s="1"/>
  <c r="AY103" i="13" s="1"/>
  <c r="AY104" i="13" s="1"/>
  <c r="AY105" i="13" s="1"/>
  <c r="AY106" i="13" s="1"/>
  <c r="AY107" i="13" s="1"/>
  <c r="AY108" i="13" s="1"/>
  <c r="AY109" i="13" s="1"/>
  <c r="AY110" i="13" s="1"/>
  <c r="AY111" i="13" s="1"/>
  <c r="AY112" i="13" s="1"/>
  <c r="AY113" i="13" s="1"/>
  <c r="AY114" i="13" s="1"/>
  <c r="AX25" i="13"/>
  <c r="AX26" i="13" s="1"/>
  <c r="AX27" i="13" s="1"/>
  <c r="AX28" i="13" s="1"/>
  <c r="AX29" i="13" s="1"/>
  <c r="AX30" i="13" s="1"/>
  <c r="AX31" i="13" s="1"/>
  <c r="AX32" i="13" s="1"/>
  <c r="AX33" i="13" s="1"/>
  <c r="AX34" i="13" s="1"/>
  <c r="AX35" i="13" s="1"/>
  <c r="AX36" i="13" s="1"/>
  <c r="AX37" i="13" s="1"/>
  <c r="AX38" i="13" s="1"/>
  <c r="AX39" i="13" s="1"/>
  <c r="AX40" i="13" s="1"/>
  <c r="AX41" i="13" s="1"/>
  <c r="AX42" i="13" s="1"/>
  <c r="AX43" i="13" s="1"/>
  <c r="AX44" i="13" s="1"/>
  <c r="AX45" i="13" s="1"/>
  <c r="AX46" i="13" s="1"/>
  <c r="AX47" i="13" s="1"/>
  <c r="AX48" i="13" s="1"/>
  <c r="AX49" i="13" s="1"/>
  <c r="AX50" i="13" s="1"/>
  <c r="AX51" i="13" s="1"/>
  <c r="AX52" i="13" s="1"/>
  <c r="AX53" i="13" s="1"/>
  <c r="AX54" i="13" s="1"/>
  <c r="AX55" i="13" s="1"/>
  <c r="AX56" i="13" s="1"/>
  <c r="AX57" i="13" s="1"/>
  <c r="AX58" i="13" s="1"/>
  <c r="AX59" i="13" s="1"/>
  <c r="AX60" i="13" s="1"/>
  <c r="AX61" i="13" s="1"/>
  <c r="AX62" i="13" s="1"/>
  <c r="AX63" i="13" s="1"/>
  <c r="AX64" i="13" s="1"/>
  <c r="AX65" i="13" s="1"/>
  <c r="AX66" i="13" s="1"/>
  <c r="AX67" i="13" s="1"/>
  <c r="AX68" i="13" s="1"/>
  <c r="AX69" i="13" s="1"/>
  <c r="AX70" i="13" s="1"/>
  <c r="AX71" i="13" s="1"/>
  <c r="AX72" i="13" s="1"/>
  <c r="AX73" i="13" s="1"/>
  <c r="AX74" i="13" s="1"/>
  <c r="AX75" i="13" s="1"/>
  <c r="AX76" i="13" s="1"/>
  <c r="AX77" i="13" s="1"/>
  <c r="AX78" i="13" s="1"/>
  <c r="AX79" i="13" s="1"/>
  <c r="AX80" i="13" s="1"/>
  <c r="AX81" i="13" s="1"/>
  <c r="AX82" i="13" s="1"/>
  <c r="AX83" i="13" s="1"/>
  <c r="AX84" i="13" s="1"/>
  <c r="AX85" i="13" s="1"/>
  <c r="AX86" i="13" s="1"/>
  <c r="AX87" i="13" s="1"/>
  <c r="AX88" i="13" s="1"/>
  <c r="AX89" i="13" s="1"/>
  <c r="AX90" i="13" s="1"/>
  <c r="AX91" i="13" s="1"/>
  <c r="AX92" i="13" s="1"/>
  <c r="AX93" i="13" s="1"/>
  <c r="AX94" i="13" s="1"/>
  <c r="AX95" i="13" s="1"/>
  <c r="AX96" i="13" s="1"/>
  <c r="AX97" i="13" s="1"/>
  <c r="AX98" i="13" s="1"/>
  <c r="AX99" i="13" s="1"/>
  <c r="AX100" i="13" s="1"/>
  <c r="AX101" i="13" s="1"/>
  <c r="AX102" i="13" s="1"/>
  <c r="AX103" i="13" s="1"/>
  <c r="AX104" i="13" s="1"/>
  <c r="AX105" i="13" s="1"/>
  <c r="AX106" i="13" s="1"/>
  <c r="AX107" i="13" s="1"/>
  <c r="AX108" i="13" s="1"/>
  <c r="AX109" i="13" s="1"/>
  <c r="AX110" i="13" s="1"/>
  <c r="AX111" i="13" s="1"/>
  <c r="AX112" i="13" s="1"/>
  <c r="AX113" i="13" s="1"/>
  <c r="AX114" i="13" s="1"/>
  <c r="Q25" i="13"/>
  <c r="Q26" i="13" s="1"/>
  <c r="Q27" i="13" s="1"/>
  <c r="Q28" i="13" s="1"/>
  <c r="Q29" i="13" s="1"/>
  <c r="Q30" i="13" s="1"/>
  <c r="Q31" i="13" s="1"/>
  <c r="Q32" i="13" s="1"/>
  <c r="Q33" i="13" s="1"/>
  <c r="Q34" i="13" s="1"/>
  <c r="Q35" i="13" s="1"/>
  <c r="Q36" i="13" s="1"/>
  <c r="Q37" i="13" s="1"/>
  <c r="Q38" i="13" s="1"/>
  <c r="Q39" i="13" s="1"/>
  <c r="Q40" i="13" s="1"/>
  <c r="Q41" i="13" s="1"/>
  <c r="Q42" i="13" s="1"/>
  <c r="Q43" i="13" s="1"/>
  <c r="Q44" i="13" s="1"/>
  <c r="Q45" i="13" s="1"/>
  <c r="Q46" i="13" s="1"/>
  <c r="Q47" i="13" s="1"/>
  <c r="Q48" i="13" s="1"/>
  <c r="Q49" i="13" s="1"/>
  <c r="Q50" i="13" s="1"/>
  <c r="Q51" i="13" s="1"/>
  <c r="Q52" i="13" s="1"/>
  <c r="Q53" i="13" s="1"/>
  <c r="Q54" i="13" s="1"/>
  <c r="Q55" i="13" s="1"/>
  <c r="Q56" i="13" s="1"/>
  <c r="Q57" i="13" s="1"/>
  <c r="Q58" i="13" s="1"/>
  <c r="Q59" i="13" s="1"/>
  <c r="Q60" i="13" s="1"/>
  <c r="Q61" i="13" s="1"/>
  <c r="Q62" i="13" s="1"/>
  <c r="Q63" i="13" s="1"/>
  <c r="Q64" i="13" s="1"/>
  <c r="Q65" i="13" s="1"/>
  <c r="Q66" i="13" s="1"/>
  <c r="Q67" i="13" s="1"/>
  <c r="Q68" i="13" s="1"/>
  <c r="Q69" i="13" s="1"/>
  <c r="Q70" i="13" s="1"/>
  <c r="Q71" i="13" s="1"/>
  <c r="Q72" i="13" s="1"/>
  <c r="Q73" i="13" s="1"/>
  <c r="Q74" i="13" s="1"/>
  <c r="Q75" i="13" s="1"/>
  <c r="Q76" i="13" s="1"/>
  <c r="Q77" i="13" s="1"/>
  <c r="Q78" i="13" s="1"/>
  <c r="Q79" i="13" s="1"/>
  <c r="Q80" i="13" s="1"/>
  <c r="Q81" i="13" s="1"/>
  <c r="Q82" i="13" s="1"/>
  <c r="Q83" i="13" s="1"/>
  <c r="Q84" i="13" s="1"/>
  <c r="Q85" i="13" s="1"/>
  <c r="Q86" i="13" s="1"/>
  <c r="Q87" i="13" s="1"/>
  <c r="Q88" i="13" s="1"/>
  <c r="Q89" i="13" s="1"/>
  <c r="Q90" i="13" s="1"/>
  <c r="Q91" i="13" s="1"/>
  <c r="Q92" i="13" s="1"/>
  <c r="Q93" i="13" s="1"/>
  <c r="Q94" i="13" s="1"/>
  <c r="Q95" i="13" s="1"/>
  <c r="Q96" i="13" s="1"/>
  <c r="Q97" i="13" s="1"/>
  <c r="Q98" i="13" s="1"/>
  <c r="Q99" i="13" s="1"/>
  <c r="Q100" i="13" s="1"/>
  <c r="Q101" i="13" s="1"/>
  <c r="Q102" i="13" s="1"/>
  <c r="Q103" i="13" s="1"/>
  <c r="Q104" i="13" s="1"/>
  <c r="Q105" i="13" s="1"/>
  <c r="Q106" i="13" s="1"/>
  <c r="Q107" i="13" s="1"/>
  <c r="Q108" i="13" s="1"/>
  <c r="Q109" i="13" s="1"/>
  <c r="Q110" i="13" s="1"/>
  <c r="Q111" i="13" s="1"/>
  <c r="Q112" i="13" s="1"/>
  <c r="Q113" i="13" s="1"/>
  <c r="Q114" i="13" s="1"/>
  <c r="W25" i="13"/>
  <c r="W26" i="13" s="1"/>
  <c r="W27" i="13" s="1"/>
  <c r="W28" i="13" s="1"/>
  <c r="W29" i="13" s="1"/>
  <c r="W30" i="13" s="1"/>
  <c r="W31" i="13" s="1"/>
  <c r="W32" i="13" s="1"/>
  <c r="W33" i="13" s="1"/>
  <c r="W34" i="13" s="1"/>
  <c r="W35" i="13" s="1"/>
  <c r="W36" i="13" s="1"/>
  <c r="W37" i="13" s="1"/>
  <c r="W38" i="13" s="1"/>
  <c r="W39" i="13" s="1"/>
  <c r="W40" i="13" s="1"/>
  <c r="W41" i="13" s="1"/>
  <c r="W42" i="13" s="1"/>
  <c r="W43" i="13" s="1"/>
  <c r="W44" i="13" s="1"/>
  <c r="W45" i="13" s="1"/>
  <c r="W46" i="13" s="1"/>
  <c r="W47" i="13" s="1"/>
  <c r="W48" i="13" s="1"/>
  <c r="W49" i="13" s="1"/>
  <c r="W50" i="13" s="1"/>
  <c r="W51" i="13" s="1"/>
  <c r="W52" i="13" s="1"/>
  <c r="W53" i="13" s="1"/>
  <c r="W54" i="13" s="1"/>
  <c r="W55" i="13" s="1"/>
  <c r="W56" i="13" s="1"/>
  <c r="W57" i="13" s="1"/>
  <c r="W58" i="13" s="1"/>
  <c r="W59" i="13" s="1"/>
  <c r="W60" i="13" s="1"/>
  <c r="W61" i="13" s="1"/>
  <c r="W62" i="13" s="1"/>
  <c r="W63" i="13" s="1"/>
  <c r="W64" i="13" s="1"/>
  <c r="W65" i="13" s="1"/>
  <c r="W66" i="13" s="1"/>
  <c r="W67" i="13" s="1"/>
  <c r="W68" i="13" s="1"/>
  <c r="W69" i="13" s="1"/>
  <c r="W70" i="13" s="1"/>
  <c r="W71" i="13" s="1"/>
  <c r="W72" i="13" s="1"/>
  <c r="W73" i="13" s="1"/>
  <c r="W74" i="13" s="1"/>
  <c r="W75" i="13" s="1"/>
  <c r="W76" i="13" s="1"/>
  <c r="W77" i="13" s="1"/>
  <c r="W78" i="13" s="1"/>
  <c r="W79" i="13" s="1"/>
  <c r="W80" i="13" s="1"/>
  <c r="W81" i="13" s="1"/>
  <c r="W82" i="13" s="1"/>
  <c r="W83" i="13" s="1"/>
  <c r="W84" i="13" s="1"/>
  <c r="W85" i="13" s="1"/>
  <c r="W86" i="13" s="1"/>
  <c r="W87" i="13" s="1"/>
  <c r="W88" i="13" s="1"/>
  <c r="W89" i="13" s="1"/>
  <c r="W90" i="13" s="1"/>
  <c r="W91" i="13" s="1"/>
  <c r="W92" i="13" s="1"/>
  <c r="W93" i="13" s="1"/>
  <c r="W94" i="13" s="1"/>
  <c r="W95" i="13" s="1"/>
  <c r="W96" i="13" s="1"/>
  <c r="W97" i="13" s="1"/>
  <c r="W98" i="13" s="1"/>
  <c r="W99" i="13" s="1"/>
  <c r="W100" i="13" s="1"/>
  <c r="W101" i="13" s="1"/>
  <c r="W102" i="13" s="1"/>
  <c r="W103" i="13" s="1"/>
  <c r="W104" i="13" s="1"/>
  <c r="W105" i="13" s="1"/>
  <c r="W106" i="13" s="1"/>
  <c r="W107" i="13" s="1"/>
  <c r="W108" i="13" s="1"/>
  <c r="W109" i="13" s="1"/>
  <c r="W110" i="13" s="1"/>
  <c r="W111" i="13" s="1"/>
  <c r="W112" i="13" s="1"/>
  <c r="W113" i="13" s="1"/>
  <c r="W114" i="13" s="1"/>
  <c r="AR25" i="13"/>
  <c r="AR26" i="13" s="1"/>
  <c r="AR27" i="13" s="1"/>
  <c r="AR28" i="13" s="1"/>
  <c r="AR29" i="13" s="1"/>
  <c r="AR30" i="13" s="1"/>
  <c r="AR31" i="13" s="1"/>
  <c r="AR32" i="13" s="1"/>
  <c r="AR33" i="13" s="1"/>
  <c r="AR34" i="13" s="1"/>
  <c r="AR35" i="13" s="1"/>
  <c r="AR36" i="13" s="1"/>
  <c r="AR37" i="13" s="1"/>
  <c r="AR38" i="13" s="1"/>
  <c r="AR39" i="13" s="1"/>
  <c r="AR40" i="13" s="1"/>
  <c r="AR41" i="13" s="1"/>
  <c r="AR42" i="13" s="1"/>
  <c r="AR43" i="13" s="1"/>
  <c r="AR44" i="13" s="1"/>
  <c r="AR45" i="13" s="1"/>
  <c r="AR46" i="13" s="1"/>
  <c r="AR47" i="13" s="1"/>
  <c r="AR48" i="13" s="1"/>
  <c r="AR49" i="13" s="1"/>
  <c r="AR50" i="13" s="1"/>
  <c r="AR51" i="13" s="1"/>
  <c r="AR52" i="13" s="1"/>
  <c r="AR53" i="13" s="1"/>
  <c r="AR54" i="13" s="1"/>
  <c r="AR55" i="13" s="1"/>
  <c r="AR56" i="13" s="1"/>
  <c r="AR57" i="13" s="1"/>
  <c r="AR58" i="13" s="1"/>
  <c r="AR59" i="13" s="1"/>
  <c r="AR60" i="13" s="1"/>
  <c r="AR61" i="13" s="1"/>
  <c r="AR62" i="13" s="1"/>
  <c r="AR63" i="13" s="1"/>
  <c r="AR64" i="13" s="1"/>
  <c r="AR65" i="13" s="1"/>
  <c r="AR66" i="13" s="1"/>
  <c r="AR67" i="13" s="1"/>
  <c r="AR68" i="13" s="1"/>
  <c r="AR69" i="13" s="1"/>
  <c r="AR70" i="13" s="1"/>
  <c r="AR71" i="13" s="1"/>
  <c r="AR72" i="13" s="1"/>
  <c r="AR73" i="13" s="1"/>
  <c r="AR74" i="13" s="1"/>
  <c r="AR75" i="13" s="1"/>
  <c r="AR76" i="13" s="1"/>
  <c r="AR77" i="13" s="1"/>
  <c r="AR78" i="13" s="1"/>
  <c r="AR79" i="13" s="1"/>
  <c r="AR80" i="13" s="1"/>
  <c r="AR81" i="13" s="1"/>
  <c r="AR82" i="13" s="1"/>
  <c r="AR83" i="13" s="1"/>
  <c r="AR84" i="13" s="1"/>
  <c r="AR85" i="13" s="1"/>
  <c r="AR86" i="13" s="1"/>
  <c r="AR87" i="13" s="1"/>
  <c r="AR88" i="13" s="1"/>
  <c r="AR89" i="13" s="1"/>
  <c r="AR90" i="13" s="1"/>
  <c r="AR91" i="13" s="1"/>
  <c r="AR92" i="13" s="1"/>
  <c r="AR93" i="13" s="1"/>
  <c r="AR94" i="13" s="1"/>
  <c r="AR95" i="13" s="1"/>
  <c r="AR96" i="13" s="1"/>
  <c r="AR97" i="13" s="1"/>
  <c r="AR98" i="13" s="1"/>
  <c r="AR99" i="13" s="1"/>
  <c r="AR100" i="13" s="1"/>
  <c r="AR101" i="13" s="1"/>
  <c r="AR102" i="13" s="1"/>
  <c r="AR103" i="13" s="1"/>
  <c r="AR104" i="13" s="1"/>
  <c r="AR105" i="13" s="1"/>
  <c r="AR106" i="13" s="1"/>
  <c r="AR107" i="13" s="1"/>
  <c r="AR108" i="13" s="1"/>
  <c r="AR109" i="13" s="1"/>
  <c r="AR110" i="13" s="1"/>
  <c r="AR111" i="13" s="1"/>
  <c r="AR112" i="13" s="1"/>
  <c r="AR113" i="13" s="1"/>
  <c r="AR114" i="13" s="1"/>
  <c r="I25" i="13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52" i="13" s="1"/>
  <c r="I53" i="13" s="1"/>
  <c r="I54" i="13" s="1"/>
  <c r="I55" i="13" s="1"/>
  <c r="I56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I71" i="13" s="1"/>
  <c r="I72" i="13" s="1"/>
  <c r="I73" i="13" s="1"/>
  <c r="I74" i="13" s="1"/>
  <c r="I75" i="13" s="1"/>
  <c r="I76" i="13" s="1"/>
  <c r="I77" i="13" s="1"/>
  <c r="I78" i="13" s="1"/>
  <c r="I79" i="13" s="1"/>
  <c r="I80" i="13" s="1"/>
  <c r="I81" i="13" s="1"/>
  <c r="I82" i="13" s="1"/>
  <c r="I83" i="13" s="1"/>
  <c r="I84" i="13" s="1"/>
  <c r="I85" i="13" s="1"/>
  <c r="I86" i="13" s="1"/>
  <c r="I87" i="13" s="1"/>
  <c r="I88" i="13" s="1"/>
  <c r="I89" i="13" s="1"/>
  <c r="I90" i="13" s="1"/>
  <c r="I91" i="13" s="1"/>
  <c r="I92" i="13" s="1"/>
  <c r="I93" i="13" s="1"/>
  <c r="I94" i="13" s="1"/>
  <c r="I95" i="13" s="1"/>
  <c r="I96" i="13" s="1"/>
  <c r="I97" i="13" s="1"/>
  <c r="I98" i="13" s="1"/>
  <c r="I99" i="13" s="1"/>
  <c r="I100" i="13" s="1"/>
  <c r="I101" i="13" s="1"/>
  <c r="I102" i="13" s="1"/>
  <c r="I103" i="13" s="1"/>
  <c r="I104" i="13" s="1"/>
  <c r="I105" i="13" s="1"/>
  <c r="I106" i="13" s="1"/>
  <c r="I107" i="13" s="1"/>
  <c r="I108" i="13" s="1"/>
  <c r="I109" i="13" s="1"/>
  <c r="I110" i="13" s="1"/>
  <c r="I111" i="13" s="1"/>
  <c r="I112" i="13" s="1"/>
  <c r="I113" i="13" s="1"/>
  <c r="I114" i="13" s="1"/>
  <c r="M25" i="13"/>
  <c r="M26" i="13" s="1"/>
  <c r="M27" i="13" s="1"/>
  <c r="M28" i="13" s="1"/>
  <c r="M29" i="13" s="1"/>
  <c r="M30" i="13" s="1"/>
  <c r="M31" i="13" s="1"/>
  <c r="M32" i="13" s="1"/>
  <c r="M33" i="13" s="1"/>
  <c r="M34" i="13" s="1"/>
  <c r="M35" i="13" s="1"/>
  <c r="M36" i="13" s="1"/>
  <c r="M37" i="13" s="1"/>
  <c r="M38" i="13" s="1"/>
  <c r="M39" i="13" s="1"/>
  <c r="M40" i="13" s="1"/>
  <c r="M41" i="13" s="1"/>
  <c r="M42" i="13" s="1"/>
  <c r="M43" i="13" s="1"/>
  <c r="M44" i="13" s="1"/>
  <c r="M45" i="13" s="1"/>
  <c r="M46" i="13" s="1"/>
  <c r="M47" i="13" s="1"/>
  <c r="M48" i="13" s="1"/>
  <c r="M49" i="13" s="1"/>
  <c r="M50" i="13" s="1"/>
  <c r="M51" i="13" s="1"/>
  <c r="M52" i="13" s="1"/>
  <c r="M53" i="13" s="1"/>
  <c r="M54" i="13" s="1"/>
  <c r="M55" i="13" s="1"/>
  <c r="M56" i="13" s="1"/>
  <c r="M57" i="13" s="1"/>
  <c r="M58" i="13" s="1"/>
  <c r="M59" i="13" s="1"/>
  <c r="M60" i="13" s="1"/>
  <c r="M61" i="13" s="1"/>
  <c r="M62" i="13" s="1"/>
  <c r="M63" i="13" s="1"/>
  <c r="M64" i="13" s="1"/>
  <c r="M65" i="13" s="1"/>
  <c r="M66" i="13" s="1"/>
  <c r="M67" i="13" s="1"/>
  <c r="M68" i="13" s="1"/>
  <c r="M69" i="13" s="1"/>
  <c r="M70" i="13" s="1"/>
  <c r="M71" i="13" s="1"/>
  <c r="M72" i="13" s="1"/>
  <c r="M73" i="13" s="1"/>
  <c r="M74" i="13" s="1"/>
  <c r="M75" i="13" s="1"/>
  <c r="M76" i="13" s="1"/>
  <c r="M77" i="13" s="1"/>
  <c r="M78" i="13" s="1"/>
  <c r="M79" i="13" s="1"/>
  <c r="M80" i="13" s="1"/>
  <c r="M81" i="13" s="1"/>
  <c r="M82" i="13" s="1"/>
  <c r="M83" i="13" s="1"/>
  <c r="M84" i="13" s="1"/>
  <c r="M85" i="13" s="1"/>
  <c r="M86" i="13" s="1"/>
  <c r="M87" i="13" s="1"/>
  <c r="M88" i="13" s="1"/>
  <c r="M89" i="13" s="1"/>
  <c r="M90" i="13" s="1"/>
  <c r="M91" i="13" s="1"/>
  <c r="M92" i="13" s="1"/>
  <c r="M93" i="13" s="1"/>
  <c r="M94" i="13" s="1"/>
  <c r="M95" i="13" s="1"/>
  <c r="M96" i="13" s="1"/>
  <c r="M97" i="13" s="1"/>
  <c r="M98" i="13" s="1"/>
  <c r="M99" i="13" s="1"/>
  <c r="M100" i="13" s="1"/>
  <c r="M101" i="13" s="1"/>
  <c r="M102" i="13" s="1"/>
  <c r="M103" i="13" s="1"/>
  <c r="M104" i="13" s="1"/>
  <c r="M105" i="13" s="1"/>
  <c r="M106" i="13" s="1"/>
  <c r="M107" i="13" s="1"/>
  <c r="M108" i="13" s="1"/>
  <c r="M109" i="13" s="1"/>
  <c r="M110" i="13" s="1"/>
  <c r="M111" i="13" s="1"/>
  <c r="M112" i="13" s="1"/>
  <c r="M113" i="13" s="1"/>
  <c r="M114" i="13" s="1"/>
  <c r="AQ25" i="13"/>
  <c r="AQ26" i="13" s="1"/>
  <c r="AQ27" i="13" s="1"/>
  <c r="AQ28" i="13" s="1"/>
  <c r="AQ29" i="13" s="1"/>
  <c r="AQ30" i="13" s="1"/>
  <c r="AQ31" i="13" s="1"/>
  <c r="AQ32" i="13" s="1"/>
  <c r="AQ33" i="13" s="1"/>
  <c r="AQ34" i="13" s="1"/>
  <c r="AQ35" i="13" s="1"/>
  <c r="AQ36" i="13" s="1"/>
  <c r="AQ37" i="13" s="1"/>
  <c r="AQ38" i="13" s="1"/>
  <c r="AQ39" i="13" s="1"/>
  <c r="AQ40" i="13" s="1"/>
  <c r="AQ41" i="13" s="1"/>
  <c r="AQ42" i="13" s="1"/>
  <c r="AQ43" i="13" s="1"/>
  <c r="AQ44" i="13" s="1"/>
  <c r="AQ45" i="13" s="1"/>
  <c r="AQ46" i="13" s="1"/>
  <c r="AQ47" i="13" s="1"/>
  <c r="AQ48" i="13" s="1"/>
  <c r="AQ49" i="13" s="1"/>
  <c r="AQ50" i="13" s="1"/>
  <c r="AQ51" i="13" s="1"/>
  <c r="AQ52" i="13" s="1"/>
  <c r="AQ53" i="13" s="1"/>
  <c r="AQ54" i="13" s="1"/>
  <c r="AQ55" i="13" s="1"/>
  <c r="AQ56" i="13" s="1"/>
  <c r="AQ57" i="13" s="1"/>
  <c r="AQ58" i="13" s="1"/>
  <c r="AQ59" i="13" s="1"/>
  <c r="AQ60" i="13" s="1"/>
  <c r="AQ61" i="13" s="1"/>
  <c r="AQ62" i="13" s="1"/>
  <c r="AQ63" i="13" s="1"/>
  <c r="AQ64" i="13" s="1"/>
  <c r="AQ65" i="13" s="1"/>
  <c r="AQ66" i="13" s="1"/>
  <c r="AQ67" i="13" s="1"/>
  <c r="AQ68" i="13" s="1"/>
  <c r="AQ69" i="13" s="1"/>
  <c r="AQ70" i="13" s="1"/>
  <c r="AQ71" i="13" s="1"/>
  <c r="AQ72" i="13" s="1"/>
  <c r="AQ73" i="13" s="1"/>
  <c r="AQ74" i="13" s="1"/>
  <c r="AQ75" i="13" s="1"/>
  <c r="AQ76" i="13" s="1"/>
  <c r="AQ77" i="13" s="1"/>
  <c r="AQ78" i="13" s="1"/>
  <c r="AQ79" i="13" s="1"/>
  <c r="AQ80" i="13" s="1"/>
  <c r="AQ81" i="13" s="1"/>
  <c r="AQ82" i="13" s="1"/>
  <c r="AQ83" i="13" s="1"/>
  <c r="AQ84" i="13" s="1"/>
  <c r="AQ85" i="13" s="1"/>
  <c r="AQ86" i="13" s="1"/>
  <c r="AQ87" i="13" s="1"/>
  <c r="AQ88" i="13" s="1"/>
  <c r="AQ89" i="13" s="1"/>
  <c r="AQ90" i="13" s="1"/>
  <c r="AQ91" i="13" s="1"/>
  <c r="AQ92" i="13" s="1"/>
  <c r="AQ93" i="13" s="1"/>
  <c r="AQ94" i="13" s="1"/>
  <c r="AQ95" i="13" s="1"/>
  <c r="AQ96" i="13" s="1"/>
  <c r="AQ97" i="13" s="1"/>
  <c r="AQ98" i="13" s="1"/>
  <c r="AQ99" i="13" s="1"/>
  <c r="AQ100" i="13" s="1"/>
  <c r="AQ101" i="13" s="1"/>
  <c r="AQ102" i="13" s="1"/>
  <c r="AQ103" i="13" s="1"/>
  <c r="AQ104" i="13" s="1"/>
  <c r="AQ105" i="13" s="1"/>
  <c r="AQ106" i="13" s="1"/>
  <c r="AQ107" i="13" s="1"/>
  <c r="AQ108" i="13" s="1"/>
  <c r="AQ109" i="13" s="1"/>
  <c r="AQ110" i="13" s="1"/>
  <c r="AQ111" i="13" s="1"/>
  <c r="AQ112" i="13" s="1"/>
  <c r="AQ113" i="13" s="1"/>
  <c r="AQ114" i="13" s="1"/>
  <c r="O25" i="13"/>
  <c r="O26" i="13" s="1"/>
  <c r="O27" i="13" s="1"/>
  <c r="O28" i="13" s="1"/>
  <c r="O29" i="13" s="1"/>
  <c r="O30" i="13" s="1"/>
  <c r="O31" i="13" s="1"/>
  <c r="O32" i="13" s="1"/>
  <c r="O33" i="13" s="1"/>
  <c r="O34" i="13" s="1"/>
  <c r="O35" i="13" s="1"/>
  <c r="O36" i="13" s="1"/>
  <c r="O37" i="13" s="1"/>
  <c r="O38" i="13" s="1"/>
  <c r="O39" i="13" s="1"/>
  <c r="O40" i="13" s="1"/>
  <c r="O41" i="13" s="1"/>
  <c r="O42" i="13" s="1"/>
  <c r="O43" i="13" s="1"/>
  <c r="O44" i="13" s="1"/>
  <c r="O45" i="13" s="1"/>
  <c r="O46" i="13" s="1"/>
  <c r="O47" i="13" s="1"/>
  <c r="O48" i="13" s="1"/>
  <c r="O49" i="13" s="1"/>
  <c r="O50" i="13" s="1"/>
  <c r="O51" i="13" s="1"/>
  <c r="O52" i="13" s="1"/>
  <c r="O53" i="13" s="1"/>
  <c r="O54" i="13" s="1"/>
  <c r="O55" i="13" s="1"/>
  <c r="O56" i="13" s="1"/>
  <c r="O57" i="13" s="1"/>
  <c r="O58" i="13" s="1"/>
  <c r="O59" i="13" s="1"/>
  <c r="O60" i="13" s="1"/>
  <c r="O61" i="13" s="1"/>
  <c r="O62" i="13" s="1"/>
  <c r="O63" i="13" s="1"/>
  <c r="O64" i="13" s="1"/>
  <c r="O65" i="13" s="1"/>
  <c r="O66" i="13" s="1"/>
  <c r="O67" i="13" s="1"/>
  <c r="O68" i="13" s="1"/>
  <c r="O69" i="13" s="1"/>
  <c r="O70" i="13" s="1"/>
  <c r="O71" i="13" s="1"/>
  <c r="O72" i="13" s="1"/>
  <c r="O73" i="13" s="1"/>
  <c r="O74" i="13" s="1"/>
  <c r="O75" i="13" s="1"/>
  <c r="O76" i="13" s="1"/>
  <c r="O77" i="13" s="1"/>
  <c r="O78" i="13" s="1"/>
  <c r="O79" i="13" s="1"/>
  <c r="O80" i="13" s="1"/>
  <c r="O81" i="13" s="1"/>
  <c r="O82" i="13" s="1"/>
  <c r="O83" i="13" s="1"/>
  <c r="O84" i="13" s="1"/>
  <c r="O85" i="13" s="1"/>
  <c r="O86" i="13" s="1"/>
  <c r="O87" i="13" s="1"/>
  <c r="O88" i="13" s="1"/>
  <c r="O89" i="13" s="1"/>
  <c r="O90" i="13" s="1"/>
  <c r="O91" i="13" s="1"/>
  <c r="O92" i="13" s="1"/>
  <c r="O93" i="13" s="1"/>
  <c r="O94" i="13" s="1"/>
  <c r="O95" i="13" s="1"/>
  <c r="O96" i="13" s="1"/>
  <c r="O97" i="13" s="1"/>
  <c r="O98" i="13" s="1"/>
  <c r="O99" i="13" s="1"/>
  <c r="O100" i="13" s="1"/>
  <c r="O101" i="13" s="1"/>
  <c r="O102" i="13" s="1"/>
  <c r="O103" i="13" s="1"/>
  <c r="O104" i="13" s="1"/>
  <c r="O105" i="13" s="1"/>
  <c r="O106" i="13" s="1"/>
  <c r="O107" i="13" s="1"/>
  <c r="O108" i="13" s="1"/>
  <c r="O109" i="13" s="1"/>
  <c r="O110" i="13" s="1"/>
  <c r="O111" i="13" s="1"/>
  <c r="O112" i="13" s="1"/>
  <c r="O113" i="13" s="1"/>
  <c r="O114" i="13" s="1"/>
  <c r="AB25" i="13"/>
  <c r="AB26" i="13" s="1"/>
  <c r="AB27" i="13" s="1"/>
  <c r="AB28" i="13" s="1"/>
  <c r="AB29" i="13" s="1"/>
  <c r="AB30" i="13" s="1"/>
  <c r="AB31" i="13" s="1"/>
  <c r="AB32" i="13" s="1"/>
  <c r="AB33" i="13" s="1"/>
  <c r="AB34" i="13" s="1"/>
  <c r="AB35" i="13" s="1"/>
  <c r="AB36" i="13" s="1"/>
  <c r="AB37" i="13" s="1"/>
  <c r="AB38" i="13" s="1"/>
  <c r="AB39" i="13" s="1"/>
  <c r="AB40" i="13" s="1"/>
  <c r="AB41" i="13" s="1"/>
  <c r="AB42" i="13" s="1"/>
  <c r="AB43" i="13" s="1"/>
  <c r="AB44" i="13" s="1"/>
  <c r="AB45" i="13" s="1"/>
  <c r="AB46" i="13" s="1"/>
  <c r="AB47" i="13" s="1"/>
  <c r="AB48" i="13" s="1"/>
  <c r="AB49" i="13" s="1"/>
  <c r="AB50" i="13" s="1"/>
  <c r="AB51" i="13" s="1"/>
  <c r="AB52" i="13" s="1"/>
  <c r="AB53" i="13" s="1"/>
  <c r="AB54" i="13" s="1"/>
  <c r="AB55" i="13" s="1"/>
  <c r="AB56" i="13" s="1"/>
  <c r="AB57" i="13" s="1"/>
  <c r="AB58" i="13" s="1"/>
  <c r="AB59" i="13" s="1"/>
  <c r="AB60" i="13" s="1"/>
  <c r="AB61" i="13" s="1"/>
  <c r="AB62" i="13" s="1"/>
  <c r="AB63" i="13" s="1"/>
  <c r="AB64" i="13" s="1"/>
  <c r="AB65" i="13" s="1"/>
  <c r="AB66" i="13" s="1"/>
  <c r="AB67" i="13" s="1"/>
  <c r="AB68" i="13" s="1"/>
  <c r="AB69" i="13" s="1"/>
  <c r="AB70" i="13" s="1"/>
  <c r="AB71" i="13" s="1"/>
  <c r="AB72" i="13" s="1"/>
  <c r="AB73" i="13" s="1"/>
  <c r="AB74" i="13" s="1"/>
  <c r="AB75" i="13" s="1"/>
  <c r="AB76" i="13" s="1"/>
  <c r="AB77" i="13" s="1"/>
  <c r="AB78" i="13" s="1"/>
  <c r="AB79" i="13" s="1"/>
  <c r="AB80" i="13" s="1"/>
  <c r="AB81" i="13" s="1"/>
  <c r="AB82" i="13" s="1"/>
  <c r="AB83" i="13" s="1"/>
  <c r="AB84" i="13" s="1"/>
  <c r="AB85" i="13" s="1"/>
  <c r="AB86" i="13" s="1"/>
  <c r="AB87" i="13" s="1"/>
  <c r="AB88" i="13" s="1"/>
  <c r="AB89" i="13" s="1"/>
  <c r="AB90" i="13" s="1"/>
  <c r="AB91" i="13" s="1"/>
  <c r="AB92" i="13" s="1"/>
  <c r="AB93" i="13" s="1"/>
  <c r="AB94" i="13" s="1"/>
  <c r="AB95" i="13" s="1"/>
  <c r="AB96" i="13" s="1"/>
  <c r="AB97" i="13" s="1"/>
  <c r="AB98" i="13" s="1"/>
  <c r="AB99" i="13" s="1"/>
  <c r="AB100" i="13" s="1"/>
  <c r="AB101" i="13" s="1"/>
  <c r="AB102" i="13" s="1"/>
  <c r="AB103" i="13" s="1"/>
  <c r="AB104" i="13" s="1"/>
  <c r="AB105" i="13" s="1"/>
  <c r="AB106" i="13" s="1"/>
  <c r="AB107" i="13" s="1"/>
  <c r="AB108" i="13" s="1"/>
  <c r="AB109" i="13" s="1"/>
  <c r="AB110" i="13" s="1"/>
  <c r="AB111" i="13" s="1"/>
  <c r="AB112" i="13" s="1"/>
  <c r="AB113" i="13" s="1"/>
  <c r="AB114" i="13" s="1"/>
  <c r="J25" i="13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J38" i="13" s="1"/>
  <c r="J39" i="13" s="1"/>
  <c r="J40" i="13" s="1"/>
  <c r="J41" i="13" s="1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J80" i="13" s="1"/>
  <c r="J81" i="13" s="1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J108" i="13" s="1"/>
  <c r="J109" i="13" s="1"/>
  <c r="J110" i="13" s="1"/>
  <c r="J111" i="13" s="1"/>
  <c r="J112" i="13" s="1"/>
  <c r="J113" i="13" s="1"/>
  <c r="J114" i="13" s="1"/>
  <c r="AS25" i="13"/>
  <c r="AS26" i="13" s="1"/>
  <c r="AS27" i="13" s="1"/>
  <c r="AS28" i="13" s="1"/>
  <c r="AS29" i="13" s="1"/>
  <c r="AS30" i="13" s="1"/>
  <c r="AS31" i="13" s="1"/>
  <c r="AS32" i="13" s="1"/>
  <c r="AS33" i="13" s="1"/>
  <c r="AS34" i="13" s="1"/>
  <c r="AS35" i="13" s="1"/>
  <c r="AS36" i="13" s="1"/>
  <c r="AS37" i="13" s="1"/>
  <c r="AS38" i="13" s="1"/>
  <c r="AS39" i="13" s="1"/>
  <c r="AS40" i="13" s="1"/>
  <c r="AS41" i="13" s="1"/>
  <c r="AS42" i="13" s="1"/>
  <c r="AS43" i="13" s="1"/>
  <c r="AS44" i="13" s="1"/>
  <c r="AS45" i="13" s="1"/>
  <c r="AS46" i="13" s="1"/>
  <c r="AS47" i="13" s="1"/>
  <c r="AS48" i="13" s="1"/>
  <c r="AS49" i="13" s="1"/>
  <c r="AS50" i="13" s="1"/>
  <c r="AS51" i="13" s="1"/>
  <c r="AS52" i="13" s="1"/>
  <c r="AS53" i="13" s="1"/>
  <c r="AS54" i="13" s="1"/>
  <c r="AS55" i="13" s="1"/>
  <c r="AS56" i="13" s="1"/>
  <c r="AS57" i="13" s="1"/>
  <c r="AS58" i="13" s="1"/>
  <c r="AS59" i="13" s="1"/>
  <c r="AS60" i="13" s="1"/>
  <c r="AS61" i="13" s="1"/>
  <c r="AS62" i="13" s="1"/>
  <c r="AS63" i="13" s="1"/>
  <c r="AS64" i="13" s="1"/>
  <c r="AS65" i="13" s="1"/>
  <c r="AS66" i="13" s="1"/>
  <c r="AS67" i="13" s="1"/>
  <c r="AS68" i="13" s="1"/>
  <c r="AS69" i="13" s="1"/>
  <c r="AS70" i="13" s="1"/>
  <c r="AS71" i="13" s="1"/>
  <c r="AS72" i="13" s="1"/>
  <c r="AS73" i="13" s="1"/>
  <c r="AS74" i="13" s="1"/>
  <c r="AS75" i="13" s="1"/>
  <c r="AS76" i="13" s="1"/>
  <c r="AS77" i="13" s="1"/>
  <c r="AS78" i="13" s="1"/>
  <c r="AS79" i="13" s="1"/>
  <c r="AS80" i="13" s="1"/>
  <c r="AS81" i="13" s="1"/>
  <c r="AS82" i="13" s="1"/>
  <c r="AS83" i="13" s="1"/>
  <c r="AS84" i="13" s="1"/>
  <c r="AS85" i="13" s="1"/>
  <c r="AS86" i="13" s="1"/>
  <c r="AS87" i="13" s="1"/>
  <c r="AS88" i="13" s="1"/>
  <c r="AS89" i="13" s="1"/>
  <c r="AS90" i="13" s="1"/>
  <c r="AS91" i="13" s="1"/>
  <c r="AS92" i="13" s="1"/>
  <c r="AS93" i="13" s="1"/>
  <c r="AS94" i="13" s="1"/>
  <c r="AS95" i="13" s="1"/>
  <c r="AS96" i="13" s="1"/>
  <c r="AS97" i="13" s="1"/>
  <c r="AS98" i="13" s="1"/>
  <c r="AS99" i="13" s="1"/>
  <c r="AS100" i="13" s="1"/>
  <c r="AS101" i="13" s="1"/>
  <c r="AS102" i="13" s="1"/>
  <c r="AS103" i="13" s="1"/>
  <c r="AS104" i="13" s="1"/>
  <c r="AS105" i="13" s="1"/>
  <c r="AS106" i="13" s="1"/>
  <c r="AS107" i="13" s="1"/>
  <c r="AS108" i="13" s="1"/>
  <c r="AS109" i="13" s="1"/>
  <c r="AS110" i="13" s="1"/>
  <c r="AS111" i="13" s="1"/>
  <c r="AS112" i="13" s="1"/>
  <c r="AS113" i="13" s="1"/>
  <c r="AS114" i="13" s="1"/>
  <c r="AO25" i="13"/>
  <c r="AO26" i="13" s="1"/>
  <c r="AO27" i="13" s="1"/>
  <c r="AO28" i="13" s="1"/>
  <c r="AO29" i="13" s="1"/>
  <c r="AO30" i="13" s="1"/>
  <c r="AO31" i="13" s="1"/>
  <c r="AO32" i="13" s="1"/>
  <c r="AO33" i="13" s="1"/>
  <c r="AO34" i="13" s="1"/>
  <c r="AO35" i="13" s="1"/>
  <c r="AO36" i="13" s="1"/>
  <c r="AO37" i="13" s="1"/>
  <c r="AO38" i="13" s="1"/>
  <c r="AO39" i="13" s="1"/>
  <c r="AO40" i="13" s="1"/>
  <c r="AO41" i="13" s="1"/>
  <c r="AO42" i="13" s="1"/>
  <c r="AO43" i="13" s="1"/>
  <c r="AO44" i="13" s="1"/>
  <c r="AO45" i="13" s="1"/>
  <c r="AO46" i="13" s="1"/>
  <c r="AO47" i="13" s="1"/>
  <c r="AO48" i="13" s="1"/>
  <c r="AO49" i="13" s="1"/>
  <c r="AO50" i="13" s="1"/>
  <c r="AO51" i="13" s="1"/>
  <c r="AO52" i="13" s="1"/>
  <c r="AO53" i="13" s="1"/>
  <c r="AO54" i="13" s="1"/>
  <c r="AO55" i="13" s="1"/>
  <c r="AO56" i="13" s="1"/>
  <c r="AO57" i="13" s="1"/>
  <c r="AO58" i="13" s="1"/>
  <c r="AO59" i="13" s="1"/>
  <c r="AO60" i="13" s="1"/>
  <c r="AO61" i="13" s="1"/>
  <c r="AO62" i="13" s="1"/>
  <c r="AO63" i="13" s="1"/>
  <c r="AO64" i="13" s="1"/>
  <c r="AO65" i="13" s="1"/>
  <c r="AO66" i="13" s="1"/>
  <c r="AO67" i="13" s="1"/>
  <c r="AO68" i="13" s="1"/>
  <c r="AO69" i="13" s="1"/>
  <c r="AO70" i="13" s="1"/>
  <c r="AO71" i="13" s="1"/>
  <c r="AO72" i="13" s="1"/>
  <c r="AO73" i="13" s="1"/>
  <c r="AO74" i="13" s="1"/>
  <c r="AO75" i="13" s="1"/>
  <c r="AO76" i="13" s="1"/>
  <c r="AO77" i="13" s="1"/>
  <c r="AO78" i="13" s="1"/>
  <c r="AO79" i="13" s="1"/>
  <c r="AO80" i="13" s="1"/>
  <c r="AO81" i="13" s="1"/>
  <c r="AO82" i="13" s="1"/>
  <c r="AO83" i="13" s="1"/>
  <c r="AO84" i="13" s="1"/>
  <c r="AO85" i="13" s="1"/>
  <c r="AO86" i="13" s="1"/>
  <c r="AO87" i="13" s="1"/>
  <c r="AO88" i="13" s="1"/>
  <c r="AO89" i="13" s="1"/>
  <c r="AO90" i="13" s="1"/>
  <c r="AO91" i="13" s="1"/>
  <c r="AO92" i="13" s="1"/>
  <c r="AO93" i="13" s="1"/>
  <c r="AO94" i="13" s="1"/>
  <c r="AO95" i="13" s="1"/>
  <c r="AO96" i="13" s="1"/>
  <c r="AO97" i="13" s="1"/>
  <c r="AO98" i="13" s="1"/>
  <c r="AO99" i="13" s="1"/>
  <c r="AO100" i="13" s="1"/>
  <c r="AO101" i="13" s="1"/>
  <c r="AO102" i="13" s="1"/>
  <c r="AO103" i="13" s="1"/>
  <c r="AO104" i="13" s="1"/>
  <c r="AO105" i="13" s="1"/>
  <c r="AO106" i="13" s="1"/>
  <c r="AO107" i="13" s="1"/>
  <c r="AO108" i="13" s="1"/>
  <c r="AO109" i="13" s="1"/>
  <c r="AO110" i="13" s="1"/>
  <c r="AO111" i="13" s="1"/>
  <c r="AO112" i="13" s="1"/>
  <c r="AO113" i="13" s="1"/>
  <c r="AO114" i="13" s="1"/>
  <c r="AA25" i="13"/>
  <c r="AA26" i="13" s="1"/>
  <c r="AA27" i="13" s="1"/>
  <c r="AA28" i="13" s="1"/>
  <c r="AA29" i="13" s="1"/>
  <c r="AA30" i="13" s="1"/>
  <c r="AA31" i="13" s="1"/>
  <c r="AA32" i="13" s="1"/>
  <c r="AA33" i="13" s="1"/>
  <c r="AA34" i="13" s="1"/>
  <c r="AA35" i="13" s="1"/>
  <c r="AA36" i="13" s="1"/>
  <c r="AA37" i="13" s="1"/>
  <c r="AA38" i="13" s="1"/>
  <c r="AA39" i="13" s="1"/>
  <c r="AA40" i="13" s="1"/>
  <c r="AA41" i="13" s="1"/>
  <c r="AA42" i="13" s="1"/>
  <c r="AA43" i="13" s="1"/>
  <c r="AA44" i="13" s="1"/>
  <c r="AA45" i="13" s="1"/>
  <c r="AA46" i="13" s="1"/>
  <c r="AA47" i="13" s="1"/>
  <c r="AA48" i="13" s="1"/>
  <c r="AA49" i="13" s="1"/>
  <c r="AA50" i="13" s="1"/>
  <c r="AA51" i="13" s="1"/>
  <c r="AA52" i="13" s="1"/>
  <c r="AA53" i="13" s="1"/>
  <c r="AA54" i="13" s="1"/>
  <c r="AA55" i="13" s="1"/>
  <c r="AA56" i="13" s="1"/>
  <c r="AA57" i="13" s="1"/>
  <c r="AA58" i="13" s="1"/>
  <c r="AA59" i="13" s="1"/>
  <c r="AA60" i="13" s="1"/>
  <c r="AA61" i="13" s="1"/>
  <c r="AA62" i="13" s="1"/>
  <c r="AA63" i="13" s="1"/>
  <c r="AA64" i="13" s="1"/>
  <c r="AA65" i="13" s="1"/>
  <c r="AA66" i="13" s="1"/>
  <c r="AA67" i="13" s="1"/>
  <c r="AA68" i="13" s="1"/>
  <c r="AA69" i="13" s="1"/>
  <c r="AA70" i="13" s="1"/>
  <c r="AA71" i="13" s="1"/>
  <c r="AA72" i="13" s="1"/>
  <c r="AA73" i="13" s="1"/>
  <c r="AA74" i="13" s="1"/>
  <c r="AA75" i="13" s="1"/>
  <c r="AA76" i="13" s="1"/>
  <c r="AA77" i="13" s="1"/>
  <c r="AA78" i="13" s="1"/>
  <c r="AA79" i="13" s="1"/>
  <c r="AA80" i="13" s="1"/>
  <c r="AA81" i="13" s="1"/>
  <c r="AA82" i="13" s="1"/>
  <c r="AA83" i="13" s="1"/>
  <c r="AA84" i="13" s="1"/>
  <c r="AA85" i="13" s="1"/>
  <c r="AA86" i="13" s="1"/>
  <c r="AA87" i="13" s="1"/>
  <c r="AA88" i="13" s="1"/>
  <c r="AA89" i="13" s="1"/>
  <c r="AA90" i="13" s="1"/>
  <c r="AA91" i="13" s="1"/>
  <c r="AA92" i="13" s="1"/>
  <c r="AA93" i="13" s="1"/>
  <c r="AA94" i="13" s="1"/>
  <c r="AA95" i="13" s="1"/>
  <c r="AA96" i="13" s="1"/>
  <c r="AA97" i="13" s="1"/>
  <c r="AA98" i="13" s="1"/>
  <c r="AA99" i="13" s="1"/>
  <c r="AA100" i="13" s="1"/>
  <c r="AA101" i="13" s="1"/>
  <c r="AA102" i="13" s="1"/>
  <c r="AA103" i="13" s="1"/>
  <c r="AA104" i="13" s="1"/>
  <c r="AA105" i="13" s="1"/>
  <c r="AA106" i="13" s="1"/>
  <c r="AA107" i="13" s="1"/>
  <c r="AA108" i="13" s="1"/>
  <c r="AA109" i="13" s="1"/>
  <c r="AA110" i="13" s="1"/>
  <c r="AA111" i="13" s="1"/>
  <c r="AA112" i="13" s="1"/>
  <c r="AA113" i="13" s="1"/>
  <c r="AA114" i="13" s="1"/>
  <c r="G25" i="13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6" i="13" s="1"/>
  <c r="G37" i="13" s="1"/>
  <c r="G38" i="13" s="1"/>
  <c r="G39" i="13" s="1"/>
  <c r="G40" i="13" s="1"/>
  <c r="G41" i="13" s="1"/>
  <c r="G42" i="13" s="1"/>
  <c r="G43" i="13" s="1"/>
  <c r="G44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G55" i="13" s="1"/>
  <c r="G56" i="13" s="1"/>
  <c r="G57" i="13" s="1"/>
  <c r="G58" i="13" s="1"/>
  <c r="G59" i="13" s="1"/>
  <c r="G60" i="13" s="1"/>
  <c r="G61" i="13" s="1"/>
  <c r="G62" i="13" s="1"/>
  <c r="G63" i="13" s="1"/>
  <c r="G64" i="13" s="1"/>
  <c r="G65" i="13" s="1"/>
  <c r="G66" i="13" s="1"/>
  <c r="G67" i="13" s="1"/>
  <c r="G68" i="13" s="1"/>
  <c r="G69" i="13" s="1"/>
  <c r="G70" i="13" s="1"/>
  <c r="G71" i="13" s="1"/>
  <c r="G72" i="13" s="1"/>
  <c r="G73" i="13" s="1"/>
  <c r="G74" i="13" s="1"/>
  <c r="G75" i="13" s="1"/>
  <c r="G76" i="13" s="1"/>
  <c r="G77" i="13" s="1"/>
  <c r="G78" i="13" s="1"/>
  <c r="G79" i="13" s="1"/>
  <c r="G80" i="13" s="1"/>
  <c r="G81" i="13" s="1"/>
  <c r="G82" i="13" s="1"/>
  <c r="G83" i="13" s="1"/>
  <c r="G84" i="13" s="1"/>
  <c r="G85" i="13" s="1"/>
  <c r="G86" i="13" s="1"/>
  <c r="G87" i="13" s="1"/>
  <c r="G88" i="13" s="1"/>
  <c r="G89" i="13" s="1"/>
  <c r="G90" i="13" s="1"/>
  <c r="G91" i="13" s="1"/>
  <c r="G92" i="13" s="1"/>
  <c r="G93" i="13" s="1"/>
  <c r="G94" i="13" s="1"/>
  <c r="G95" i="13" s="1"/>
  <c r="G96" i="13" s="1"/>
  <c r="G97" i="13" s="1"/>
  <c r="G98" i="13" s="1"/>
  <c r="G99" i="13" s="1"/>
  <c r="G100" i="13" s="1"/>
  <c r="G101" i="13" s="1"/>
  <c r="G102" i="13" s="1"/>
  <c r="G103" i="13" s="1"/>
  <c r="G104" i="13" s="1"/>
  <c r="G105" i="13" s="1"/>
  <c r="G106" i="13" s="1"/>
  <c r="G107" i="13" s="1"/>
  <c r="G108" i="13" s="1"/>
  <c r="G109" i="13" s="1"/>
  <c r="G110" i="13" s="1"/>
  <c r="G111" i="13" s="1"/>
  <c r="G112" i="13" s="1"/>
  <c r="G113" i="13" s="1"/>
  <c r="G114" i="13" s="1"/>
  <c r="L25" i="13"/>
  <c r="L26" i="13" s="1"/>
  <c r="L27" i="13" s="1"/>
  <c r="L28" i="13" s="1"/>
  <c r="L29" i="13" s="1"/>
  <c r="L30" i="13" s="1"/>
  <c r="L31" i="13" s="1"/>
  <c r="L32" i="13" s="1"/>
  <c r="L33" i="13" s="1"/>
  <c r="L34" i="13" s="1"/>
  <c r="L35" i="13" s="1"/>
  <c r="L36" i="13" s="1"/>
  <c r="L37" i="13" s="1"/>
  <c r="L38" i="13" s="1"/>
  <c r="L39" i="13" s="1"/>
  <c r="L40" i="13" s="1"/>
  <c r="L41" i="13" s="1"/>
  <c r="L42" i="13" s="1"/>
  <c r="L43" i="13" s="1"/>
  <c r="L44" i="13" s="1"/>
  <c r="L45" i="13" s="1"/>
  <c r="L46" i="13" s="1"/>
  <c r="L47" i="13" s="1"/>
  <c r="L48" i="13" s="1"/>
  <c r="L49" i="13" s="1"/>
  <c r="L50" i="13" s="1"/>
  <c r="L51" i="13" s="1"/>
  <c r="L52" i="13" s="1"/>
  <c r="L53" i="13" s="1"/>
  <c r="L54" i="13" s="1"/>
  <c r="L55" i="13" s="1"/>
  <c r="L56" i="13" s="1"/>
  <c r="L57" i="13" s="1"/>
  <c r="L58" i="13" s="1"/>
  <c r="L59" i="13" s="1"/>
  <c r="L60" i="13" s="1"/>
  <c r="L61" i="13" s="1"/>
  <c r="L62" i="13" s="1"/>
  <c r="L63" i="13" s="1"/>
  <c r="L64" i="13" s="1"/>
  <c r="L65" i="13" s="1"/>
  <c r="L66" i="13" s="1"/>
  <c r="L67" i="13" s="1"/>
  <c r="L68" i="13" s="1"/>
  <c r="L69" i="13" s="1"/>
  <c r="L70" i="13" s="1"/>
  <c r="L71" i="13" s="1"/>
  <c r="L72" i="13" s="1"/>
  <c r="L73" i="13" s="1"/>
  <c r="L74" i="13" s="1"/>
  <c r="L75" i="13" s="1"/>
  <c r="L76" i="13" s="1"/>
  <c r="L77" i="13" s="1"/>
  <c r="L78" i="13" s="1"/>
  <c r="L79" i="13" s="1"/>
  <c r="L80" i="13" s="1"/>
  <c r="L81" i="13" s="1"/>
  <c r="L82" i="13" s="1"/>
  <c r="L83" i="13" s="1"/>
  <c r="L84" i="13" s="1"/>
  <c r="L85" i="13" s="1"/>
  <c r="L86" i="13" s="1"/>
  <c r="L87" i="13" s="1"/>
  <c r="L88" i="13" s="1"/>
  <c r="L89" i="13" s="1"/>
  <c r="L90" i="13" s="1"/>
  <c r="L91" i="13" s="1"/>
  <c r="L92" i="13" s="1"/>
  <c r="L93" i="13" s="1"/>
  <c r="L94" i="13" s="1"/>
  <c r="L95" i="13" s="1"/>
  <c r="L96" i="13" s="1"/>
  <c r="L97" i="13" s="1"/>
  <c r="L98" i="13" s="1"/>
  <c r="L99" i="13" s="1"/>
  <c r="L100" i="13" s="1"/>
  <c r="L101" i="13" s="1"/>
  <c r="L102" i="13" s="1"/>
  <c r="L103" i="13" s="1"/>
  <c r="L104" i="13" s="1"/>
  <c r="L105" i="13" s="1"/>
  <c r="L106" i="13" s="1"/>
  <c r="L107" i="13" s="1"/>
  <c r="L108" i="13" s="1"/>
  <c r="L109" i="13" s="1"/>
  <c r="L110" i="13" s="1"/>
  <c r="L111" i="13" s="1"/>
  <c r="L112" i="13" s="1"/>
  <c r="L113" i="13" s="1"/>
  <c r="L114" i="13" s="1"/>
  <c r="U25" i="13"/>
  <c r="U26" i="13" s="1"/>
  <c r="U27" i="13" s="1"/>
  <c r="U28" i="13" s="1"/>
  <c r="U29" i="13" s="1"/>
  <c r="U30" i="13" s="1"/>
  <c r="U31" i="13" s="1"/>
  <c r="U32" i="13" s="1"/>
  <c r="U33" i="13" s="1"/>
  <c r="U34" i="13" s="1"/>
  <c r="U35" i="13" s="1"/>
  <c r="U36" i="13" s="1"/>
  <c r="U37" i="13" s="1"/>
  <c r="U38" i="13" s="1"/>
  <c r="U39" i="13" s="1"/>
  <c r="U40" i="13" s="1"/>
  <c r="U41" i="13" s="1"/>
  <c r="U42" i="13" s="1"/>
  <c r="U43" i="13" s="1"/>
  <c r="U44" i="13" s="1"/>
  <c r="U45" i="13" s="1"/>
  <c r="U46" i="13" s="1"/>
  <c r="U47" i="13" s="1"/>
  <c r="U48" i="13" s="1"/>
  <c r="U49" i="13" s="1"/>
  <c r="U50" i="13" s="1"/>
  <c r="U51" i="13" s="1"/>
  <c r="U52" i="13" s="1"/>
  <c r="U53" i="13" s="1"/>
  <c r="U54" i="13" s="1"/>
  <c r="U55" i="13" s="1"/>
  <c r="U56" i="13" s="1"/>
  <c r="U57" i="13" s="1"/>
  <c r="U58" i="13" s="1"/>
  <c r="U59" i="13" s="1"/>
  <c r="U60" i="13" s="1"/>
  <c r="U61" i="13" s="1"/>
  <c r="U62" i="13" s="1"/>
  <c r="U63" i="13" s="1"/>
  <c r="U64" i="13" s="1"/>
  <c r="U65" i="13" s="1"/>
  <c r="U66" i="13" s="1"/>
  <c r="U67" i="13" s="1"/>
  <c r="U68" i="13" s="1"/>
  <c r="U69" i="13" s="1"/>
  <c r="U70" i="13" s="1"/>
  <c r="U71" i="13" s="1"/>
  <c r="U72" i="13" s="1"/>
  <c r="U73" i="13" s="1"/>
  <c r="U74" i="13" s="1"/>
  <c r="U75" i="13" s="1"/>
  <c r="U76" i="13" s="1"/>
  <c r="U77" i="13" s="1"/>
  <c r="U78" i="13" s="1"/>
  <c r="U79" i="13" s="1"/>
  <c r="U80" i="13" s="1"/>
  <c r="U81" i="13" s="1"/>
  <c r="U82" i="13" s="1"/>
  <c r="U83" i="13" s="1"/>
  <c r="U84" i="13" s="1"/>
  <c r="U85" i="13" s="1"/>
  <c r="U86" i="13" s="1"/>
  <c r="U87" i="13" s="1"/>
  <c r="U88" i="13" s="1"/>
  <c r="U89" i="13" s="1"/>
  <c r="U90" i="13" s="1"/>
  <c r="U91" i="13" s="1"/>
  <c r="U92" i="13" s="1"/>
  <c r="U93" i="13" s="1"/>
  <c r="U94" i="13" s="1"/>
  <c r="U95" i="13" s="1"/>
  <c r="U96" i="13" s="1"/>
  <c r="U97" i="13" s="1"/>
  <c r="U98" i="13" s="1"/>
  <c r="U99" i="13" s="1"/>
  <c r="U100" i="13" s="1"/>
  <c r="U101" i="13" s="1"/>
  <c r="U102" i="13" s="1"/>
  <c r="U103" i="13" s="1"/>
  <c r="U104" i="13" s="1"/>
  <c r="U105" i="13" s="1"/>
  <c r="U106" i="13" s="1"/>
  <c r="U107" i="13" s="1"/>
  <c r="U108" i="13" s="1"/>
  <c r="U109" i="13" s="1"/>
  <c r="U110" i="13" s="1"/>
  <c r="U111" i="13" s="1"/>
  <c r="U112" i="13" s="1"/>
  <c r="U113" i="13" s="1"/>
  <c r="U114" i="13" s="1"/>
  <c r="N25" i="13"/>
  <c r="N26" i="13" s="1"/>
  <c r="N27" i="13" s="1"/>
  <c r="N28" i="13" s="1"/>
  <c r="N29" i="13" s="1"/>
  <c r="N30" i="13" s="1"/>
  <c r="N31" i="13" s="1"/>
  <c r="N32" i="13" s="1"/>
  <c r="N33" i="13" s="1"/>
  <c r="N34" i="13" s="1"/>
  <c r="N35" i="13" s="1"/>
  <c r="N36" i="13" s="1"/>
  <c r="N37" i="13" s="1"/>
  <c r="N38" i="13" s="1"/>
  <c r="N39" i="13" s="1"/>
  <c r="N40" i="13" s="1"/>
  <c r="N41" i="13" s="1"/>
  <c r="N42" i="13" s="1"/>
  <c r="N43" i="13" s="1"/>
  <c r="N44" i="13" s="1"/>
  <c r="N45" i="13" s="1"/>
  <c r="N46" i="13" s="1"/>
  <c r="N47" i="13" s="1"/>
  <c r="N48" i="13" s="1"/>
  <c r="N49" i="13" s="1"/>
  <c r="N50" i="13" s="1"/>
  <c r="N51" i="13" s="1"/>
  <c r="N52" i="13" s="1"/>
  <c r="N53" i="13" s="1"/>
  <c r="N54" i="13" s="1"/>
  <c r="N55" i="13" s="1"/>
  <c r="N56" i="13" s="1"/>
  <c r="N57" i="13" s="1"/>
  <c r="N58" i="13" s="1"/>
  <c r="N59" i="13" s="1"/>
  <c r="N60" i="13" s="1"/>
  <c r="N61" i="13" s="1"/>
  <c r="N62" i="13" s="1"/>
  <c r="N63" i="13" s="1"/>
  <c r="N64" i="13" s="1"/>
  <c r="N65" i="13" s="1"/>
  <c r="N66" i="13" s="1"/>
  <c r="N67" i="13" s="1"/>
  <c r="N68" i="13" s="1"/>
  <c r="N69" i="13" s="1"/>
  <c r="N70" i="13" s="1"/>
  <c r="N71" i="13" s="1"/>
  <c r="N72" i="13" s="1"/>
  <c r="N73" i="13" s="1"/>
  <c r="N74" i="13" s="1"/>
  <c r="N75" i="13" s="1"/>
  <c r="N76" i="13" s="1"/>
  <c r="N77" i="13" s="1"/>
  <c r="N78" i="13" s="1"/>
  <c r="N79" i="13" s="1"/>
  <c r="N80" i="13" s="1"/>
  <c r="N81" i="13" s="1"/>
  <c r="N82" i="13" s="1"/>
  <c r="N83" i="13" s="1"/>
  <c r="N84" i="13" s="1"/>
  <c r="N85" i="13" s="1"/>
  <c r="N86" i="13" s="1"/>
  <c r="N87" i="13" s="1"/>
  <c r="N88" i="13" s="1"/>
  <c r="N89" i="13" s="1"/>
  <c r="N90" i="13" s="1"/>
  <c r="N91" i="13" s="1"/>
  <c r="N92" i="13" s="1"/>
  <c r="N93" i="13" s="1"/>
  <c r="N94" i="13" s="1"/>
  <c r="N95" i="13" s="1"/>
  <c r="N96" i="13" s="1"/>
  <c r="N97" i="13" s="1"/>
  <c r="N98" i="13" s="1"/>
  <c r="N99" i="13" s="1"/>
  <c r="N100" i="13" s="1"/>
  <c r="N101" i="13" s="1"/>
  <c r="N102" i="13" s="1"/>
  <c r="N103" i="13" s="1"/>
  <c r="N104" i="13" s="1"/>
  <c r="N105" i="13" s="1"/>
  <c r="N106" i="13" s="1"/>
  <c r="N107" i="13" s="1"/>
  <c r="N108" i="13" s="1"/>
  <c r="N109" i="13" s="1"/>
  <c r="N110" i="13" s="1"/>
  <c r="N111" i="13" s="1"/>
  <c r="N112" i="13" s="1"/>
  <c r="N113" i="13" s="1"/>
  <c r="N114" i="13" s="1"/>
  <c r="Y25" i="13"/>
  <c r="Y26" i="13" s="1"/>
  <c r="Y27" i="13" s="1"/>
  <c r="Y28" i="13" s="1"/>
  <c r="Y29" i="13" s="1"/>
  <c r="Y30" i="13" s="1"/>
  <c r="Y31" i="13" s="1"/>
  <c r="Y32" i="13" s="1"/>
  <c r="Y33" i="13" s="1"/>
  <c r="Y34" i="13" s="1"/>
  <c r="Y35" i="13" s="1"/>
  <c r="Y36" i="13" s="1"/>
  <c r="Y37" i="13" s="1"/>
  <c r="Y38" i="13" s="1"/>
  <c r="Y39" i="13" s="1"/>
  <c r="Y40" i="13" s="1"/>
  <c r="Y41" i="13" s="1"/>
  <c r="Y42" i="13" s="1"/>
  <c r="Y43" i="13" s="1"/>
  <c r="Y44" i="13" s="1"/>
  <c r="Y45" i="13" s="1"/>
  <c r="Y46" i="13" s="1"/>
  <c r="Y47" i="13" s="1"/>
  <c r="Y48" i="13" s="1"/>
  <c r="Y49" i="13" s="1"/>
  <c r="Y50" i="13" s="1"/>
  <c r="Y51" i="13" s="1"/>
  <c r="Y52" i="13" s="1"/>
  <c r="Y53" i="13" s="1"/>
  <c r="Y54" i="13" s="1"/>
  <c r="Y55" i="13" s="1"/>
  <c r="Y56" i="13" s="1"/>
  <c r="Y57" i="13" s="1"/>
  <c r="Y58" i="13" s="1"/>
  <c r="Y59" i="13" s="1"/>
  <c r="Y60" i="13" s="1"/>
  <c r="Y61" i="13" s="1"/>
  <c r="Y62" i="13" s="1"/>
  <c r="Y63" i="13" s="1"/>
  <c r="Y64" i="13" s="1"/>
  <c r="Y65" i="13" s="1"/>
  <c r="Y66" i="13" s="1"/>
  <c r="Y67" i="13" s="1"/>
  <c r="Y68" i="13" s="1"/>
  <c r="Y69" i="13" s="1"/>
  <c r="Y70" i="13" s="1"/>
  <c r="Y71" i="13" s="1"/>
  <c r="Y72" i="13" s="1"/>
  <c r="Y73" i="13" s="1"/>
  <c r="Y74" i="13" s="1"/>
  <c r="Y75" i="13" s="1"/>
  <c r="Y76" i="13" s="1"/>
  <c r="Y77" i="13" s="1"/>
  <c r="Y78" i="13" s="1"/>
  <c r="Y79" i="13" s="1"/>
  <c r="Y80" i="13" s="1"/>
  <c r="Y81" i="13" s="1"/>
  <c r="Y82" i="13" s="1"/>
  <c r="Y83" i="13" s="1"/>
  <c r="Y84" i="13" s="1"/>
  <c r="Y85" i="13" s="1"/>
  <c r="Y86" i="13" s="1"/>
  <c r="Y87" i="13" s="1"/>
  <c r="Y88" i="13" s="1"/>
  <c r="Y89" i="13" s="1"/>
  <c r="Y90" i="13" s="1"/>
  <c r="Y91" i="13" s="1"/>
  <c r="Y92" i="13" s="1"/>
  <c r="Y93" i="13" s="1"/>
  <c r="Y94" i="13" s="1"/>
  <c r="Y95" i="13" s="1"/>
  <c r="Y96" i="13" s="1"/>
  <c r="Y97" i="13" s="1"/>
  <c r="Y98" i="13" s="1"/>
  <c r="Y99" i="13" s="1"/>
  <c r="Y100" i="13" s="1"/>
  <c r="Y101" i="13" s="1"/>
  <c r="Y102" i="13" s="1"/>
  <c r="Y103" i="13" s="1"/>
  <c r="Y104" i="13" s="1"/>
  <c r="Y105" i="13" s="1"/>
  <c r="Y106" i="13" s="1"/>
  <c r="Y107" i="13" s="1"/>
  <c r="Y108" i="13" s="1"/>
  <c r="Y109" i="13" s="1"/>
  <c r="Y110" i="13" s="1"/>
  <c r="Y111" i="13" s="1"/>
  <c r="Y112" i="13" s="1"/>
  <c r="Y113" i="13" s="1"/>
  <c r="Y114" i="13" s="1"/>
  <c r="K25" i="13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K38" i="13" s="1"/>
  <c r="K39" i="13" s="1"/>
  <c r="K40" i="13" s="1"/>
  <c r="K41" i="13" s="1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08" i="13" s="1"/>
  <c r="K109" i="13" s="1"/>
  <c r="K110" i="13" s="1"/>
  <c r="K111" i="13" s="1"/>
  <c r="K112" i="13" s="1"/>
  <c r="K113" i="13" s="1"/>
  <c r="K114" i="13" s="1"/>
  <c r="AE25" i="13"/>
  <c r="AE26" i="13" s="1"/>
  <c r="AE27" i="13" s="1"/>
  <c r="AE28" i="13" s="1"/>
  <c r="AE29" i="13" s="1"/>
  <c r="AE30" i="13" s="1"/>
  <c r="AE31" i="13" s="1"/>
  <c r="AE32" i="13" s="1"/>
  <c r="AE33" i="13" s="1"/>
  <c r="AE34" i="13" s="1"/>
  <c r="AE35" i="13" s="1"/>
  <c r="AE36" i="13" s="1"/>
  <c r="AE37" i="13" s="1"/>
  <c r="AE38" i="13" s="1"/>
  <c r="AE39" i="13" s="1"/>
  <c r="AE40" i="13" s="1"/>
  <c r="AE41" i="13" s="1"/>
  <c r="AE42" i="13" s="1"/>
  <c r="AE43" i="13" s="1"/>
  <c r="AE44" i="13" s="1"/>
  <c r="AE45" i="13" s="1"/>
  <c r="AE46" i="13" s="1"/>
  <c r="AE47" i="13" s="1"/>
  <c r="AE48" i="13" s="1"/>
  <c r="AE49" i="13" s="1"/>
  <c r="AE50" i="13" s="1"/>
  <c r="AE51" i="13" s="1"/>
  <c r="AE52" i="13" s="1"/>
  <c r="AE53" i="13" s="1"/>
  <c r="AE54" i="13" s="1"/>
  <c r="AE55" i="13" s="1"/>
  <c r="AE56" i="13" s="1"/>
  <c r="AE57" i="13" s="1"/>
  <c r="AE58" i="13" s="1"/>
  <c r="AE59" i="13" s="1"/>
  <c r="AE60" i="13" s="1"/>
  <c r="AE61" i="13" s="1"/>
  <c r="AE62" i="13" s="1"/>
  <c r="AE63" i="13" s="1"/>
  <c r="AE64" i="13" s="1"/>
  <c r="AE65" i="13" s="1"/>
  <c r="AE66" i="13" s="1"/>
  <c r="AE67" i="13" s="1"/>
  <c r="AE68" i="13" s="1"/>
  <c r="AE69" i="13" s="1"/>
  <c r="AE70" i="13" s="1"/>
  <c r="AE71" i="13" s="1"/>
  <c r="AE72" i="13" s="1"/>
  <c r="AE73" i="13" s="1"/>
  <c r="AE74" i="13" s="1"/>
  <c r="AE75" i="13" s="1"/>
  <c r="AE76" i="13" s="1"/>
  <c r="AE77" i="13" s="1"/>
  <c r="AE78" i="13" s="1"/>
  <c r="AE79" i="13" s="1"/>
  <c r="AE80" i="13" s="1"/>
  <c r="AE81" i="13" s="1"/>
  <c r="AE82" i="13" s="1"/>
  <c r="AE83" i="13" s="1"/>
  <c r="AE84" i="13" s="1"/>
  <c r="AE85" i="13" s="1"/>
  <c r="AE86" i="13" s="1"/>
  <c r="AE87" i="13" s="1"/>
  <c r="AE88" i="13" s="1"/>
  <c r="AE89" i="13" s="1"/>
  <c r="AE90" i="13" s="1"/>
  <c r="AE91" i="13" s="1"/>
  <c r="AE92" i="13" s="1"/>
  <c r="AE93" i="13" s="1"/>
  <c r="AE94" i="13" s="1"/>
  <c r="AE95" i="13" s="1"/>
  <c r="AE96" i="13" s="1"/>
  <c r="AE97" i="13" s="1"/>
  <c r="AE98" i="13" s="1"/>
  <c r="AE99" i="13" s="1"/>
  <c r="AE100" i="13" s="1"/>
  <c r="AE101" i="13" s="1"/>
  <c r="AE102" i="13" s="1"/>
  <c r="AE103" i="13" s="1"/>
  <c r="AE104" i="13" s="1"/>
  <c r="AE105" i="13" s="1"/>
  <c r="AE106" i="13" s="1"/>
  <c r="AE107" i="13" s="1"/>
  <c r="AE108" i="13" s="1"/>
  <c r="AE109" i="13" s="1"/>
  <c r="AE110" i="13" s="1"/>
  <c r="AE111" i="13" s="1"/>
  <c r="AE112" i="13" s="1"/>
  <c r="AE113" i="13" s="1"/>
  <c r="AE114" i="13" s="1"/>
  <c r="AK25" i="13"/>
  <c r="AK26" i="13" s="1"/>
  <c r="AK27" i="13" s="1"/>
  <c r="AK28" i="13" s="1"/>
  <c r="AK29" i="13" s="1"/>
  <c r="AK30" i="13" s="1"/>
  <c r="AK31" i="13" s="1"/>
  <c r="AK32" i="13" s="1"/>
  <c r="AK33" i="13" s="1"/>
  <c r="AK34" i="13" s="1"/>
  <c r="AK35" i="13" s="1"/>
  <c r="AK36" i="13" s="1"/>
  <c r="AK37" i="13" s="1"/>
  <c r="AK38" i="13" s="1"/>
  <c r="AK39" i="13" s="1"/>
  <c r="AK40" i="13" s="1"/>
  <c r="AK41" i="13" s="1"/>
  <c r="AK42" i="13" s="1"/>
  <c r="AK43" i="13" s="1"/>
  <c r="AK44" i="13" s="1"/>
  <c r="AK45" i="13" s="1"/>
  <c r="AK46" i="13" s="1"/>
  <c r="AK47" i="13" s="1"/>
  <c r="AK48" i="13" s="1"/>
  <c r="AK49" i="13" s="1"/>
  <c r="AK50" i="13" s="1"/>
  <c r="AK51" i="13" s="1"/>
  <c r="AK52" i="13" s="1"/>
  <c r="AK53" i="13" s="1"/>
  <c r="AK54" i="13" s="1"/>
  <c r="AK55" i="13" s="1"/>
  <c r="AK56" i="13" s="1"/>
  <c r="AK57" i="13" s="1"/>
  <c r="AK58" i="13" s="1"/>
  <c r="AK59" i="13" s="1"/>
  <c r="AK60" i="13" s="1"/>
  <c r="AK61" i="13" s="1"/>
  <c r="AK62" i="13" s="1"/>
  <c r="AK63" i="13" s="1"/>
  <c r="AK64" i="13" s="1"/>
  <c r="AK65" i="13" s="1"/>
  <c r="AK66" i="13" s="1"/>
  <c r="AK67" i="13" s="1"/>
  <c r="AK68" i="13" s="1"/>
  <c r="AK69" i="13" s="1"/>
  <c r="AK70" i="13" s="1"/>
  <c r="AK71" i="13" s="1"/>
  <c r="AK72" i="13" s="1"/>
  <c r="AK73" i="13" s="1"/>
  <c r="AK74" i="13" s="1"/>
  <c r="AK75" i="13" s="1"/>
  <c r="AK76" i="13" s="1"/>
  <c r="AK77" i="13" s="1"/>
  <c r="AK78" i="13" s="1"/>
  <c r="AK79" i="13" s="1"/>
  <c r="AK80" i="13" s="1"/>
  <c r="AK81" i="13" s="1"/>
  <c r="AK82" i="13" s="1"/>
  <c r="AK83" i="13" s="1"/>
  <c r="AK84" i="13" s="1"/>
  <c r="AK85" i="13" s="1"/>
  <c r="AK86" i="13" s="1"/>
  <c r="AK87" i="13" s="1"/>
  <c r="AK88" i="13" s="1"/>
  <c r="AK89" i="13" s="1"/>
  <c r="AK90" i="13" s="1"/>
  <c r="AK91" i="13" s="1"/>
  <c r="AK92" i="13" s="1"/>
  <c r="AK93" i="13" s="1"/>
  <c r="AK94" i="13" s="1"/>
  <c r="AK95" i="13" s="1"/>
  <c r="AK96" i="13" s="1"/>
  <c r="AK97" i="13" s="1"/>
  <c r="AK98" i="13" s="1"/>
  <c r="AK99" i="13" s="1"/>
  <c r="AK100" i="13" s="1"/>
  <c r="AK101" i="13" s="1"/>
  <c r="AK102" i="13" s="1"/>
  <c r="AK103" i="13" s="1"/>
  <c r="AK104" i="13" s="1"/>
  <c r="AK105" i="13" s="1"/>
  <c r="AK106" i="13" s="1"/>
  <c r="AK107" i="13" s="1"/>
  <c r="AK108" i="13" s="1"/>
  <c r="AK109" i="13" s="1"/>
  <c r="AK110" i="13" s="1"/>
  <c r="AK111" i="13" s="1"/>
  <c r="AK112" i="13" s="1"/>
  <c r="AK113" i="13" s="1"/>
  <c r="AK114" i="13" s="1"/>
  <c r="T25" i="13"/>
  <c r="T26" i="13" s="1"/>
  <c r="T27" i="13" s="1"/>
  <c r="T28" i="13" s="1"/>
  <c r="T29" i="13" s="1"/>
  <c r="T30" i="13" s="1"/>
  <c r="T31" i="13" s="1"/>
  <c r="T32" i="13" s="1"/>
  <c r="T33" i="13" s="1"/>
  <c r="T34" i="13" s="1"/>
  <c r="T35" i="13" s="1"/>
  <c r="T36" i="13" s="1"/>
  <c r="T37" i="13" s="1"/>
  <c r="T38" i="13" s="1"/>
  <c r="T39" i="13" s="1"/>
  <c r="T40" i="13" s="1"/>
  <c r="T41" i="13" s="1"/>
  <c r="T42" i="13" s="1"/>
  <c r="T43" i="13" s="1"/>
  <c r="T44" i="13" s="1"/>
  <c r="T45" i="13" s="1"/>
  <c r="T46" i="13" s="1"/>
  <c r="T47" i="13" s="1"/>
  <c r="T48" i="13" s="1"/>
  <c r="T49" i="13" s="1"/>
  <c r="T50" i="13" s="1"/>
  <c r="T51" i="13" s="1"/>
  <c r="T52" i="13" s="1"/>
  <c r="T53" i="13" s="1"/>
  <c r="T54" i="13" s="1"/>
  <c r="T55" i="13" s="1"/>
  <c r="T56" i="13" s="1"/>
  <c r="T57" i="13" s="1"/>
  <c r="T58" i="13" s="1"/>
  <c r="T59" i="13" s="1"/>
  <c r="T60" i="13" s="1"/>
  <c r="T61" i="13" s="1"/>
  <c r="T62" i="13" s="1"/>
  <c r="T63" i="13" s="1"/>
  <c r="T64" i="13" s="1"/>
  <c r="T65" i="13" s="1"/>
  <c r="T66" i="13" s="1"/>
  <c r="T67" i="13" s="1"/>
  <c r="T68" i="13" s="1"/>
  <c r="T69" i="13" s="1"/>
  <c r="T70" i="13" s="1"/>
  <c r="T71" i="13" s="1"/>
  <c r="T72" i="13" s="1"/>
  <c r="T73" i="13" s="1"/>
  <c r="T74" i="13" s="1"/>
  <c r="T75" i="13" s="1"/>
  <c r="T76" i="13" s="1"/>
  <c r="T77" i="13" s="1"/>
  <c r="T78" i="13" s="1"/>
  <c r="T79" i="13" s="1"/>
  <c r="T80" i="13" s="1"/>
  <c r="T81" i="13" s="1"/>
  <c r="T82" i="13" s="1"/>
  <c r="T83" i="13" s="1"/>
  <c r="T84" i="13" s="1"/>
  <c r="T85" i="13" s="1"/>
  <c r="T86" i="13" s="1"/>
  <c r="T87" i="13" s="1"/>
  <c r="T88" i="13" s="1"/>
  <c r="T89" i="13" s="1"/>
  <c r="T90" i="13" s="1"/>
  <c r="T91" i="13" s="1"/>
  <c r="T92" i="13" s="1"/>
  <c r="T93" i="13" s="1"/>
  <c r="T94" i="13" s="1"/>
  <c r="T95" i="13" s="1"/>
  <c r="T96" i="13" s="1"/>
  <c r="T97" i="13" s="1"/>
  <c r="T98" i="13" s="1"/>
  <c r="T99" i="13" s="1"/>
  <c r="T100" i="13" s="1"/>
  <c r="T101" i="13" s="1"/>
  <c r="T102" i="13" s="1"/>
  <c r="T103" i="13" s="1"/>
  <c r="T104" i="13" s="1"/>
  <c r="T105" i="13" s="1"/>
  <c r="T106" i="13" s="1"/>
  <c r="T107" i="13" s="1"/>
  <c r="T108" i="13" s="1"/>
  <c r="T109" i="13" s="1"/>
  <c r="T110" i="13" s="1"/>
  <c r="T111" i="13" s="1"/>
  <c r="T112" i="13" s="1"/>
  <c r="T113" i="13" s="1"/>
  <c r="T114" i="13" s="1"/>
  <c r="AF25" i="13"/>
  <c r="AF26" i="13" s="1"/>
  <c r="AF27" i="13" s="1"/>
  <c r="AF28" i="13" s="1"/>
  <c r="AF29" i="13" s="1"/>
  <c r="AF30" i="13" s="1"/>
  <c r="AF31" i="13" s="1"/>
  <c r="AF32" i="13" s="1"/>
  <c r="AF33" i="13" s="1"/>
  <c r="AF34" i="13" s="1"/>
  <c r="AF35" i="13" s="1"/>
  <c r="AF36" i="13" s="1"/>
  <c r="AF37" i="13" s="1"/>
  <c r="AF38" i="13" s="1"/>
  <c r="AF39" i="13" s="1"/>
  <c r="AF40" i="13" s="1"/>
  <c r="AF41" i="13" s="1"/>
  <c r="AF42" i="13" s="1"/>
  <c r="AF43" i="13" s="1"/>
  <c r="AF44" i="13" s="1"/>
  <c r="AF45" i="13" s="1"/>
  <c r="AF46" i="13" s="1"/>
  <c r="AF47" i="13" s="1"/>
  <c r="AF48" i="13" s="1"/>
  <c r="AF49" i="13" s="1"/>
  <c r="AF50" i="13" s="1"/>
  <c r="AF51" i="13" s="1"/>
  <c r="AF52" i="13" s="1"/>
  <c r="AF53" i="13" s="1"/>
  <c r="AF54" i="13" s="1"/>
  <c r="AF55" i="13" s="1"/>
  <c r="AF56" i="13" s="1"/>
  <c r="AF57" i="13" s="1"/>
  <c r="AF58" i="13" s="1"/>
  <c r="AF59" i="13" s="1"/>
  <c r="AF60" i="13" s="1"/>
  <c r="AF61" i="13" s="1"/>
  <c r="AF62" i="13" s="1"/>
  <c r="AF63" i="13" s="1"/>
  <c r="AF64" i="13" s="1"/>
  <c r="AF65" i="13" s="1"/>
  <c r="AF66" i="13" s="1"/>
  <c r="AF67" i="13" s="1"/>
  <c r="AF68" i="13" s="1"/>
  <c r="AF69" i="13" s="1"/>
  <c r="AF70" i="13" s="1"/>
  <c r="AF71" i="13" s="1"/>
  <c r="AF72" i="13" s="1"/>
  <c r="AF73" i="13" s="1"/>
  <c r="AF74" i="13" s="1"/>
  <c r="AF75" i="13" s="1"/>
  <c r="AF76" i="13" s="1"/>
  <c r="AF77" i="13" s="1"/>
  <c r="AF78" i="13" s="1"/>
  <c r="AF79" i="13" s="1"/>
  <c r="AF80" i="13" s="1"/>
  <c r="AF81" i="13" s="1"/>
  <c r="AF82" i="13" s="1"/>
  <c r="AF83" i="13" s="1"/>
  <c r="AF84" i="13" s="1"/>
  <c r="AF85" i="13" s="1"/>
  <c r="AF86" i="13" s="1"/>
  <c r="AF87" i="13" s="1"/>
  <c r="AF88" i="13" s="1"/>
  <c r="AF89" i="13" s="1"/>
  <c r="AF90" i="13" s="1"/>
  <c r="AF91" i="13" s="1"/>
  <c r="AF92" i="13" s="1"/>
  <c r="AF93" i="13" s="1"/>
  <c r="AF94" i="13" s="1"/>
  <c r="AF95" i="13" s="1"/>
  <c r="AF96" i="13" s="1"/>
  <c r="AF97" i="13" s="1"/>
  <c r="AF98" i="13" s="1"/>
  <c r="AF99" i="13" s="1"/>
  <c r="AF100" i="13" s="1"/>
  <c r="AF101" i="13" s="1"/>
  <c r="AF102" i="13" s="1"/>
  <c r="AF103" i="13" s="1"/>
  <c r="AF104" i="13" s="1"/>
  <c r="AF105" i="13" s="1"/>
  <c r="AF106" i="13" s="1"/>
  <c r="AF107" i="13" s="1"/>
  <c r="AF108" i="13" s="1"/>
  <c r="AF109" i="13" s="1"/>
  <c r="AF110" i="13" s="1"/>
  <c r="AF111" i="13" s="1"/>
  <c r="AF112" i="13" s="1"/>
  <c r="AF113" i="13" s="1"/>
  <c r="AF114" i="13" s="1"/>
  <c r="V25" i="13"/>
  <c r="V26" i="13" s="1"/>
  <c r="V27" i="13" s="1"/>
  <c r="V28" i="13" s="1"/>
  <c r="V29" i="13" s="1"/>
  <c r="V30" i="13" s="1"/>
  <c r="V31" i="13" s="1"/>
  <c r="V32" i="13" s="1"/>
  <c r="V33" i="13" s="1"/>
  <c r="V34" i="13" s="1"/>
  <c r="V35" i="13" s="1"/>
  <c r="V36" i="13" s="1"/>
  <c r="V37" i="13" s="1"/>
  <c r="V38" i="13" s="1"/>
  <c r="V39" i="13" s="1"/>
  <c r="V40" i="13" s="1"/>
  <c r="V41" i="13" s="1"/>
  <c r="V42" i="13" s="1"/>
  <c r="V43" i="13" s="1"/>
  <c r="V44" i="13" s="1"/>
  <c r="V45" i="13" s="1"/>
  <c r="V46" i="13" s="1"/>
  <c r="V47" i="13" s="1"/>
  <c r="V48" i="13" s="1"/>
  <c r="V49" i="13" s="1"/>
  <c r="V50" i="13" s="1"/>
  <c r="V51" i="13" s="1"/>
  <c r="V52" i="13" s="1"/>
  <c r="V53" i="13" s="1"/>
  <c r="V54" i="13" s="1"/>
  <c r="V55" i="13" s="1"/>
  <c r="V56" i="13" s="1"/>
  <c r="V57" i="13" s="1"/>
  <c r="V58" i="13" s="1"/>
  <c r="V59" i="13" s="1"/>
  <c r="V60" i="13" s="1"/>
  <c r="V61" i="13" s="1"/>
  <c r="V62" i="13" s="1"/>
  <c r="V63" i="13" s="1"/>
  <c r="V64" i="13" s="1"/>
  <c r="V65" i="13" s="1"/>
  <c r="V66" i="13" s="1"/>
  <c r="V67" i="13" s="1"/>
  <c r="V68" i="13" s="1"/>
  <c r="V69" i="13" s="1"/>
  <c r="V70" i="13" s="1"/>
  <c r="V71" i="13" s="1"/>
  <c r="V72" i="13" s="1"/>
  <c r="V73" i="13" s="1"/>
  <c r="V74" i="13" s="1"/>
  <c r="V75" i="13" s="1"/>
  <c r="V76" i="13" s="1"/>
  <c r="V77" i="13" s="1"/>
  <c r="V78" i="13" s="1"/>
  <c r="V79" i="13" s="1"/>
  <c r="V80" i="13" s="1"/>
  <c r="V81" i="13" s="1"/>
  <c r="V82" i="13" s="1"/>
  <c r="V83" i="13" s="1"/>
  <c r="V84" i="13" s="1"/>
  <c r="V85" i="13" s="1"/>
  <c r="V86" i="13" s="1"/>
  <c r="V87" i="13" s="1"/>
  <c r="V88" i="13" s="1"/>
  <c r="V89" i="13" s="1"/>
  <c r="V90" i="13" s="1"/>
  <c r="V91" i="13" s="1"/>
  <c r="V92" i="13" s="1"/>
  <c r="V93" i="13" s="1"/>
  <c r="V94" i="13" s="1"/>
  <c r="V95" i="13" s="1"/>
  <c r="V96" i="13" s="1"/>
  <c r="V97" i="13" s="1"/>
  <c r="V98" i="13" s="1"/>
  <c r="V99" i="13" s="1"/>
  <c r="V100" i="13" s="1"/>
  <c r="V101" i="13" s="1"/>
  <c r="V102" i="13" s="1"/>
  <c r="V103" i="13" s="1"/>
  <c r="V104" i="13" s="1"/>
  <c r="V105" i="13" s="1"/>
  <c r="V106" i="13" s="1"/>
  <c r="V107" i="13" s="1"/>
  <c r="V108" i="13" s="1"/>
  <c r="V109" i="13" s="1"/>
  <c r="V110" i="13" s="1"/>
  <c r="V111" i="13" s="1"/>
  <c r="V112" i="13" s="1"/>
  <c r="V113" i="13" s="1"/>
  <c r="V114" i="13" s="1"/>
  <c r="AD25" i="13"/>
  <c r="AD26" i="13" s="1"/>
  <c r="AD27" i="13" s="1"/>
  <c r="AD28" i="13" s="1"/>
  <c r="AD29" i="13" s="1"/>
  <c r="AD30" i="13" s="1"/>
  <c r="AD31" i="13" s="1"/>
  <c r="AD32" i="13" s="1"/>
  <c r="AD33" i="13" s="1"/>
  <c r="AD34" i="13" s="1"/>
  <c r="AD35" i="13" s="1"/>
  <c r="AD36" i="13" s="1"/>
  <c r="AD37" i="13" s="1"/>
  <c r="AD38" i="13" s="1"/>
  <c r="AD39" i="13" s="1"/>
  <c r="AD40" i="13" s="1"/>
  <c r="AD41" i="13" s="1"/>
  <c r="AD42" i="13" s="1"/>
  <c r="AD43" i="13" s="1"/>
  <c r="AD44" i="13" s="1"/>
  <c r="AD45" i="13" s="1"/>
  <c r="AD46" i="13" s="1"/>
  <c r="AD47" i="13" s="1"/>
  <c r="AD48" i="13" s="1"/>
  <c r="AD49" i="13" s="1"/>
  <c r="AD50" i="13" s="1"/>
  <c r="AD51" i="13" s="1"/>
  <c r="AD52" i="13" s="1"/>
  <c r="AD53" i="13" s="1"/>
  <c r="AD54" i="13" s="1"/>
  <c r="AD55" i="13" s="1"/>
  <c r="AD56" i="13" s="1"/>
  <c r="AD57" i="13" s="1"/>
  <c r="AD58" i="13" s="1"/>
  <c r="AD59" i="13" s="1"/>
  <c r="AD60" i="13" s="1"/>
  <c r="AD61" i="13" s="1"/>
  <c r="AD62" i="13" s="1"/>
  <c r="AD63" i="13" s="1"/>
  <c r="AD64" i="13" s="1"/>
  <c r="AD65" i="13" s="1"/>
  <c r="AD66" i="13" s="1"/>
  <c r="AD67" i="13" s="1"/>
  <c r="AD68" i="13" s="1"/>
  <c r="AD69" i="13" s="1"/>
  <c r="AD70" i="13" s="1"/>
  <c r="AD71" i="13" s="1"/>
  <c r="AD72" i="13" s="1"/>
  <c r="AD73" i="13" s="1"/>
  <c r="AD74" i="13" s="1"/>
  <c r="AD75" i="13" s="1"/>
  <c r="AD76" i="13" s="1"/>
  <c r="AD77" i="13" s="1"/>
  <c r="AD78" i="13" s="1"/>
  <c r="AD79" i="13" s="1"/>
  <c r="AD80" i="13" s="1"/>
  <c r="AD81" i="13" s="1"/>
  <c r="AD82" i="13" s="1"/>
  <c r="AD83" i="13" s="1"/>
  <c r="AD84" i="13" s="1"/>
  <c r="AD85" i="13" s="1"/>
  <c r="AD86" i="13" s="1"/>
  <c r="AD87" i="13" s="1"/>
  <c r="AD88" i="13" s="1"/>
  <c r="AD89" i="13" s="1"/>
  <c r="AD90" i="13" s="1"/>
  <c r="AD91" i="13" s="1"/>
  <c r="AD92" i="13" s="1"/>
  <c r="AD93" i="13" s="1"/>
  <c r="AD94" i="13" s="1"/>
  <c r="AD95" i="13" s="1"/>
  <c r="AD96" i="13" s="1"/>
  <c r="AD97" i="13" s="1"/>
  <c r="AD98" i="13" s="1"/>
  <c r="AD99" i="13" s="1"/>
  <c r="AD100" i="13" s="1"/>
  <c r="AD101" i="13" s="1"/>
  <c r="AD102" i="13" s="1"/>
  <c r="AD103" i="13" s="1"/>
  <c r="AD104" i="13" s="1"/>
  <c r="AD105" i="13" s="1"/>
  <c r="AD106" i="13" s="1"/>
  <c r="AD107" i="13" s="1"/>
  <c r="AD108" i="13" s="1"/>
  <c r="AD109" i="13" s="1"/>
  <c r="AD110" i="13" s="1"/>
  <c r="AD111" i="13" s="1"/>
  <c r="AD112" i="13" s="1"/>
  <c r="AD113" i="13" s="1"/>
  <c r="AD114" i="13" s="1"/>
  <c r="AC25" i="13"/>
  <c r="AC26" i="13" s="1"/>
  <c r="AC27" i="13" s="1"/>
  <c r="AC28" i="13" s="1"/>
  <c r="AC29" i="13" s="1"/>
  <c r="AC30" i="13" s="1"/>
  <c r="AC31" i="13" s="1"/>
  <c r="AC32" i="13" s="1"/>
  <c r="AC33" i="13" s="1"/>
  <c r="AC34" i="13" s="1"/>
  <c r="AC35" i="13" s="1"/>
  <c r="AC36" i="13" s="1"/>
  <c r="AC37" i="13" s="1"/>
  <c r="AC38" i="13" s="1"/>
  <c r="AC39" i="13" s="1"/>
  <c r="AC40" i="13" s="1"/>
  <c r="AC41" i="13" s="1"/>
  <c r="AC42" i="13" s="1"/>
  <c r="AC43" i="13" s="1"/>
  <c r="AC44" i="13" s="1"/>
  <c r="AC45" i="13" s="1"/>
  <c r="AC46" i="13" s="1"/>
  <c r="AC47" i="13" s="1"/>
  <c r="AC48" i="13" s="1"/>
  <c r="AC49" i="13" s="1"/>
  <c r="AC50" i="13" s="1"/>
  <c r="AC51" i="13" s="1"/>
  <c r="AC52" i="13" s="1"/>
  <c r="AC53" i="13" s="1"/>
  <c r="AC54" i="13" s="1"/>
  <c r="AC55" i="13" s="1"/>
  <c r="AC56" i="13" s="1"/>
  <c r="AC57" i="13" s="1"/>
  <c r="AC58" i="13" s="1"/>
  <c r="AC59" i="13" s="1"/>
  <c r="AC60" i="13" s="1"/>
  <c r="AC61" i="13" s="1"/>
  <c r="AC62" i="13" s="1"/>
  <c r="AC63" i="13" s="1"/>
  <c r="AC64" i="13" s="1"/>
  <c r="AC65" i="13" s="1"/>
  <c r="AC66" i="13" s="1"/>
  <c r="AC67" i="13" s="1"/>
  <c r="AC68" i="13" s="1"/>
  <c r="AC69" i="13" s="1"/>
  <c r="AC70" i="13" s="1"/>
  <c r="AC71" i="13" s="1"/>
  <c r="AC72" i="13" s="1"/>
  <c r="AC73" i="13" s="1"/>
  <c r="AC74" i="13" s="1"/>
  <c r="AC75" i="13" s="1"/>
  <c r="AC76" i="13" s="1"/>
  <c r="AC77" i="13" s="1"/>
  <c r="AC78" i="13" s="1"/>
  <c r="AC79" i="13" s="1"/>
  <c r="AC80" i="13" s="1"/>
  <c r="AC81" i="13" s="1"/>
  <c r="AC82" i="13" s="1"/>
  <c r="AC83" i="13" s="1"/>
  <c r="AC84" i="13" s="1"/>
  <c r="AC85" i="13" s="1"/>
  <c r="AC86" i="13" s="1"/>
  <c r="AC87" i="13" s="1"/>
  <c r="AC88" i="13" s="1"/>
  <c r="AC89" i="13" s="1"/>
  <c r="AC90" i="13" s="1"/>
  <c r="AC91" i="13" s="1"/>
  <c r="AC92" i="13" s="1"/>
  <c r="AC93" i="13" s="1"/>
  <c r="AC94" i="13" s="1"/>
  <c r="AC95" i="13" s="1"/>
  <c r="AC96" i="13" s="1"/>
  <c r="AC97" i="13" s="1"/>
  <c r="AC98" i="13" s="1"/>
  <c r="AC99" i="13" s="1"/>
  <c r="AC100" i="13" s="1"/>
  <c r="AC101" i="13" s="1"/>
  <c r="AC102" i="13" s="1"/>
  <c r="AC103" i="13" s="1"/>
  <c r="AC104" i="13" s="1"/>
  <c r="AC105" i="13" s="1"/>
  <c r="AC106" i="13" s="1"/>
  <c r="AC107" i="13" s="1"/>
  <c r="AC108" i="13" s="1"/>
  <c r="AC109" i="13" s="1"/>
  <c r="AC110" i="13" s="1"/>
  <c r="AC111" i="13" s="1"/>
  <c r="AC112" i="13" s="1"/>
  <c r="AC113" i="13" s="1"/>
  <c r="AC114" i="13" s="1"/>
  <c r="Z25" i="13"/>
  <c r="Z26" i="13" s="1"/>
  <c r="Z27" i="13" s="1"/>
  <c r="Z28" i="13" s="1"/>
  <c r="Z29" i="13" s="1"/>
  <c r="Z30" i="13" s="1"/>
  <c r="Z31" i="13" s="1"/>
  <c r="Z32" i="13" s="1"/>
  <c r="Z33" i="13" s="1"/>
  <c r="Z34" i="13" s="1"/>
  <c r="Z35" i="13" s="1"/>
  <c r="Z36" i="13" s="1"/>
  <c r="Z37" i="13" s="1"/>
  <c r="Z38" i="13" s="1"/>
  <c r="Z39" i="13" s="1"/>
  <c r="Z40" i="13" s="1"/>
  <c r="Z41" i="13" s="1"/>
  <c r="Z42" i="13" s="1"/>
  <c r="Z43" i="13" s="1"/>
  <c r="Z44" i="13" s="1"/>
  <c r="Z45" i="13" s="1"/>
  <c r="Z46" i="13" s="1"/>
  <c r="Z47" i="13" s="1"/>
  <c r="Z48" i="13" s="1"/>
  <c r="Z49" i="13" s="1"/>
  <c r="Z50" i="13" s="1"/>
  <c r="Z51" i="13" s="1"/>
  <c r="Z52" i="13" s="1"/>
  <c r="Z53" i="13" s="1"/>
  <c r="Z54" i="13" s="1"/>
  <c r="Z55" i="13" s="1"/>
  <c r="Z56" i="13" s="1"/>
  <c r="Z57" i="13" s="1"/>
  <c r="Z58" i="13" s="1"/>
  <c r="Z59" i="13" s="1"/>
  <c r="Z60" i="13" s="1"/>
  <c r="Z61" i="13" s="1"/>
  <c r="Z62" i="13" s="1"/>
  <c r="Z63" i="13" s="1"/>
  <c r="Z64" i="13" s="1"/>
  <c r="Z65" i="13" s="1"/>
  <c r="Z66" i="13" s="1"/>
  <c r="Z67" i="13" s="1"/>
  <c r="Z68" i="13" s="1"/>
  <c r="Z69" i="13" s="1"/>
  <c r="Z70" i="13" s="1"/>
  <c r="Z71" i="13" s="1"/>
  <c r="Z72" i="13" s="1"/>
  <c r="Z73" i="13" s="1"/>
  <c r="Z74" i="13" s="1"/>
  <c r="Z75" i="13" s="1"/>
  <c r="Z76" i="13" s="1"/>
  <c r="Z77" i="13" s="1"/>
  <c r="Z78" i="13" s="1"/>
  <c r="Z79" i="13" s="1"/>
  <c r="Z80" i="13" s="1"/>
  <c r="Z81" i="13" s="1"/>
  <c r="Z82" i="13" s="1"/>
  <c r="Z83" i="13" s="1"/>
  <c r="Z84" i="13" s="1"/>
  <c r="Z85" i="13" s="1"/>
  <c r="Z86" i="13" s="1"/>
  <c r="Z87" i="13" s="1"/>
  <c r="Z88" i="13" s="1"/>
  <c r="Z89" i="13" s="1"/>
  <c r="Z90" i="13" s="1"/>
  <c r="Z91" i="13" s="1"/>
  <c r="Z92" i="13" s="1"/>
  <c r="Z93" i="13" s="1"/>
  <c r="Z94" i="13" s="1"/>
  <c r="Z95" i="13" s="1"/>
  <c r="Z96" i="13" s="1"/>
  <c r="Z97" i="13" s="1"/>
  <c r="Z98" i="13" s="1"/>
  <c r="Z99" i="13" s="1"/>
  <c r="Z100" i="13" s="1"/>
  <c r="Z101" i="13" s="1"/>
  <c r="Z102" i="13" s="1"/>
  <c r="Z103" i="13" s="1"/>
  <c r="Z104" i="13" s="1"/>
  <c r="Z105" i="13" s="1"/>
  <c r="Z106" i="13" s="1"/>
  <c r="Z107" i="13" s="1"/>
  <c r="Z108" i="13" s="1"/>
  <c r="Z109" i="13" s="1"/>
  <c r="Z110" i="13" s="1"/>
  <c r="Z111" i="13" s="1"/>
  <c r="Z112" i="13" s="1"/>
  <c r="Z113" i="13" s="1"/>
  <c r="Z114" i="13" s="1"/>
  <c r="H25" i="13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H37" i="13" s="1"/>
  <c r="H38" i="13" s="1"/>
  <c r="H39" i="13" s="1"/>
  <c r="H40" i="13" s="1"/>
  <c r="H41" i="13" s="1"/>
  <c r="H42" i="13" s="1"/>
  <c r="H43" i="13" s="1"/>
  <c r="H44" i="13" s="1"/>
  <c r="H45" i="13" s="1"/>
  <c r="H46" i="13" s="1"/>
  <c r="H47" i="13" s="1"/>
  <c r="H48" i="13" s="1"/>
  <c r="H49" i="13" s="1"/>
  <c r="H50" i="13" s="1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H101" i="13" s="1"/>
  <c r="H102" i="13" s="1"/>
  <c r="H103" i="13" s="1"/>
  <c r="H104" i="13" s="1"/>
  <c r="H105" i="13" s="1"/>
  <c r="H106" i="13" s="1"/>
  <c r="H107" i="13" s="1"/>
  <c r="H108" i="13" s="1"/>
  <c r="H109" i="13" s="1"/>
  <c r="H110" i="13" s="1"/>
  <c r="H111" i="13" s="1"/>
  <c r="H112" i="13" s="1"/>
  <c r="H113" i="13" s="1"/>
  <c r="H114" i="13" s="1"/>
  <c r="R25" i="13"/>
  <c r="R26" i="13" s="1"/>
  <c r="R27" i="13" s="1"/>
  <c r="R28" i="13" s="1"/>
  <c r="R29" i="13" s="1"/>
  <c r="R30" i="13" s="1"/>
  <c r="R31" i="13" s="1"/>
  <c r="R32" i="13" s="1"/>
  <c r="R33" i="13" s="1"/>
  <c r="R34" i="13" s="1"/>
  <c r="R35" i="13" s="1"/>
  <c r="R36" i="13" s="1"/>
  <c r="R37" i="13" s="1"/>
  <c r="R38" i="13" s="1"/>
  <c r="R39" i="13" s="1"/>
  <c r="R40" i="13" s="1"/>
  <c r="R41" i="13" s="1"/>
  <c r="R42" i="13" s="1"/>
  <c r="R43" i="13" s="1"/>
  <c r="R44" i="13" s="1"/>
  <c r="R45" i="13" s="1"/>
  <c r="R46" i="13" s="1"/>
  <c r="R47" i="13" s="1"/>
  <c r="R48" i="13" s="1"/>
  <c r="R49" i="13" s="1"/>
  <c r="R50" i="13" s="1"/>
  <c r="R51" i="13" s="1"/>
  <c r="R52" i="13" s="1"/>
  <c r="R53" i="13" s="1"/>
  <c r="R54" i="13" s="1"/>
  <c r="R55" i="13" s="1"/>
  <c r="R56" i="13" s="1"/>
  <c r="R57" i="13" s="1"/>
  <c r="R58" i="13" s="1"/>
  <c r="R59" i="13" s="1"/>
  <c r="R60" i="13" s="1"/>
  <c r="R61" i="13" s="1"/>
  <c r="R62" i="13" s="1"/>
  <c r="R63" i="13" s="1"/>
  <c r="R64" i="13" s="1"/>
  <c r="R65" i="13" s="1"/>
  <c r="R66" i="13" s="1"/>
  <c r="R67" i="13" s="1"/>
  <c r="R68" i="13" s="1"/>
  <c r="R69" i="13" s="1"/>
  <c r="R70" i="13" s="1"/>
  <c r="R71" i="13" s="1"/>
  <c r="R72" i="13" s="1"/>
  <c r="R73" i="13" s="1"/>
  <c r="R74" i="13" s="1"/>
  <c r="R75" i="13" s="1"/>
  <c r="R76" i="13" s="1"/>
  <c r="R77" i="13" s="1"/>
  <c r="R78" i="13" s="1"/>
  <c r="R79" i="13" s="1"/>
  <c r="R80" i="13" s="1"/>
  <c r="R81" i="13" s="1"/>
  <c r="R82" i="13" s="1"/>
  <c r="R83" i="13" s="1"/>
  <c r="R84" i="13" s="1"/>
  <c r="R85" i="13" s="1"/>
  <c r="R86" i="13" s="1"/>
  <c r="R87" i="13" s="1"/>
  <c r="R88" i="13" s="1"/>
  <c r="R89" i="13" s="1"/>
  <c r="R90" i="13" s="1"/>
  <c r="R91" i="13" s="1"/>
  <c r="R92" i="13" s="1"/>
  <c r="R93" i="13" s="1"/>
  <c r="R94" i="13" s="1"/>
  <c r="R95" i="13" s="1"/>
  <c r="R96" i="13" s="1"/>
  <c r="R97" i="13" s="1"/>
  <c r="R98" i="13" s="1"/>
  <c r="R99" i="13" s="1"/>
  <c r="R100" i="13" s="1"/>
  <c r="R101" i="13" s="1"/>
  <c r="R102" i="13" s="1"/>
  <c r="R103" i="13" s="1"/>
  <c r="R104" i="13" s="1"/>
  <c r="R105" i="13" s="1"/>
  <c r="R106" i="13" s="1"/>
  <c r="R107" i="13" s="1"/>
  <c r="R108" i="13" s="1"/>
  <c r="R109" i="13" s="1"/>
  <c r="R110" i="13" s="1"/>
  <c r="R111" i="13" s="1"/>
  <c r="R112" i="13" s="1"/>
  <c r="R113" i="13" s="1"/>
  <c r="R114" i="13" s="1"/>
  <c r="AU25" i="13"/>
  <c r="AU26" i="13" s="1"/>
  <c r="AU27" i="13" s="1"/>
  <c r="AU28" i="13" s="1"/>
  <c r="AU29" i="13" s="1"/>
  <c r="AU30" i="13" s="1"/>
  <c r="AU31" i="13" s="1"/>
  <c r="AU32" i="13" s="1"/>
  <c r="AU33" i="13" s="1"/>
  <c r="AU34" i="13" s="1"/>
  <c r="AU35" i="13" s="1"/>
  <c r="AU36" i="13" s="1"/>
  <c r="AU37" i="13" s="1"/>
  <c r="AU38" i="13" s="1"/>
  <c r="AU39" i="13" s="1"/>
  <c r="AU40" i="13" s="1"/>
  <c r="AU41" i="13" s="1"/>
  <c r="AU42" i="13" s="1"/>
  <c r="AU43" i="13" s="1"/>
  <c r="AU44" i="13" s="1"/>
  <c r="AU45" i="13" s="1"/>
  <c r="AU46" i="13" s="1"/>
  <c r="AU47" i="13" s="1"/>
  <c r="AU48" i="13" s="1"/>
  <c r="AU49" i="13" s="1"/>
  <c r="AU50" i="13" s="1"/>
  <c r="AU51" i="13" s="1"/>
  <c r="AU52" i="13" s="1"/>
  <c r="AU53" i="13" s="1"/>
  <c r="AU54" i="13" s="1"/>
  <c r="AU55" i="13" s="1"/>
  <c r="AU56" i="13" s="1"/>
  <c r="AU57" i="13" s="1"/>
  <c r="AU58" i="13" s="1"/>
  <c r="AU59" i="13" s="1"/>
  <c r="AU60" i="13" s="1"/>
  <c r="AU61" i="13" s="1"/>
  <c r="AU62" i="13" s="1"/>
  <c r="AU63" i="13" s="1"/>
  <c r="AU64" i="13" s="1"/>
  <c r="AU65" i="13" s="1"/>
  <c r="AU66" i="13" s="1"/>
  <c r="AU67" i="13" s="1"/>
  <c r="AU68" i="13" s="1"/>
  <c r="AU69" i="13" s="1"/>
  <c r="AU70" i="13" s="1"/>
  <c r="AU71" i="13" s="1"/>
  <c r="AU72" i="13" s="1"/>
  <c r="AU73" i="13" s="1"/>
  <c r="AU74" i="13" s="1"/>
  <c r="AU75" i="13" s="1"/>
  <c r="AU76" i="13" s="1"/>
  <c r="AU77" i="13" s="1"/>
  <c r="AU78" i="13" s="1"/>
  <c r="AU79" i="13" s="1"/>
  <c r="AU80" i="13" s="1"/>
  <c r="AU81" i="13" s="1"/>
  <c r="AU82" i="13" s="1"/>
  <c r="AU83" i="13" s="1"/>
  <c r="AU84" i="13" s="1"/>
  <c r="AU85" i="13" s="1"/>
  <c r="AU86" i="13" s="1"/>
  <c r="AU87" i="13" s="1"/>
  <c r="AU88" i="13" s="1"/>
  <c r="AU89" i="13" s="1"/>
  <c r="AU90" i="13" s="1"/>
  <c r="AU91" i="13" s="1"/>
  <c r="AU92" i="13" s="1"/>
  <c r="AU93" i="13" s="1"/>
  <c r="AU94" i="13" s="1"/>
  <c r="AU95" i="13" s="1"/>
  <c r="AU96" i="13" s="1"/>
  <c r="AU97" i="13" s="1"/>
  <c r="AU98" i="13" s="1"/>
  <c r="AU99" i="13" s="1"/>
  <c r="AU100" i="13" s="1"/>
  <c r="AU101" i="13" s="1"/>
  <c r="AU102" i="13" s="1"/>
  <c r="AU103" i="13" s="1"/>
  <c r="AU104" i="13" s="1"/>
  <c r="AU105" i="13" s="1"/>
  <c r="AU106" i="13" s="1"/>
  <c r="AU107" i="13" s="1"/>
  <c r="AU108" i="13" s="1"/>
  <c r="AU109" i="13" s="1"/>
  <c r="AU110" i="13" s="1"/>
  <c r="AU111" i="13" s="1"/>
  <c r="AU112" i="13" s="1"/>
  <c r="AU113" i="13" s="1"/>
  <c r="AU114" i="13" s="1"/>
  <c r="D25" i="13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D40" i="13" s="1"/>
  <c r="D41" i="13" s="1"/>
  <c r="D42" i="13" s="1"/>
  <c r="D43" i="13" s="1"/>
  <c r="D44" i="13" s="1"/>
  <c r="D45" i="13" s="1"/>
  <c r="D46" i="13" s="1"/>
  <c r="D47" i="13" s="1"/>
  <c r="D48" i="13" s="1"/>
  <c r="D49" i="13" s="1"/>
  <c r="D50" i="13" s="1"/>
  <c r="D51" i="13" s="1"/>
  <c r="D52" i="13" s="1"/>
  <c r="D53" i="13" s="1"/>
  <c r="D54" i="13" s="1"/>
  <c r="D55" i="13" s="1"/>
  <c r="D56" i="13" s="1"/>
  <c r="D57" i="13" s="1"/>
  <c r="D58" i="13" s="1"/>
  <c r="D59" i="13" s="1"/>
  <c r="D60" i="13" s="1"/>
  <c r="D61" i="13" s="1"/>
  <c r="D62" i="13" s="1"/>
  <c r="D63" i="13" s="1"/>
  <c r="D64" i="13" s="1"/>
  <c r="D65" i="13" s="1"/>
  <c r="D66" i="13" s="1"/>
  <c r="D67" i="13" s="1"/>
  <c r="D68" i="13" s="1"/>
  <c r="D69" i="13" s="1"/>
  <c r="D70" i="13" s="1"/>
  <c r="D71" i="13" s="1"/>
  <c r="D72" i="13" s="1"/>
  <c r="D73" i="13" s="1"/>
  <c r="D74" i="13" s="1"/>
  <c r="D75" i="13" s="1"/>
  <c r="D76" i="13" s="1"/>
  <c r="D77" i="13" s="1"/>
  <c r="D78" i="13" s="1"/>
  <c r="D79" i="13" s="1"/>
  <c r="D80" i="13" s="1"/>
  <c r="D81" i="13" s="1"/>
  <c r="D82" i="13" s="1"/>
  <c r="D83" i="13" s="1"/>
  <c r="D84" i="13" s="1"/>
  <c r="D85" i="13" s="1"/>
  <c r="D86" i="13" s="1"/>
  <c r="D87" i="13" s="1"/>
  <c r="D88" i="13" s="1"/>
  <c r="D89" i="13" s="1"/>
  <c r="D90" i="13" s="1"/>
  <c r="D91" i="13" s="1"/>
  <c r="D92" i="13" s="1"/>
  <c r="D93" i="13" s="1"/>
  <c r="D94" i="13" s="1"/>
  <c r="D95" i="13" s="1"/>
  <c r="D96" i="13" s="1"/>
  <c r="D97" i="13" s="1"/>
  <c r="D98" i="13" s="1"/>
  <c r="D99" i="13" s="1"/>
  <c r="D100" i="13" s="1"/>
  <c r="D101" i="13" s="1"/>
  <c r="D102" i="13" s="1"/>
  <c r="D103" i="13" s="1"/>
  <c r="D104" i="13" s="1"/>
  <c r="D105" i="13" s="1"/>
  <c r="D106" i="13" s="1"/>
  <c r="D107" i="13" s="1"/>
  <c r="D108" i="13" s="1"/>
  <c r="D109" i="13" s="1"/>
  <c r="D110" i="13" s="1"/>
  <c r="D111" i="13" s="1"/>
  <c r="D112" i="13" s="1"/>
  <c r="D113" i="13" s="1"/>
  <c r="D114" i="13" s="1"/>
  <c r="X25" i="13"/>
  <c r="X26" i="13" s="1"/>
  <c r="X27" i="13" s="1"/>
  <c r="X28" i="13" s="1"/>
  <c r="X29" i="13" s="1"/>
  <c r="X30" i="13" s="1"/>
  <c r="X31" i="13" s="1"/>
  <c r="X32" i="13" s="1"/>
  <c r="X33" i="13" s="1"/>
  <c r="X34" i="13" s="1"/>
  <c r="X35" i="13" s="1"/>
  <c r="X36" i="13" s="1"/>
  <c r="X37" i="13" s="1"/>
  <c r="X38" i="13" s="1"/>
  <c r="X39" i="13" s="1"/>
  <c r="X40" i="13" s="1"/>
  <c r="X41" i="13" s="1"/>
  <c r="X42" i="13" s="1"/>
  <c r="X43" i="13" s="1"/>
  <c r="X44" i="13" s="1"/>
  <c r="X45" i="13" s="1"/>
  <c r="X46" i="13" s="1"/>
  <c r="X47" i="13" s="1"/>
  <c r="X48" i="13" s="1"/>
  <c r="X49" i="13" s="1"/>
  <c r="X50" i="13" s="1"/>
  <c r="X51" i="13" s="1"/>
  <c r="X52" i="13" s="1"/>
  <c r="X53" i="13" s="1"/>
  <c r="X54" i="13" s="1"/>
  <c r="X55" i="13" s="1"/>
  <c r="X56" i="13" s="1"/>
  <c r="X57" i="13" s="1"/>
  <c r="X58" i="13" s="1"/>
  <c r="X59" i="13" s="1"/>
  <c r="X60" i="13" s="1"/>
  <c r="X61" i="13" s="1"/>
  <c r="X62" i="13" s="1"/>
  <c r="X63" i="13" s="1"/>
  <c r="X64" i="13" s="1"/>
  <c r="X65" i="13" s="1"/>
  <c r="X66" i="13" s="1"/>
  <c r="X67" i="13" s="1"/>
  <c r="X68" i="13" s="1"/>
  <c r="X69" i="13" s="1"/>
  <c r="X70" i="13" s="1"/>
  <c r="X71" i="13" s="1"/>
  <c r="X72" i="13" s="1"/>
  <c r="X73" i="13" s="1"/>
  <c r="X74" i="13" s="1"/>
  <c r="X75" i="13" s="1"/>
  <c r="X76" i="13" s="1"/>
  <c r="X77" i="13" s="1"/>
  <c r="X78" i="13" s="1"/>
  <c r="X79" i="13" s="1"/>
  <c r="X80" i="13" s="1"/>
  <c r="X81" i="13" s="1"/>
  <c r="X82" i="13" s="1"/>
  <c r="X83" i="13" s="1"/>
  <c r="X84" i="13" s="1"/>
  <c r="X85" i="13" s="1"/>
  <c r="X86" i="13" s="1"/>
  <c r="X87" i="13" s="1"/>
  <c r="X88" i="13" s="1"/>
  <c r="X89" i="13" s="1"/>
  <c r="X90" i="13" s="1"/>
  <c r="X91" i="13" s="1"/>
  <c r="X92" i="13" s="1"/>
  <c r="X93" i="13" s="1"/>
  <c r="X94" i="13" s="1"/>
  <c r="X95" i="13" s="1"/>
  <c r="X96" i="13" s="1"/>
  <c r="X97" i="13" s="1"/>
  <c r="X98" i="13" s="1"/>
  <c r="X99" i="13" s="1"/>
  <c r="X100" i="13" s="1"/>
  <c r="X101" i="13" s="1"/>
  <c r="X102" i="13" s="1"/>
  <c r="X103" i="13" s="1"/>
  <c r="X104" i="13" s="1"/>
  <c r="X105" i="13" s="1"/>
  <c r="X106" i="13" s="1"/>
  <c r="X107" i="13" s="1"/>
  <c r="X108" i="13" s="1"/>
  <c r="X109" i="13" s="1"/>
  <c r="X110" i="13" s="1"/>
  <c r="X111" i="13" s="1"/>
  <c r="X112" i="13" s="1"/>
  <c r="X113" i="13" s="1"/>
  <c r="X114" i="13" s="1"/>
  <c r="AG25" i="13"/>
  <c r="AG26" i="13" s="1"/>
  <c r="AG27" i="13" s="1"/>
  <c r="AG28" i="13" s="1"/>
  <c r="AG29" i="13" s="1"/>
  <c r="AG30" i="13" s="1"/>
  <c r="AG31" i="13" s="1"/>
  <c r="AG32" i="13" s="1"/>
  <c r="AG33" i="13" s="1"/>
  <c r="AG34" i="13" s="1"/>
  <c r="AG35" i="13" s="1"/>
  <c r="AG36" i="13" s="1"/>
  <c r="AG37" i="13" s="1"/>
  <c r="AG38" i="13" s="1"/>
  <c r="AG39" i="13" s="1"/>
  <c r="AG40" i="13" s="1"/>
  <c r="AG41" i="13" s="1"/>
  <c r="AG42" i="13" s="1"/>
  <c r="AG43" i="13" s="1"/>
  <c r="AG44" i="13" s="1"/>
  <c r="AG45" i="13" s="1"/>
  <c r="AG46" i="13" s="1"/>
  <c r="AG47" i="13" s="1"/>
  <c r="AG48" i="13" s="1"/>
  <c r="AG49" i="13" s="1"/>
  <c r="AG50" i="13" s="1"/>
  <c r="AG51" i="13" s="1"/>
  <c r="AG52" i="13" s="1"/>
  <c r="AG53" i="13" s="1"/>
  <c r="AG54" i="13" s="1"/>
  <c r="AG55" i="13" s="1"/>
  <c r="AG56" i="13" s="1"/>
  <c r="AG57" i="13" s="1"/>
  <c r="AG58" i="13" s="1"/>
  <c r="AG59" i="13" s="1"/>
  <c r="AG60" i="13" s="1"/>
  <c r="AG61" i="13" s="1"/>
  <c r="AG62" i="13" s="1"/>
  <c r="AG63" i="13" s="1"/>
  <c r="AG64" i="13" s="1"/>
  <c r="AG65" i="13" s="1"/>
  <c r="AG66" i="13" s="1"/>
  <c r="AG67" i="13" s="1"/>
  <c r="AG68" i="13" s="1"/>
  <c r="AG69" i="13" s="1"/>
  <c r="AG70" i="13" s="1"/>
  <c r="AG71" i="13" s="1"/>
  <c r="AG72" i="13" s="1"/>
  <c r="AG73" i="13" s="1"/>
  <c r="AG74" i="13" s="1"/>
  <c r="AG75" i="13" s="1"/>
  <c r="AG76" i="13" s="1"/>
  <c r="AG77" i="13" s="1"/>
  <c r="AG78" i="13" s="1"/>
  <c r="AG79" i="13" s="1"/>
  <c r="AG80" i="13" s="1"/>
  <c r="AG81" i="13" s="1"/>
  <c r="AG82" i="13" s="1"/>
  <c r="AG83" i="13" s="1"/>
  <c r="AG84" i="13" s="1"/>
  <c r="AG85" i="13" s="1"/>
  <c r="AG86" i="13" s="1"/>
  <c r="AG87" i="13" s="1"/>
  <c r="AG88" i="13" s="1"/>
  <c r="AG89" i="13" s="1"/>
  <c r="AG90" i="13" s="1"/>
  <c r="AG91" i="13" s="1"/>
  <c r="AG92" i="13" s="1"/>
  <c r="AG93" i="13" s="1"/>
  <c r="AG94" i="13" s="1"/>
  <c r="AG95" i="13" s="1"/>
  <c r="AG96" i="13" s="1"/>
  <c r="AG97" i="13" s="1"/>
  <c r="AG98" i="13" s="1"/>
  <c r="AG99" i="13" s="1"/>
  <c r="AG100" i="13" s="1"/>
  <c r="AG101" i="13" s="1"/>
  <c r="AG102" i="13" s="1"/>
  <c r="AG103" i="13" s="1"/>
  <c r="AG104" i="13" s="1"/>
  <c r="AG105" i="13" s="1"/>
  <c r="AG106" i="13" s="1"/>
  <c r="AG107" i="13" s="1"/>
  <c r="AG108" i="13" s="1"/>
  <c r="AG109" i="13" s="1"/>
  <c r="AG110" i="13" s="1"/>
  <c r="AG111" i="13" s="1"/>
  <c r="AG112" i="13" s="1"/>
  <c r="AG113" i="13" s="1"/>
  <c r="AG114" i="13" s="1"/>
  <c r="AH25" i="13"/>
  <c r="AH26" i="13" s="1"/>
  <c r="AH27" i="13" s="1"/>
  <c r="AH28" i="13" s="1"/>
  <c r="AH29" i="13" s="1"/>
  <c r="AH30" i="13" s="1"/>
  <c r="AH31" i="13" s="1"/>
  <c r="AH32" i="13" s="1"/>
  <c r="AH33" i="13" s="1"/>
  <c r="AH34" i="13" s="1"/>
  <c r="AH35" i="13" s="1"/>
  <c r="AH36" i="13" s="1"/>
  <c r="AH37" i="13" s="1"/>
  <c r="AH38" i="13" s="1"/>
  <c r="AH39" i="13" s="1"/>
  <c r="AH40" i="13" s="1"/>
  <c r="AH41" i="13" s="1"/>
  <c r="AH42" i="13" s="1"/>
  <c r="AH43" i="13" s="1"/>
  <c r="AH44" i="13" s="1"/>
  <c r="AH45" i="13" s="1"/>
  <c r="AH46" i="13" s="1"/>
  <c r="AH47" i="13" s="1"/>
  <c r="AH48" i="13" s="1"/>
  <c r="AH49" i="13" s="1"/>
  <c r="AH50" i="13" s="1"/>
  <c r="AH51" i="13" s="1"/>
  <c r="AH52" i="13" s="1"/>
  <c r="AH53" i="13" s="1"/>
  <c r="AH54" i="13" s="1"/>
  <c r="AH55" i="13" s="1"/>
  <c r="AH56" i="13" s="1"/>
  <c r="AH57" i="13" s="1"/>
  <c r="AH58" i="13" s="1"/>
  <c r="AH59" i="13" s="1"/>
  <c r="AH60" i="13" s="1"/>
  <c r="AH61" i="13" s="1"/>
  <c r="AH62" i="13" s="1"/>
  <c r="AH63" i="13" s="1"/>
  <c r="AH64" i="13" s="1"/>
  <c r="AH65" i="13" s="1"/>
  <c r="AH66" i="13" s="1"/>
  <c r="AH67" i="13" s="1"/>
  <c r="AH68" i="13" s="1"/>
  <c r="AH69" i="13" s="1"/>
  <c r="AH70" i="13" s="1"/>
  <c r="AH71" i="13" s="1"/>
  <c r="AH72" i="13" s="1"/>
  <c r="AH73" i="13" s="1"/>
  <c r="AH74" i="13" s="1"/>
  <c r="AH75" i="13" s="1"/>
  <c r="AH76" i="13" s="1"/>
  <c r="AH77" i="13" s="1"/>
  <c r="AH78" i="13" s="1"/>
  <c r="AH79" i="13" s="1"/>
  <c r="AH80" i="13" s="1"/>
  <c r="AH81" i="13" s="1"/>
  <c r="AH82" i="13" s="1"/>
  <c r="AH83" i="13" s="1"/>
  <c r="AH84" i="13" s="1"/>
  <c r="AH85" i="13" s="1"/>
  <c r="AH86" i="13" s="1"/>
  <c r="AH87" i="13" s="1"/>
  <c r="AH88" i="13" s="1"/>
  <c r="AH89" i="13" s="1"/>
  <c r="AH90" i="13" s="1"/>
  <c r="AH91" i="13" s="1"/>
  <c r="AH92" i="13" s="1"/>
  <c r="AH93" i="13" s="1"/>
  <c r="AH94" i="13" s="1"/>
  <c r="AH95" i="13" s="1"/>
  <c r="AH96" i="13" s="1"/>
  <c r="AH97" i="13" s="1"/>
  <c r="AH98" i="13" s="1"/>
  <c r="AH99" i="13" s="1"/>
  <c r="AH100" i="13" s="1"/>
  <c r="AH101" i="13" s="1"/>
  <c r="AH102" i="13" s="1"/>
  <c r="AH103" i="13" s="1"/>
  <c r="AH104" i="13" s="1"/>
  <c r="AH105" i="13" s="1"/>
  <c r="AH106" i="13" s="1"/>
  <c r="AH107" i="13" s="1"/>
  <c r="AH108" i="13" s="1"/>
  <c r="AH109" i="13" s="1"/>
  <c r="AH110" i="13" s="1"/>
  <c r="AH111" i="13" s="1"/>
  <c r="AH112" i="13" s="1"/>
  <c r="AH113" i="13" s="1"/>
  <c r="AH114" i="13" s="1"/>
  <c r="AI25" i="13"/>
  <c r="AI26" i="13" s="1"/>
  <c r="AI27" i="13" s="1"/>
  <c r="AI28" i="13" s="1"/>
  <c r="AI29" i="13" s="1"/>
  <c r="AI30" i="13" s="1"/>
  <c r="AI31" i="13" s="1"/>
  <c r="AI32" i="13" s="1"/>
  <c r="AI33" i="13" s="1"/>
  <c r="AI34" i="13" s="1"/>
  <c r="AI35" i="13" s="1"/>
  <c r="AI36" i="13" s="1"/>
  <c r="AI37" i="13" s="1"/>
  <c r="AI38" i="13" s="1"/>
  <c r="AI39" i="13" s="1"/>
  <c r="AI40" i="13" s="1"/>
  <c r="AI41" i="13" s="1"/>
  <c r="AI42" i="13" s="1"/>
  <c r="AI43" i="13" s="1"/>
  <c r="AI44" i="13" s="1"/>
  <c r="AI45" i="13" s="1"/>
  <c r="AI46" i="13" s="1"/>
  <c r="AI47" i="13" s="1"/>
  <c r="AI48" i="13" s="1"/>
  <c r="AI49" i="13" s="1"/>
  <c r="AI50" i="13" s="1"/>
  <c r="AI51" i="13" s="1"/>
  <c r="AI52" i="13" s="1"/>
  <c r="AI53" i="13" s="1"/>
  <c r="AI54" i="13" s="1"/>
  <c r="AI55" i="13" s="1"/>
  <c r="AI56" i="13" s="1"/>
  <c r="AI57" i="13" s="1"/>
  <c r="AI58" i="13" s="1"/>
  <c r="AI59" i="13" s="1"/>
  <c r="AI60" i="13" s="1"/>
  <c r="AI61" i="13" s="1"/>
  <c r="AI62" i="13" s="1"/>
  <c r="AI63" i="13" s="1"/>
  <c r="AI64" i="13" s="1"/>
  <c r="AI65" i="13" s="1"/>
  <c r="AI66" i="13" s="1"/>
  <c r="AI67" i="13" s="1"/>
  <c r="AI68" i="13" s="1"/>
  <c r="AI69" i="13" s="1"/>
  <c r="AI70" i="13" s="1"/>
  <c r="AI71" i="13" s="1"/>
  <c r="AI72" i="13" s="1"/>
  <c r="AI73" i="13" s="1"/>
  <c r="AI74" i="13" s="1"/>
  <c r="AI75" i="13" s="1"/>
  <c r="AI76" i="13" s="1"/>
  <c r="AI77" i="13" s="1"/>
  <c r="AI78" i="13" s="1"/>
  <c r="AI79" i="13" s="1"/>
  <c r="AI80" i="13" s="1"/>
  <c r="AI81" i="13" s="1"/>
  <c r="AI82" i="13" s="1"/>
  <c r="AI83" i="13" s="1"/>
  <c r="AI84" i="13" s="1"/>
  <c r="AI85" i="13" s="1"/>
  <c r="AI86" i="13" s="1"/>
  <c r="AI87" i="13" s="1"/>
  <c r="AI88" i="13" s="1"/>
  <c r="AI89" i="13" s="1"/>
  <c r="AI90" i="13" s="1"/>
  <c r="AI91" i="13" s="1"/>
  <c r="AI92" i="13" s="1"/>
  <c r="AI93" i="13" s="1"/>
  <c r="AI94" i="13" s="1"/>
  <c r="AI95" i="13" s="1"/>
  <c r="AI96" i="13" s="1"/>
  <c r="AI97" i="13" s="1"/>
  <c r="AI98" i="13" s="1"/>
  <c r="AI99" i="13" s="1"/>
  <c r="AI100" i="13" s="1"/>
  <c r="AI101" i="13" s="1"/>
  <c r="AI102" i="13" s="1"/>
  <c r="AI103" i="13" s="1"/>
  <c r="AI104" i="13" s="1"/>
  <c r="AI105" i="13" s="1"/>
  <c r="AI106" i="13" s="1"/>
  <c r="AI107" i="13" s="1"/>
  <c r="AI108" i="13" s="1"/>
  <c r="AI109" i="13" s="1"/>
  <c r="AI110" i="13" s="1"/>
  <c r="AI111" i="13" s="1"/>
  <c r="AI112" i="13" s="1"/>
  <c r="AI113" i="13" s="1"/>
  <c r="AI114" i="13" s="1"/>
  <c r="AL25" i="13"/>
  <c r="AL26" i="13" s="1"/>
  <c r="AL27" i="13" s="1"/>
  <c r="AL28" i="13" s="1"/>
  <c r="AL29" i="13" s="1"/>
  <c r="AL30" i="13" s="1"/>
  <c r="AL31" i="13" s="1"/>
  <c r="AL32" i="13" s="1"/>
  <c r="AL33" i="13" s="1"/>
  <c r="AL34" i="13" s="1"/>
  <c r="AL35" i="13" s="1"/>
  <c r="AL36" i="13" s="1"/>
  <c r="AL37" i="13" s="1"/>
  <c r="AL38" i="13" s="1"/>
  <c r="AL39" i="13" s="1"/>
  <c r="AL40" i="13" s="1"/>
  <c r="AL41" i="13" s="1"/>
  <c r="AL42" i="13" s="1"/>
  <c r="AL43" i="13" s="1"/>
  <c r="AL44" i="13" s="1"/>
  <c r="AL45" i="13" s="1"/>
  <c r="AL46" i="13" s="1"/>
  <c r="AL47" i="13" s="1"/>
  <c r="AL48" i="13" s="1"/>
  <c r="AL49" i="13" s="1"/>
  <c r="AL50" i="13" s="1"/>
  <c r="AL51" i="13" s="1"/>
  <c r="AL52" i="13" s="1"/>
  <c r="AL53" i="13" s="1"/>
  <c r="AL54" i="13" s="1"/>
  <c r="AL55" i="13" s="1"/>
  <c r="AL56" i="13" s="1"/>
  <c r="AL57" i="13" s="1"/>
  <c r="AL58" i="13" s="1"/>
  <c r="AL59" i="13" s="1"/>
  <c r="AL60" i="13" s="1"/>
  <c r="AL61" i="13" s="1"/>
  <c r="AL62" i="13" s="1"/>
  <c r="AL63" i="13" s="1"/>
  <c r="AL64" i="13" s="1"/>
  <c r="AL65" i="13" s="1"/>
  <c r="AL66" i="13" s="1"/>
  <c r="AL67" i="13" s="1"/>
  <c r="AL68" i="13" s="1"/>
  <c r="AL69" i="13" s="1"/>
  <c r="AL70" i="13" s="1"/>
  <c r="AL71" i="13" s="1"/>
  <c r="AL72" i="13" s="1"/>
  <c r="AL73" i="13" s="1"/>
  <c r="AL74" i="13" s="1"/>
  <c r="AL75" i="13" s="1"/>
  <c r="AL76" i="13" s="1"/>
  <c r="AL77" i="13" s="1"/>
  <c r="AL78" i="13" s="1"/>
  <c r="AL79" i="13" s="1"/>
  <c r="AL80" i="13" s="1"/>
  <c r="AL81" i="13" s="1"/>
  <c r="AL82" i="13" s="1"/>
  <c r="AL83" i="13" s="1"/>
  <c r="AL84" i="13" s="1"/>
  <c r="AL85" i="13" s="1"/>
  <c r="AL86" i="13" s="1"/>
  <c r="AL87" i="13" s="1"/>
  <c r="AL88" i="13" s="1"/>
  <c r="AL89" i="13" s="1"/>
  <c r="AL90" i="13" s="1"/>
  <c r="AL91" i="13" s="1"/>
  <c r="AL92" i="13" s="1"/>
  <c r="AL93" i="13" s="1"/>
  <c r="AL94" i="13" s="1"/>
  <c r="AL95" i="13" s="1"/>
  <c r="AL96" i="13" s="1"/>
  <c r="AL97" i="13" s="1"/>
  <c r="AL98" i="13" s="1"/>
  <c r="AL99" i="13" s="1"/>
  <c r="AL100" i="13" s="1"/>
  <c r="AL101" i="13" s="1"/>
  <c r="AL102" i="13" s="1"/>
  <c r="AL103" i="13" s="1"/>
  <c r="AL104" i="13" s="1"/>
  <c r="AL105" i="13" s="1"/>
  <c r="AL106" i="13" s="1"/>
  <c r="AL107" i="13" s="1"/>
  <c r="AL108" i="13" s="1"/>
  <c r="AL109" i="13" s="1"/>
  <c r="AL110" i="13" s="1"/>
  <c r="AL111" i="13" s="1"/>
  <c r="AL112" i="13" s="1"/>
  <c r="AL113" i="13" s="1"/>
  <c r="AL114" i="13" s="1"/>
  <c r="AJ25" i="13"/>
  <c r="AJ26" i="13" s="1"/>
  <c r="AJ27" i="13" s="1"/>
  <c r="AJ28" i="13" s="1"/>
  <c r="AJ29" i="13" s="1"/>
  <c r="AJ30" i="13" s="1"/>
  <c r="AJ31" i="13" s="1"/>
  <c r="AJ32" i="13" s="1"/>
  <c r="AJ33" i="13" s="1"/>
  <c r="AJ34" i="13" s="1"/>
  <c r="AJ35" i="13" s="1"/>
  <c r="AJ36" i="13" s="1"/>
  <c r="AJ37" i="13" s="1"/>
  <c r="AJ38" i="13" s="1"/>
  <c r="AJ39" i="13" s="1"/>
  <c r="AJ40" i="13" s="1"/>
  <c r="AJ41" i="13" s="1"/>
  <c r="AJ42" i="13" s="1"/>
  <c r="AJ43" i="13" s="1"/>
  <c r="AJ44" i="13" s="1"/>
  <c r="AJ45" i="13" s="1"/>
  <c r="AJ46" i="13" s="1"/>
  <c r="AJ47" i="13" s="1"/>
  <c r="AJ48" i="13" s="1"/>
  <c r="AJ49" i="13" s="1"/>
  <c r="AJ50" i="13" s="1"/>
  <c r="AJ51" i="13" s="1"/>
  <c r="AJ52" i="13" s="1"/>
  <c r="AJ53" i="13" s="1"/>
  <c r="AJ54" i="13" s="1"/>
  <c r="AJ55" i="13" s="1"/>
  <c r="AJ56" i="13" s="1"/>
  <c r="AJ57" i="13" s="1"/>
  <c r="AJ58" i="13" s="1"/>
  <c r="AJ59" i="13" s="1"/>
  <c r="AJ60" i="13" s="1"/>
  <c r="AJ61" i="13" s="1"/>
  <c r="AJ62" i="13" s="1"/>
  <c r="AJ63" i="13" s="1"/>
  <c r="AJ64" i="13" s="1"/>
  <c r="AJ65" i="13" s="1"/>
  <c r="AJ66" i="13" s="1"/>
  <c r="AJ67" i="13" s="1"/>
  <c r="AJ68" i="13" s="1"/>
  <c r="AJ69" i="13" s="1"/>
  <c r="AJ70" i="13" s="1"/>
  <c r="AJ71" i="13" s="1"/>
  <c r="AJ72" i="13" s="1"/>
  <c r="AJ73" i="13" s="1"/>
  <c r="AJ74" i="13" s="1"/>
  <c r="AJ75" i="13" s="1"/>
  <c r="AJ76" i="13" s="1"/>
  <c r="AJ77" i="13" s="1"/>
  <c r="AJ78" i="13" s="1"/>
  <c r="AJ79" i="13" s="1"/>
  <c r="AJ80" i="13" s="1"/>
  <c r="AJ81" i="13" s="1"/>
  <c r="AJ82" i="13" s="1"/>
  <c r="AJ83" i="13" s="1"/>
  <c r="AJ84" i="13" s="1"/>
  <c r="AJ85" i="13" s="1"/>
  <c r="AJ86" i="13" s="1"/>
  <c r="AJ87" i="13" s="1"/>
  <c r="AJ88" i="13" s="1"/>
  <c r="AJ89" i="13" s="1"/>
  <c r="AJ90" i="13" s="1"/>
  <c r="AJ91" i="13" s="1"/>
  <c r="AJ92" i="13" s="1"/>
  <c r="AJ93" i="13" s="1"/>
  <c r="AJ94" i="13" s="1"/>
  <c r="AJ95" i="13" s="1"/>
  <c r="AJ96" i="13" s="1"/>
  <c r="AJ97" i="13" s="1"/>
  <c r="AJ98" i="13" s="1"/>
  <c r="AJ99" i="13" s="1"/>
  <c r="AJ100" i="13" s="1"/>
  <c r="AJ101" i="13" s="1"/>
  <c r="AJ102" i="13" s="1"/>
  <c r="AJ103" i="13" s="1"/>
  <c r="AJ104" i="13" s="1"/>
  <c r="AJ105" i="13" s="1"/>
  <c r="AJ106" i="13" s="1"/>
  <c r="AJ107" i="13" s="1"/>
  <c r="AJ108" i="13" s="1"/>
  <c r="AJ109" i="13" s="1"/>
  <c r="AJ110" i="13" s="1"/>
  <c r="AJ111" i="13" s="1"/>
  <c r="AJ112" i="13" s="1"/>
  <c r="AJ113" i="13" s="1"/>
  <c r="AJ114" i="13" s="1"/>
  <c r="AN25" i="13"/>
  <c r="AN26" i="13" s="1"/>
  <c r="AN27" i="13" s="1"/>
  <c r="AN28" i="13" s="1"/>
  <c r="AN29" i="13" s="1"/>
  <c r="AN30" i="13" s="1"/>
  <c r="AN31" i="13" s="1"/>
  <c r="AN32" i="13" s="1"/>
  <c r="AN33" i="13" s="1"/>
  <c r="AN34" i="13" s="1"/>
  <c r="AN35" i="13" s="1"/>
  <c r="AN36" i="13" s="1"/>
  <c r="AN37" i="13" s="1"/>
  <c r="AN38" i="13" s="1"/>
  <c r="AN39" i="13" s="1"/>
  <c r="AN40" i="13" s="1"/>
  <c r="AN41" i="13" s="1"/>
  <c r="AN42" i="13" s="1"/>
  <c r="AN43" i="13" s="1"/>
  <c r="AN44" i="13" s="1"/>
  <c r="AN45" i="13" s="1"/>
  <c r="AN46" i="13" s="1"/>
  <c r="AN47" i="13" s="1"/>
  <c r="AN48" i="13" s="1"/>
  <c r="AN49" i="13" s="1"/>
  <c r="AN50" i="13" s="1"/>
  <c r="AN51" i="13" s="1"/>
  <c r="AN52" i="13" s="1"/>
  <c r="AN53" i="13" s="1"/>
  <c r="AN54" i="13" s="1"/>
  <c r="AN55" i="13" s="1"/>
  <c r="AN56" i="13" s="1"/>
  <c r="AN57" i="13" s="1"/>
  <c r="AN58" i="13" s="1"/>
  <c r="AN59" i="13" s="1"/>
  <c r="AN60" i="13" s="1"/>
  <c r="AN61" i="13" s="1"/>
  <c r="AN62" i="13" s="1"/>
  <c r="AN63" i="13" s="1"/>
  <c r="AN64" i="13" s="1"/>
  <c r="AN65" i="13" s="1"/>
  <c r="AN66" i="13" s="1"/>
  <c r="AN67" i="13" s="1"/>
  <c r="AN68" i="13" s="1"/>
  <c r="AN69" i="13" s="1"/>
  <c r="AN70" i="13" s="1"/>
  <c r="AN71" i="13" s="1"/>
  <c r="AN72" i="13" s="1"/>
  <c r="AN73" i="13" s="1"/>
  <c r="AN74" i="13" s="1"/>
  <c r="AN75" i="13" s="1"/>
  <c r="AN76" i="13" s="1"/>
  <c r="AN77" i="13" s="1"/>
  <c r="AN78" i="13" s="1"/>
  <c r="AN79" i="13" s="1"/>
  <c r="AN80" i="13" s="1"/>
  <c r="AN81" i="13" s="1"/>
  <c r="AN82" i="13" s="1"/>
  <c r="AN83" i="13" s="1"/>
  <c r="AN84" i="13" s="1"/>
  <c r="AN85" i="13" s="1"/>
  <c r="AN86" i="13" s="1"/>
  <c r="AN87" i="13" s="1"/>
  <c r="AN88" i="13" s="1"/>
  <c r="AN89" i="13" s="1"/>
  <c r="AN90" i="13" s="1"/>
  <c r="AN91" i="13" s="1"/>
  <c r="AN92" i="13" s="1"/>
  <c r="AN93" i="13" s="1"/>
  <c r="AN94" i="13" s="1"/>
  <c r="AN95" i="13" s="1"/>
  <c r="AN96" i="13" s="1"/>
  <c r="AN97" i="13" s="1"/>
  <c r="AN98" i="13" s="1"/>
  <c r="AN99" i="13" s="1"/>
  <c r="AN100" i="13" s="1"/>
  <c r="AN101" i="13" s="1"/>
  <c r="AN102" i="13" s="1"/>
  <c r="AN103" i="13" s="1"/>
  <c r="AN104" i="13" s="1"/>
  <c r="AN105" i="13" s="1"/>
  <c r="AN106" i="13" s="1"/>
  <c r="AN107" i="13" s="1"/>
  <c r="AN108" i="13" s="1"/>
  <c r="AN109" i="13" s="1"/>
  <c r="AN110" i="13" s="1"/>
  <c r="AN111" i="13" s="1"/>
  <c r="AN112" i="13" s="1"/>
  <c r="AN113" i="13" s="1"/>
  <c r="AN114" i="13" s="1"/>
  <c r="AP25" i="13"/>
  <c r="AP26" i="13" s="1"/>
  <c r="AP27" i="13" s="1"/>
  <c r="AP28" i="13" s="1"/>
  <c r="AP29" i="13" s="1"/>
  <c r="AP30" i="13" s="1"/>
  <c r="AP31" i="13" s="1"/>
  <c r="AP32" i="13" s="1"/>
  <c r="AP33" i="13" s="1"/>
  <c r="AP34" i="13" s="1"/>
  <c r="AP35" i="13" s="1"/>
  <c r="AP36" i="13" s="1"/>
  <c r="AP37" i="13" s="1"/>
  <c r="AP38" i="13" s="1"/>
  <c r="AP39" i="13" s="1"/>
  <c r="AP40" i="13" s="1"/>
  <c r="AP41" i="13" s="1"/>
  <c r="AP42" i="13" s="1"/>
  <c r="AP43" i="13" s="1"/>
  <c r="AP44" i="13" s="1"/>
  <c r="AP45" i="13" s="1"/>
  <c r="AP46" i="13" s="1"/>
  <c r="AP47" i="13" s="1"/>
  <c r="AP48" i="13" s="1"/>
  <c r="AP49" i="13" s="1"/>
  <c r="AP50" i="13" s="1"/>
  <c r="AP51" i="13" s="1"/>
  <c r="AP52" i="13" s="1"/>
  <c r="AP53" i="13" s="1"/>
  <c r="AP54" i="13" s="1"/>
  <c r="AP55" i="13" s="1"/>
  <c r="AP56" i="13" s="1"/>
  <c r="AP57" i="13" s="1"/>
  <c r="AP58" i="13" s="1"/>
  <c r="AP59" i="13" s="1"/>
  <c r="AP60" i="13" s="1"/>
  <c r="AP61" i="13" s="1"/>
  <c r="AP62" i="13" s="1"/>
  <c r="AP63" i="13" s="1"/>
  <c r="AP64" i="13" s="1"/>
  <c r="AP65" i="13" s="1"/>
  <c r="AP66" i="13" s="1"/>
  <c r="AP67" i="13" s="1"/>
  <c r="AP68" i="13" s="1"/>
  <c r="AP69" i="13" s="1"/>
  <c r="AP70" i="13" s="1"/>
  <c r="AP71" i="13" s="1"/>
  <c r="AP72" i="13" s="1"/>
  <c r="AP73" i="13" s="1"/>
  <c r="AP74" i="13" s="1"/>
  <c r="AP75" i="13" s="1"/>
  <c r="AP76" i="13" s="1"/>
  <c r="AP77" i="13" s="1"/>
  <c r="AP78" i="13" s="1"/>
  <c r="AP79" i="13" s="1"/>
  <c r="AP80" i="13" s="1"/>
  <c r="AP81" i="13" s="1"/>
  <c r="AP82" i="13" s="1"/>
  <c r="AP83" i="13" s="1"/>
  <c r="AP84" i="13" s="1"/>
  <c r="AP85" i="13" s="1"/>
  <c r="AP86" i="13" s="1"/>
  <c r="AP87" i="13" s="1"/>
  <c r="AP88" i="13" s="1"/>
  <c r="AP89" i="13" s="1"/>
  <c r="AP90" i="13" s="1"/>
  <c r="AP91" i="13" s="1"/>
  <c r="AP92" i="13" s="1"/>
  <c r="AP93" i="13" s="1"/>
  <c r="AP94" i="13" s="1"/>
  <c r="AP95" i="13" s="1"/>
  <c r="AP96" i="13" s="1"/>
  <c r="AP97" i="13" s="1"/>
  <c r="AP98" i="13" s="1"/>
  <c r="AP99" i="13" s="1"/>
  <c r="AP100" i="13" s="1"/>
  <c r="AP101" i="13" s="1"/>
  <c r="AP102" i="13" s="1"/>
  <c r="AP103" i="13" s="1"/>
  <c r="AP104" i="13" s="1"/>
  <c r="AP105" i="13" s="1"/>
  <c r="AP106" i="13" s="1"/>
  <c r="AP107" i="13" s="1"/>
  <c r="AP108" i="13" s="1"/>
  <c r="AP109" i="13" s="1"/>
  <c r="AP110" i="13" s="1"/>
  <c r="AP111" i="13" s="1"/>
  <c r="AP112" i="13" s="1"/>
  <c r="AP113" i="13" s="1"/>
  <c r="AP114" i="13" s="1"/>
  <c r="AT25" i="13"/>
  <c r="AT26" i="13" s="1"/>
  <c r="AT27" i="13" s="1"/>
  <c r="AT28" i="13" s="1"/>
  <c r="AT29" i="13" s="1"/>
  <c r="AT30" i="13" s="1"/>
  <c r="AT31" i="13" s="1"/>
  <c r="AT32" i="13" s="1"/>
  <c r="AT33" i="13" s="1"/>
  <c r="AT34" i="13" s="1"/>
  <c r="AT35" i="13" s="1"/>
  <c r="AT36" i="13" s="1"/>
  <c r="AT37" i="13" s="1"/>
  <c r="AT38" i="13" s="1"/>
  <c r="AT39" i="13" s="1"/>
  <c r="AT40" i="13" s="1"/>
  <c r="AT41" i="13" s="1"/>
  <c r="AT42" i="13" s="1"/>
  <c r="AT43" i="13" s="1"/>
  <c r="AT44" i="13" s="1"/>
  <c r="AT45" i="13" s="1"/>
  <c r="AT46" i="13" s="1"/>
  <c r="AT47" i="13" s="1"/>
  <c r="AT48" i="13" s="1"/>
  <c r="AT49" i="13" s="1"/>
  <c r="AT50" i="13" s="1"/>
  <c r="AT51" i="13" s="1"/>
  <c r="AT52" i="13" s="1"/>
  <c r="AT53" i="13" s="1"/>
  <c r="AT54" i="13" s="1"/>
  <c r="AT55" i="13" s="1"/>
  <c r="AT56" i="13" s="1"/>
  <c r="AT57" i="13" s="1"/>
  <c r="AT58" i="13" s="1"/>
  <c r="AT59" i="13" s="1"/>
  <c r="AT60" i="13" s="1"/>
  <c r="AT61" i="13" s="1"/>
  <c r="AT62" i="13" s="1"/>
  <c r="AT63" i="13" s="1"/>
  <c r="AT64" i="13" s="1"/>
  <c r="AT65" i="13" s="1"/>
  <c r="AT66" i="13" s="1"/>
  <c r="AT67" i="13" s="1"/>
  <c r="AT68" i="13" s="1"/>
  <c r="AT69" i="13" s="1"/>
  <c r="AT70" i="13" s="1"/>
  <c r="AT71" i="13" s="1"/>
  <c r="AT72" i="13" s="1"/>
  <c r="AT73" i="13" s="1"/>
  <c r="AT74" i="13" s="1"/>
  <c r="AT75" i="13" s="1"/>
  <c r="AT76" i="13" s="1"/>
  <c r="AT77" i="13" s="1"/>
  <c r="AT78" i="13" s="1"/>
  <c r="AT79" i="13" s="1"/>
  <c r="AT80" i="13" s="1"/>
  <c r="AT81" i="13" s="1"/>
  <c r="AT82" i="13" s="1"/>
  <c r="AT83" i="13" s="1"/>
  <c r="AT84" i="13" s="1"/>
  <c r="AT85" i="13" s="1"/>
  <c r="AT86" i="13" s="1"/>
  <c r="AT87" i="13" s="1"/>
  <c r="AT88" i="13" s="1"/>
  <c r="AT89" i="13" s="1"/>
  <c r="AT90" i="13" s="1"/>
  <c r="AT91" i="13" s="1"/>
  <c r="AT92" i="13" s="1"/>
  <c r="AT93" i="13" s="1"/>
  <c r="AT94" i="13" s="1"/>
  <c r="AT95" i="13" s="1"/>
  <c r="AT96" i="13" s="1"/>
  <c r="AT97" i="13" s="1"/>
  <c r="AT98" i="13" s="1"/>
  <c r="AT99" i="13" s="1"/>
  <c r="AT100" i="13" s="1"/>
  <c r="AT101" i="13" s="1"/>
  <c r="AT102" i="13" s="1"/>
  <c r="AT103" i="13" s="1"/>
  <c r="AT104" i="13" s="1"/>
  <c r="AT105" i="13" s="1"/>
  <c r="AT106" i="13" s="1"/>
  <c r="AT107" i="13" s="1"/>
  <c r="AT108" i="13" s="1"/>
  <c r="AT109" i="13" s="1"/>
  <c r="AT110" i="13" s="1"/>
  <c r="AT111" i="13" s="1"/>
  <c r="AT112" i="13" s="1"/>
  <c r="AT113" i="13" s="1"/>
  <c r="AT114" i="13" s="1"/>
  <c r="AM25" i="13"/>
  <c r="AM26" i="13" s="1"/>
  <c r="AM27" i="13" s="1"/>
  <c r="AM28" i="13" s="1"/>
  <c r="AM29" i="13" s="1"/>
  <c r="AM30" i="13" s="1"/>
  <c r="AM31" i="13" s="1"/>
  <c r="AM32" i="13" s="1"/>
  <c r="AM33" i="13" s="1"/>
  <c r="AM34" i="13" s="1"/>
  <c r="AM35" i="13" s="1"/>
  <c r="AM36" i="13" s="1"/>
  <c r="AM37" i="13" s="1"/>
  <c r="AM38" i="13" s="1"/>
  <c r="AM39" i="13" s="1"/>
  <c r="AM40" i="13" s="1"/>
  <c r="AM41" i="13" s="1"/>
  <c r="AM42" i="13" s="1"/>
  <c r="AM43" i="13" s="1"/>
  <c r="AM44" i="13" s="1"/>
  <c r="AM45" i="13" s="1"/>
  <c r="AM46" i="13" s="1"/>
  <c r="AM47" i="13" s="1"/>
  <c r="AM48" i="13" s="1"/>
  <c r="AM49" i="13" s="1"/>
  <c r="AM50" i="13" s="1"/>
  <c r="AM51" i="13" s="1"/>
  <c r="AM52" i="13" s="1"/>
  <c r="AM53" i="13" s="1"/>
  <c r="AM54" i="13" s="1"/>
  <c r="AM55" i="13" s="1"/>
  <c r="AM56" i="13" s="1"/>
  <c r="AM57" i="13" s="1"/>
  <c r="AM58" i="13" s="1"/>
  <c r="AM59" i="13" s="1"/>
  <c r="AM60" i="13" s="1"/>
  <c r="AM61" i="13" s="1"/>
  <c r="AM62" i="13" s="1"/>
  <c r="AM63" i="13" s="1"/>
  <c r="AM64" i="13" s="1"/>
  <c r="AM65" i="13" s="1"/>
  <c r="AM66" i="13" s="1"/>
  <c r="AM67" i="13" s="1"/>
  <c r="AM68" i="13" s="1"/>
  <c r="AM69" i="13" s="1"/>
  <c r="AM70" i="13" s="1"/>
  <c r="AM71" i="13" s="1"/>
  <c r="AM72" i="13" s="1"/>
  <c r="AM73" i="13" s="1"/>
  <c r="AM74" i="13" s="1"/>
  <c r="AM75" i="13" s="1"/>
  <c r="AM76" i="13" s="1"/>
  <c r="AM77" i="13" s="1"/>
  <c r="AM78" i="13" s="1"/>
  <c r="AM79" i="13" s="1"/>
  <c r="AM80" i="13" s="1"/>
  <c r="AM81" i="13" s="1"/>
  <c r="AM82" i="13" s="1"/>
  <c r="AM83" i="13" s="1"/>
  <c r="AM84" i="13" s="1"/>
  <c r="AM85" i="13" s="1"/>
  <c r="AM86" i="13" s="1"/>
  <c r="AM87" i="13" s="1"/>
  <c r="AM88" i="13" s="1"/>
  <c r="AM89" i="13" s="1"/>
  <c r="AM90" i="13" s="1"/>
  <c r="AM91" i="13" s="1"/>
  <c r="AM92" i="13" s="1"/>
  <c r="AM93" i="13" s="1"/>
  <c r="AM94" i="13" s="1"/>
  <c r="AM95" i="13" s="1"/>
  <c r="AM96" i="13" s="1"/>
  <c r="AM97" i="13" s="1"/>
  <c r="AM98" i="13" s="1"/>
  <c r="AM99" i="13" s="1"/>
  <c r="AM100" i="13" s="1"/>
  <c r="AM101" i="13" s="1"/>
  <c r="AM102" i="13" s="1"/>
  <c r="AM103" i="13" s="1"/>
  <c r="AM104" i="13" s="1"/>
  <c r="AM105" i="13" s="1"/>
  <c r="AM106" i="13" s="1"/>
  <c r="AM107" i="13" s="1"/>
  <c r="AM108" i="13" s="1"/>
  <c r="AM109" i="13" s="1"/>
  <c r="AM110" i="13" s="1"/>
  <c r="AM111" i="13" s="1"/>
  <c r="AM112" i="13" s="1"/>
  <c r="AM113" i="13" s="1"/>
  <c r="AM114" i="13" s="1"/>
  <c r="P25" i="13"/>
  <c r="P26" i="13" s="1"/>
  <c r="P27" i="13" s="1"/>
  <c r="P28" i="13" s="1"/>
  <c r="P29" i="13" s="1"/>
  <c r="P30" i="13" s="1"/>
  <c r="P31" i="13" s="1"/>
  <c r="P32" i="13" s="1"/>
  <c r="P33" i="13" s="1"/>
  <c r="P34" i="13" s="1"/>
  <c r="P35" i="13" s="1"/>
  <c r="P36" i="13" s="1"/>
  <c r="P37" i="13" s="1"/>
  <c r="P38" i="13" s="1"/>
  <c r="P39" i="13" s="1"/>
  <c r="P40" i="13" s="1"/>
  <c r="P41" i="13" s="1"/>
  <c r="P42" i="13" s="1"/>
  <c r="P43" i="13" s="1"/>
  <c r="P44" i="13" s="1"/>
  <c r="P45" i="13" s="1"/>
  <c r="P46" i="13" s="1"/>
  <c r="P47" i="13" s="1"/>
  <c r="P48" i="13" s="1"/>
  <c r="P49" i="13" s="1"/>
  <c r="P50" i="13" s="1"/>
  <c r="P51" i="13" s="1"/>
  <c r="P52" i="13" s="1"/>
  <c r="P53" i="13" s="1"/>
  <c r="P54" i="13" s="1"/>
  <c r="P55" i="13" s="1"/>
  <c r="P56" i="13" s="1"/>
  <c r="P57" i="13" s="1"/>
  <c r="P58" i="13" s="1"/>
  <c r="P59" i="13" s="1"/>
  <c r="P60" i="13" s="1"/>
  <c r="P61" i="13" s="1"/>
  <c r="P62" i="13" s="1"/>
  <c r="P63" i="13" s="1"/>
  <c r="P64" i="13" s="1"/>
  <c r="P65" i="13" s="1"/>
  <c r="P66" i="13" s="1"/>
  <c r="P67" i="13" s="1"/>
  <c r="P68" i="13" s="1"/>
  <c r="P69" i="13" s="1"/>
  <c r="P70" i="13" s="1"/>
  <c r="P71" i="13" s="1"/>
  <c r="P72" i="13" s="1"/>
  <c r="P73" i="13" s="1"/>
  <c r="P74" i="13" s="1"/>
  <c r="P75" i="13" s="1"/>
  <c r="P76" i="13" s="1"/>
  <c r="P77" i="13" s="1"/>
  <c r="P78" i="13" s="1"/>
  <c r="P79" i="13" s="1"/>
  <c r="P80" i="13" s="1"/>
  <c r="P81" i="13" s="1"/>
  <c r="P82" i="13" s="1"/>
  <c r="P83" i="13" s="1"/>
  <c r="P84" i="13" s="1"/>
  <c r="P85" i="13" s="1"/>
  <c r="P86" i="13" s="1"/>
  <c r="P87" i="13" s="1"/>
  <c r="P88" i="13" s="1"/>
  <c r="P89" i="13" s="1"/>
  <c r="P90" i="13" s="1"/>
  <c r="P91" i="13" s="1"/>
  <c r="P92" i="13" s="1"/>
  <c r="P93" i="13" s="1"/>
  <c r="P94" i="13" s="1"/>
  <c r="P95" i="13" s="1"/>
  <c r="P96" i="13" s="1"/>
  <c r="P97" i="13" s="1"/>
  <c r="P98" i="13" s="1"/>
  <c r="P99" i="13" s="1"/>
  <c r="P100" i="13" s="1"/>
  <c r="P101" i="13" s="1"/>
  <c r="P102" i="13" s="1"/>
  <c r="P103" i="13" s="1"/>
  <c r="P104" i="13" s="1"/>
  <c r="P105" i="13" s="1"/>
  <c r="P106" i="13" s="1"/>
  <c r="P107" i="13" s="1"/>
  <c r="P108" i="13" s="1"/>
  <c r="P109" i="13" s="1"/>
  <c r="P110" i="13" s="1"/>
  <c r="P111" i="13" s="1"/>
  <c r="P112" i="13" s="1"/>
  <c r="P113" i="13" s="1"/>
  <c r="P114" i="13" s="1"/>
  <c r="S25" i="13"/>
  <c r="S26" i="13" s="1"/>
  <c r="S27" i="13" s="1"/>
  <c r="S28" i="13" s="1"/>
  <c r="S29" i="13" s="1"/>
  <c r="S30" i="13" s="1"/>
  <c r="S31" i="13" s="1"/>
  <c r="S32" i="13" s="1"/>
  <c r="S33" i="13" s="1"/>
  <c r="S34" i="13" s="1"/>
  <c r="S35" i="13" s="1"/>
  <c r="S36" i="13" s="1"/>
  <c r="S37" i="13" s="1"/>
  <c r="S38" i="13" s="1"/>
  <c r="S39" i="13" s="1"/>
  <c r="S40" i="13" s="1"/>
  <c r="S41" i="13" s="1"/>
  <c r="S42" i="13" s="1"/>
  <c r="S43" i="13" s="1"/>
  <c r="S44" i="13" s="1"/>
  <c r="S45" i="13" s="1"/>
  <c r="S46" i="13" s="1"/>
  <c r="S47" i="13" s="1"/>
  <c r="S48" i="13" s="1"/>
  <c r="S49" i="13" s="1"/>
  <c r="S50" i="13" s="1"/>
  <c r="S51" i="13" s="1"/>
  <c r="S52" i="13" s="1"/>
  <c r="S53" i="13" s="1"/>
  <c r="S54" i="13" s="1"/>
  <c r="S55" i="13" s="1"/>
  <c r="S56" i="13" s="1"/>
  <c r="S57" i="13" s="1"/>
  <c r="S58" i="13" s="1"/>
  <c r="S59" i="13" s="1"/>
  <c r="S60" i="13" s="1"/>
  <c r="S61" i="13" s="1"/>
  <c r="S62" i="13" s="1"/>
  <c r="S63" i="13" s="1"/>
  <c r="S64" i="13" s="1"/>
  <c r="S65" i="13" s="1"/>
  <c r="S66" i="13" s="1"/>
  <c r="S67" i="13" s="1"/>
  <c r="S68" i="13" s="1"/>
  <c r="S69" i="13" s="1"/>
  <c r="S70" i="13" s="1"/>
  <c r="S71" i="13" s="1"/>
  <c r="S72" i="13" s="1"/>
  <c r="S73" i="13" s="1"/>
  <c r="S74" i="13" s="1"/>
  <c r="S75" i="13" s="1"/>
  <c r="S76" i="13" s="1"/>
  <c r="S77" i="13" s="1"/>
  <c r="S78" i="13" s="1"/>
  <c r="S79" i="13" s="1"/>
  <c r="S80" i="13" s="1"/>
  <c r="S81" i="13" s="1"/>
  <c r="S82" i="13" s="1"/>
  <c r="S83" i="13" s="1"/>
  <c r="S84" i="13" s="1"/>
  <c r="S85" i="13" s="1"/>
  <c r="S86" i="13" s="1"/>
  <c r="S87" i="13" s="1"/>
  <c r="S88" i="13" s="1"/>
  <c r="S89" i="13" s="1"/>
  <c r="S90" i="13" s="1"/>
  <c r="S91" i="13" s="1"/>
  <c r="S92" i="13" s="1"/>
  <c r="S93" i="13" s="1"/>
  <c r="S94" i="13" s="1"/>
  <c r="S95" i="13" s="1"/>
  <c r="S96" i="13" s="1"/>
  <c r="S97" i="13" s="1"/>
  <c r="S98" i="13" s="1"/>
  <c r="S99" i="13" s="1"/>
  <c r="S100" i="13" s="1"/>
  <c r="S101" i="13" s="1"/>
  <c r="S102" i="13" s="1"/>
  <c r="S103" i="13" s="1"/>
  <c r="S104" i="13" s="1"/>
  <c r="S105" i="13" s="1"/>
  <c r="S106" i="13" s="1"/>
  <c r="S107" i="13" s="1"/>
  <c r="S108" i="13" s="1"/>
  <c r="S109" i="13" s="1"/>
  <c r="S110" i="13" s="1"/>
  <c r="S111" i="13" s="1"/>
  <c r="S112" i="13" s="1"/>
  <c r="S113" i="13" s="1"/>
  <c r="S114" i="13" s="1"/>
  <c r="F25" i="13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1" i="13" s="1"/>
  <c r="F42" i="13" s="1"/>
  <c r="F43" i="13" s="1"/>
  <c r="F44" i="13" s="1"/>
  <c r="F45" i="13" s="1"/>
  <c r="F46" i="13" s="1"/>
  <c r="F47" i="13" s="1"/>
  <c r="F48" i="13" s="1"/>
  <c r="F49" i="13" s="1"/>
  <c r="F50" i="13" s="1"/>
  <c r="F51" i="13" s="1"/>
  <c r="F52" i="13" s="1"/>
  <c r="F53" i="13" s="1"/>
  <c r="F54" i="13" s="1"/>
  <c r="F55" i="13" s="1"/>
  <c r="F56" i="13" s="1"/>
  <c r="F57" i="13" s="1"/>
  <c r="F58" i="13" s="1"/>
  <c r="F59" i="13" s="1"/>
  <c r="F60" i="13" s="1"/>
  <c r="F61" i="13" s="1"/>
  <c r="F62" i="13" s="1"/>
  <c r="F63" i="13" s="1"/>
  <c r="F64" i="13" s="1"/>
  <c r="F65" i="13" s="1"/>
  <c r="F66" i="13" s="1"/>
  <c r="F67" i="13" s="1"/>
  <c r="F68" i="13" s="1"/>
  <c r="F69" i="13" s="1"/>
  <c r="F70" i="13" s="1"/>
  <c r="F71" i="13" s="1"/>
  <c r="F72" i="13" s="1"/>
  <c r="F73" i="13" s="1"/>
  <c r="F74" i="13" s="1"/>
  <c r="F75" i="13" s="1"/>
  <c r="F76" i="13" s="1"/>
  <c r="F77" i="13" s="1"/>
  <c r="F78" i="13" s="1"/>
  <c r="F79" i="13" s="1"/>
  <c r="F80" i="13" s="1"/>
  <c r="F81" i="13" s="1"/>
  <c r="F82" i="13" s="1"/>
  <c r="F83" i="13" s="1"/>
  <c r="F84" i="13" s="1"/>
  <c r="F85" i="13" s="1"/>
  <c r="F86" i="13" s="1"/>
  <c r="F87" i="13" s="1"/>
  <c r="F88" i="13" s="1"/>
  <c r="F89" i="13" s="1"/>
  <c r="F90" i="13" s="1"/>
  <c r="F91" i="13" s="1"/>
  <c r="F92" i="13" s="1"/>
  <c r="F93" i="13" s="1"/>
  <c r="F94" i="13" s="1"/>
  <c r="F95" i="13" s="1"/>
  <c r="F96" i="13" s="1"/>
  <c r="F97" i="13" s="1"/>
  <c r="F98" i="13" s="1"/>
  <c r="F99" i="13" s="1"/>
  <c r="F100" i="13" s="1"/>
  <c r="F101" i="13" s="1"/>
  <c r="F102" i="13" s="1"/>
  <c r="F103" i="13" s="1"/>
  <c r="F104" i="13" s="1"/>
  <c r="F105" i="13" s="1"/>
  <c r="F106" i="13" s="1"/>
  <c r="F107" i="13" s="1"/>
  <c r="F108" i="13" s="1"/>
  <c r="F109" i="13" s="1"/>
  <c r="F110" i="13" s="1"/>
  <c r="F111" i="13" s="1"/>
  <c r="F112" i="13" s="1"/>
  <c r="F113" i="13" s="1"/>
  <c r="F114" i="13" s="1"/>
  <c r="R4" i="12"/>
  <c r="L6" i="12" s="1"/>
  <c r="C4" i="12"/>
  <c r="H4" i="12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386" i="10"/>
  <c r="D387" i="10"/>
  <c r="D388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D402" i="10"/>
  <c r="D403" i="10"/>
  <c r="D404" i="10"/>
  <c r="D405" i="10"/>
  <c r="D406" i="10"/>
  <c r="D407" i="10"/>
  <c r="D408" i="10"/>
  <c r="D409" i="10"/>
  <c r="D410" i="10"/>
  <c r="D411" i="10"/>
  <c r="D412" i="10"/>
  <c r="D413" i="10"/>
  <c r="D414" i="10"/>
  <c r="D415" i="10"/>
  <c r="D416" i="10"/>
  <c r="D417" i="10"/>
  <c r="D418" i="10"/>
  <c r="D419" i="10"/>
  <c r="D420" i="10"/>
  <c r="D421" i="10"/>
  <c r="D422" i="10"/>
  <c r="D423" i="10"/>
  <c r="D424" i="10"/>
  <c r="D425" i="10"/>
  <c r="D426" i="10"/>
  <c r="D427" i="10"/>
  <c r="D428" i="10"/>
  <c r="D429" i="10"/>
  <c r="D430" i="10"/>
  <c r="D431" i="10"/>
  <c r="D432" i="10"/>
  <c r="D433" i="10"/>
  <c r="D434" i="10"/>
  <c r="D435" i="10"/>
  <c r="D436" i="10"/>
  <c r="D437" i="10"/>
  <c r="D438" i="10"/>
  <c r="D439" i="10"/>
  <c r="D440" i="10"/>
  <c r="D441" i="10"/>
  <c r="D442" i="10"/>
  <c r="D443" i="10"/>
  <c r="D444" i="10"/>
  <c r="D445" i="10"/>
  <c r="D446" i="10"/>
  <c r="D447" i="10"/>
  <c r="D448" i="10"/>
  <c r="D449" i="10"/>
  <c r="D450" i="10"/>
  <c r="D451" i="10"/>
  <c r="D452" i="10"/>
  <c r="D453" i="10"/>
  <c r="D454" i="10"/>
  <c r="D455" i="10"/>
  <c r="D456" i="10"/>
  <c r="D457" i="10"/>
  <c r="D458" i="10"/>
  <c r="D459" i="10"/>
  <c r="D460" i="10"/>
  <c r="D461" i="10"/>
  <c r="D462" i="10"/>
  <c r="D463" i="10"/>
  <c r="D464" i="10"/>
  <c r="D465" i="10"/>
  <c r="D466" i="10"/>
  <c r="D467" i="10"/>
  <c r="D468" i="10"/>
  <c r="D469" i="10"/>
  <c r="D470" i="10"/>
  <c r="D471" i="10"/>
  <c r="D472" i="10"/>
  <c r="D473" i="10"/>
  <c r="D474" i="10"/>
  <c r="D475" i="10"/>
  <c r="D476" i="10"/>
  <c r="D477" i="10"/>
  <c r="D478" i="10"/>
  <c r="D479" i="10"/>
  <c r="D480" i="10"/>
  <c r="D481" i="10"/>
  <c r="D482" i="10"/>
  <c r="D483" i="10"/>
  <c r="D484" i="10"/>
  <c r="D485" i="10"/>
  <c r="D486" i="10"/>
  <c r="D487" i="10"/>
  <c r="D488" i="10"/>
  <c r="D489" i="10"/>
  <c r="D490" i="10"/>
  <c r="D491" i="10"/>
  <c r="D492" i="10"/>
  <c r="D493" i="10"/>
  <c r="D494" i="10"/>
  <c r="D495" i="10"/>
  <c r="D496" i="10"/>
  <c r="D497" i="10"/>
  <c r="D498" i="10"/>
  <c r="D499" i="10"/>
  <c r="D500" i="10"/>
  <c r="D501" i="10"/>
  <c r="D502" i="10"/>
  <c r="D503" i="10"/>
  <c r="D504" i="10"/>
  <c r="D505" i="10"/>
  <c r="D506" i="10"/>
  <c r="D507" i="10"/>
  <c r="D50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C260" i="10"/>
  <c r="C261" i="10"/>
  <c r="C262" i="10"/>
  <c r="C263" i="10"/>
  <c r="C264" i="10"/>
  <c r="C265" i="10"/>
  <c r="C266" i="10"/>
  <c r="C267" i="10"/>
  <c r="C268" i="10"/>
  <c r="C269" i="10"/>
  <c r="C270" i="10"/>
  <c r="C271" i="10"/>
  <c r="C272" i="10"/>
  <c r="C273" i="10"/>
  <c r="C274" i="10"/>
  <c r="C275" i="10"/>
  <c r="C276" i="10"/>
  <c r="C277" i="10"/>
  <c r="C278" i="10"/>
  <c r="C279" i="10"/>
  <c r="C280" i="10"/>
  <c r="C281" i="10"/>
  <c r="C282" i="10"/>
  <c r="C283" i="10"/>
  <c r="C284" i="10"/>
  <c r="C285" i="10"/>
  <c r="C286" i="10"/>
  <c r="C287" i="10"/>
  <c r="C288" i="10"/>
  <c r="C289" i="10"/>
  <c r="C290" i="10"/>
  <c r="C291" i="10"/>
  <c r="C292" i="10"/>
  <c r="C293" i="10"/>
  <c r="C294" i="10"/>
  <c r="C295" i="10"/>
  <c r="C296" i="10"/>
  <c r="C297" i="10"/>
  <c r="C298" i="10"/>
  <c r="C299" i="10"/>
  <c r="C300" i="10"/>
  <c r="C301" i="10"/>
  <c r="C302" i="10"/>
  <c r="C303" i="10"/>
  <c r="C304" i="10"/>
  <c r="C305" i="10"/>
  <c r="C306" i="10"/>
  <c r="C307" i="10"/>
  <c r="C308" i="10"/>
  <c r="C309" i="10"/>
  <c r="C310" i="10"/>
  <c r="C311" i="10"/>
  <c r="C312" i="10"/>
  <c r="C313" i="10"/>
  <c r="C314" i="10"/>
  <c r="C315" i="10"/>
  <c r="C316" i="10"/>
  <c r="C317" i="10"/>
  <c r="C318" i="10"/>
  <c r="C319" i="10"/>
  <c r="C320" i="10"/>
  <c r="C321" i="10"/>
  <c r="C322" i="10"/>
  <c r="C323" i="10"/>
  <c r="C324" i="10"/>
  <c r="C325" i="10"/>
  <c r="C326" i="10"/>
  <c r="C327" i="10"/>
  <c r="C328" i="10"/>
  <c r="C329" i="10"/>
  <c r="C330" i="10"/>
  <c r="C331" i="10"/>
  <c r="C332" i="10"/>
  <c r="C333" i="10"/>
  <c r="C334" i="10"/>
  <c r="C335" i="10"/>
  <c r="C336" i="10"/>
  <c r="C337" i="10"/>
  <c r="C338" i="10"/>
  <c r="C339" i="10"/>
  <c r="C340" i="10"/>
  <c r="C341" i="10"/>
  <c r="C342" i="10"/>
  <c r="C343" i="10"/>
  <c r="C344" i="10"/>
  <c r="C345" i="10"/>
  <c r="C346" i="10"/>
  <c r="C347" i="10"/>
  <c r="C348" i="10"/>
  <c r="C349" i="10"/>
  <c r="C350" i="10"/>
  <c r="C351" i="10"/>
  <c r="C352" i="10"/>
  <c r="C353" i="10"/>
  <c r="C354" i="10"/>
  <c r="C355" i="10"/>
  <c r="C356" i="10"/>
  <c r="C357" i="10"/>
  <c r="C358" i="10"/>
  <c r="C359" i="10"/>
  <c r="C360" i="10"/>
  <c r="C361" i="10"/>
  <c r="C362" i="10"/>
  <c r="C363" i="10"/>
  <c r="C364" i="10"/>
  <c r="C365" i="10"/>
  <c r="C366" i="10"/>
  <c r="C367" i="10"/>
  <c r="C368" i="10"/>
  <c r="C369" i="10"/>
  <c r="C370" i="10"/>
  <c r="C371" i="10"/>
  <c r="C372" i="10"/>
  <c r="C373" i="10"/>
  <c r="C374" i="10"/>
  <c r="C375" i="10"/>
  <c r="C376" i="10"/>
  <c r="C377" i="10"/>
  <c r="C378" i="10"/>
  <c r="C379" i="10"/>
  <c r="C380" i="10"/>
  <c r="C381" i="10"/>
  <c r="C382" i="10"/>
  <c r="C383" i="10"/>
  <c r="C384" i="10"/>
  <c r="C385" i="10"/>
  <c r="C386" i="10"/>
  <c r="C387" i="10"/>
  <c r="C388" i="10"/>
  <c r="C389" i="10"/>
  <c r="C390" i="10"/>
  <c r="C391" i="10"/>
  <c r="C392" i="10"/>
  <c r="C393" i="10"/>
  <c r="C394" i="10"/>
  <c r="C395" i="10"/>
  <c r="C396" i="10"/>
  <c r="C397" i="10"/>
  <c r="C398" i="10"/>
  <c r="C399" i="10"/>
  <c r="C400" i="10"/>
  <c r="C401" i="10"/>
  <c r="C402" i="10"/>
  <c r="C403" i="10"/>
  <c r="C404" i="10"/>
  <c r="C405" i="10"/>
  <c r="C406" i="10"/>
  <c r="C407" i="10"/>
  <c r="C408" i="10"/>
  <c r="C409" i="10"/>
  <c r="C410" i="10"/>
  <c r="C411" i="10"/>
  <c r="C412" i="10"/>
  <c r="C413" i="10"/>
  <c r="C414" i="10"/>
  <c r="C415" i="10"/>
  <c r="C416" i="10"/>
  <c r="C417" i="10"/>
  <c r="C418" i="10"/>
  <c r="C419" i="10"/>
  <c r="C420" i="10"/>
  <c r="C421" i="10"/>
  <c r="C422" i="10"/>
  <c r="C423" i="10"/>
  <c r="C424" i="10"/>
  <c r="C425" i="10"/>
  <c r="C426" i="10"/>
  <c r="C427" i="10"/>
  <c r="C428" i="10"/>
  <c r="C429" i="10"/>
  <c r="C430" i="10"/>
  <c r="C431" i="10"/>
  <c r="C432" i="10"/>
  <c r="C433" i="10"/>
  <c r="C434" i="10"/>
  <c r="C435" i="10"/>
  <c r="C436" i="10"/>
  <c r="C437" i="10"/>
  <c r="C438" i="10"/>
  <c r="C439" i="10"/>
  <c r="C440" i="10"/>
  <c r="C441" i="10"/>
  <c r="C442" i="10"/>
  <c r="C443" i="10"/>
  <c r="C444" i="10"/>
  <c r="C445" i="10"/>
  <c r="C446" i="10"/>
  <c r="C447" i="10"/>
  <c r="C448" i="10"/>
  <c r="C449" i="10"/>
  <c r="C450" i="10"/>
  <c r="C451" i="10"/>
  <c r="C452" i="10"/>
  <c r="C453" i="10"/>
  <c r="C454" i="10"/>
  <c r="C455" i="10"/>
  <c r="C456" i="10"/>
  <c r="C457" i="10"/>
  <c r="C458" i="10"/>
  <c r="C459" i="10"/>
  <c r="C460" i="10"/>
  <c r="C461" i="10"/>
  <c r="C462" i="10"/>
  <c r="C463" i="10"/>
  <c r="C464" i="10"/>
  <c r="C465" i="10"/>
  <c r="C466" i="10"/>
  <c r="C467" i="10"/>
  <c r="C468" i="10"/>
  <c r="C469" i="10"/>
  <c r="C470" i="10"/>
  <c r="C471" i="10"/>
  <c r="C472" i="10"/>
  <c r="C473" i="10"/>
  <c r="C474" i="10"/>
  <c r="C475" i="10"/>
  <c r="C476" i="10"/>
  <c r="C477" i="10"/>
  <c r="C478" i="10"/>
  <c r="C479" i="10"/>
  <c r="C480" i="10"/>
  <c r="C481" i="10"/>
  <c r="C482" i="10"/>
  <c r="C483" i="10"/>
  <c r="C484" i="10"/>
  <c r="C485" i="10"/>
  <c r="C486" i="10"/>
  <c r="C487" i="10"/>
  <c r="C488" i="10"/>
  <c r="C489" i="10"/>
  <c r="C490" i="10"/>
  <c r="C491" i="10"/>
  <c r="C492" i="10"/>
  <c r="C493" i="10"/>
  <c r="C494" i="10"/>
  <c r="C495" i="10"/>
  <c r="C496" i="10"/>
  <c r="C497" i="10"/>
  <c r="C498" i="10"/>
  <c r="C499" i="10"/>
  <c r="C500" i="10"/>
  <c r="C501" i="10"/>
  <c r="C502" i="10"/>
  <c r="C503" i="10"/>
  <c r="C504" i="10"/>
  <c r="C505" i="10"/>
  <c r="C506" i="10"/>
  <c r="C507" i="10"/>
  <c r="C508" i="10"/>
  <c r="B7" i="10"/>
  <c r="C8" i="10" s="1"/>
  <c r="G4" i="10" s="1"/>
  <c r="B28" i="13" l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O4" i="12"/>
  <c r="K6" i="12" s="1"/>
  <c r="G5" i="12"/>
  <c r="G8" i="12" s="1"/>
  <c r="G2" i="10"/>
  <c r="G1" i="10"/>
  <c r="F7" i="10" s="1"/>
  <c r="D8" i="10"/>
  <c r="C2" i="10"/>
  <c r="C4" i="10" s="1"/>
  <c r="C3" i="10"/>
  <c r="G3" i="10" l="1"/>
  <c r="F8" i="10" s="1"/>
  <c r="G7" i="10" s="1"/>
  <c r="U4" i="10"/>
  <c r="U2" i="10"/>
  <c r="U1" i="10"/>
  <c r="T7" i="10" s="1"/>
  <c r="D3" i="10"/>
  <c r="D2" i="10"/>
  <c r="D4" i="10" s="1"/>
  <c r="U3" i="10" l="1"/>
  <c r="T8" i="10" s="1"/>
  <c r="H7" i="10"/>
  <c r="F9" i="10"/>
  <c r="G8" i="10" s="1"/>
  <c r="H8" i="10" s="1"/>
  <c r="T9" i="10" l="1"/>
  <c r="U8" i="10" s="1"/>
  <c r="V8" i="10" s="1"/>
  <c r="U7" i="10"/>
  <c r="F10" i="10"/>
  <c r="G9" i="10" s="1"/>
  <c r="V7" i="10" l="1"/>
  <c r="T10" i="10"/>
  <c r="U9" i="10" s="1"/>
  <c r="V9" i="10" s="1"/>
  <c r="F11" i="10"/>
  <c r="G10" i="10" s="1"/>
  <c r="H9" i="10"/>
  <c r="T11" i="10" l="1"/>
  <c r="F12" i="10"/>
  <c r="G11" i="10" s="1"/>
  <c r="H10" i="10"/>
  <c r="H11" i="10" l="1"/>
  <c r="T12" i="10"/>
  <c r="U11" i="10" s="1"/>
  <c r="V11" i="10" s="1"/>
  <c r="U10" i="10"/>
  <c r="F13" i="10"/>
  <c r="V10" i="10" l="1"/>
  <c r="G12" i="10"/>
  <c r="H12" i="10" s="1"/>
  <c r="T13" i="10"/>
  <c r="U12" i="10" s="1"/>
  <c r="V12" i="10" s="1"/>
  <c r="F14" i="10"/>
  <c r="G13" i="10" l="1"/>
  <c r="H13" i="10" s="1"/>
  <c r="T14" i="10"/>
  <c r="U13" i="10" s="1"/>
  <c r="V13" i="10" s="1"/>
  <c r="F15" i="10"/>
  <c r="G14" i="10" l="1"/>
  <c r="T15" i="10"/>
  <c r="U14" i="10" s="1"/>
  <c r="V14" i="10" s="1"/>
  <c r="F16" i="10"/>
  <c r="G15" i="10" l="1"/>
  <c r="H14" i="10"/>
  <c r="T16" i="10"/>
  <c r="U15" i="10" s="1"/>
  <c r="V15" i="10" s="1"/>
  <c r="F17" i="10"/>
  <c r="H15" i="10" l="1"/>
  <c r="G16" i="10"/>
  <c r="T17" i="10"/>
  <c r="U16" i="10" s="1"/>
  <c r="V16" i="10" s="1"/>
  <c r="F18" i="10"/>
  <c r="H16" i="10" l="1"/>
  <c r="G17" i="10"/>
  <c r="H17" i="10" s="1"/>
  <c r="T18" i="10"/>
  <c r="U17" i="10" s="1"/>
  <c r="V17" i="10" s="1"/>
  <c r="F19" i="10"/>
  <c r="G18" i="10" s="1"/>
  <c r="T19" i="10" l="1"/>
  <c r="U18" i="10" s="1"/>
  <c r="V18" i="10" s="1"/>
  <c r="F20" i="10"/>
  <c r="H18" i="10"/>
  <c r="G19" i="10" l="1"/>
  <c r="H19" i="10" s="1"/>
  <c r="T20" i="10"/>
  <c r="U19" i="10" s="1"/>
  <c r="V19" i="10" s="1"/>
  <c r="F21" i="10"/>
  <c r="G20" i="10" l="1"/>
  <c r="H20" i="10" s="1"/>
  <c r="T21" i="10"/>
  <c r="U20" i="10" s="1"/>
  <c r="V20" i="10" s="1"/>
  <c r="F22" i="10"/>
  <c r="G21" i="10" l="1"/>
  <c r="H21" i="10" s="1"/>
  <c r="T22" i="10"/>
  <c r="U21" i="10" s="1"/>
  <c r="V21" i="10" s="1"/>
  <c r="F23" i="10"/>
  <c r="G22" i="10" l="1"/>
  <c r="H22" i="10" s="1"/>
  <c r="T23" i="10"/>
  <c r="U22" i="10" s="1"/>
  <c r="V22" i="10" s="1"/>
  <c r="F24" i="10"/>
  <c r="G23" i="10" s="1"/>
  <c r="H23" i="10" l="1"/>
  <c r="T24" i="10"/>
  <c r="U23" i="10" s="1"/>
  <c r="V23" i="10" s="1"/>
  <c r="F25" i="10"/>
  <c r="G24" i="10" s="1"/>
  <c r="T25" i="10" l="1"/>
  <c r="U24" i="10" s="1"/>
  <c r="V24" i="10" s="1"/>
  <c r="H24" i="10"/>
  <c r="F26" i="10"/>
  <c r="G25" i="10" s="1"/>
  <c r="F27" i="10" l="1"/>
  <c r="G26" i="10" s="1"/>
  <c r="H26" i="10" s="1"/>
  <c r="T26" i="10"/>
  <c r="H25" i="10"/>
  <c r="T27" i="10" l="1"/>
  <c r="U26" i="10" s="1"/>
  <c r="V26" i="10" s="1"/>
  <c r="F28" i="10"/>
  <c r="G27" i="10" s="1"/>
  <c r="H27" i="10" s="1"/>
  <c r="U25" i="10"/>
  <c r="V25" i="10" s="1"/>
  <c r="T28" i="10" l="1"/>
  <c r="U27" i="10" s="1"/>
  <c r="V27" i="10" s="1"/>
  <c r="F29" i="10"/>
  <c r="G28" i="10" s="1"/>
  <c r="H28" i="10" s="1"/>
  <c r="T29" i="10" l="1"/>
  <c r="F30" i="10"/>
  <c r="G29" i="10" s="1"/>
  <c r="H29" i="10" s="1"/>
  <c r="T30" i="10" l="1"/>
  <c r="U29" i="10" s="1"/>
  <c r="V29" i="10" s="1"/>
  <c r="U28" i="10"/>
  <c r="V28" i="10" s="1"/>
  <c r="F31" i="10"/>
  <c r="G30" i="10" s="1"/>
  <c r="H30" i="10" s="1"/>
  <c r="T31" i="10" l="1"/>
  <c r="U30" i="10" s="1"/>
  <c r="V30" i="10" s="1"/>
  <c r="F32" i="10"/>
  <c r="T32" i="10" l="1"/>
  <c r="F33" i="10"/>
  <c r="G31" i="10"/>
  <c r="H31" i="10" s="1"/>
  <c r="T33" i="10" l="1"/>
  <c r="U31" i="10"/>
  <c r="V31" i="10" s="1"/>
  <c r="F34" i="10"/>
  <c r="G32" i="10"/>
  <c r="H32" i="10" s="1"/>
  <c r="T34" i="10" l="1"/>
  <c r="U33" i="10" s="1"/>
  <c r="V33" i="10" s="1"/>
  <c r="U32" i="10"/>
  <c r="V32" i="10" s="1"/>
  <c r="F35" i="10"/>
  <c r="G33" i="10"/>
  <c r="H33" i="10" s="1"/>
  <c r="T35" i="10" l="1"/>
  <c r="F36" i="10"/>
  <c r="G36" i="10" s="1"/>
  <c r="G34" i="10"/>
  <c r="H34" i="10" s="1"/>
  <c r="G35" i="10" l="1"/>
  <c r="H35" i="10" s="1"/>
  <c r="T36" i="10"/>
  <c r="U36" i="10" s="1"/>
  <c r="U34" i="10"/>
  <c r="V34" i="10" s="1"/>
  <c r="H36" i="10"/>
  <c r="G37" i="10" l="1"/>
  <c r="U35" i="10"/>
  <c r="V35" i="10" s="1"/>
  <c r="H37" i="10"/>
  <c r="V36" i="10"/>
  <c r="U37" i="10" l="1"/>
  <c r="V37" i="10"/>
</calcChain>
</file>

<file path=xl/sharedStrings.xml><?xml version="1.0" encoding="utf-8"?>
<sst xmlns="http://schemas.openxmlformats.org/spreadsheetml/2006/main" count="138" uniqueCount="95">
  <si>
    <t>Final Position</t>
  </si>
  <si>
    <t>F9 to refresh !</t>
  </si>
  <si>
    <t>Probability (Bachelier)</t>
  </si>
  <si>
    <t>Probability (GBM)</t>
  </si>
  <si>
    <t>Count (Bachelier)</t>
  </si>
  <si>
    <t>min</t>
  </si>
  <si>
    <t>max</t>
  </si>
  <si>
    <t>bin</t>
  </si>
  <si>
    <t>open</t>
  </si>
  <si>
    <t>high</t>
  </si>
  <si>
    <t>low</t>
  </si>
  <si>
    <t>close</t>
  </si>
  <si>
    <t>volume</t>
  </si>
  <si>
    <t>vwap</t>
  </si>
  <si>
    <t>timestamp</t>
  </si>
  <si>
    <t>transactions</t>
  </si>
  <si>
    <t>otc</t>
  </si>
  <si>
    <t>AAPL</t>
  </si>
  <si>
    <t>price_diff_AAPL</t>
  </si>
  <si>
    <t>log_return_AAPL</t>
  </si>
  <si>
    <t>Kurtosis </t>
  </si>
  <si>
    <t>Skewness </t>
  </si>
  <si>
    <t>count</t>
  </si>
  <si>
    <t>Count (GBM)</t>
  </si>
  <si>
    <t>sigma_daily</t>
  </si>
  <si>
    <t>mu_daily</t>
  </si>
  <si>
    <t>Sce1</t>
  </si>
  <si>
    <t>Sce2</t>
  </si>
  <si>
    <t>Sce3</t>
  </si>
  <si>
    <t>Sce4</t>
  </si>
  <si>
    <t>Sce5</t>
  </si>
  <si>
    <t>Sce6</t>
  </si>
  <si>
    <t>Sce7</t>
  </si>
  <si>
    <t>Sce8</t>
  </si>
  <si>
    <t>Sce9</t>
  </si>
  <si>
    <t>Sce10</t>
  </si>
  <si>
    <t>Sce11</t>
  </si>
  <si>
    <t>Sce12</t>
  </si>
  <si>
    <t>Sce13</t>
  </si>
  <si>
    <t>Sce14</t>
  </si>
  <si>
    <t>Sce15</t>
  </si>
  <si>
    <t>Sce16</t>
  </si>
  <si>
    <t>Sce17</t>
  </si>
  <si>
    <t>Sce18</t>
  </si>
  <si>
    <t>Sce19</t>
  </si>
  <si>
    <t>Sce20</t>
  </si>
  <si>
    <t>Sce21</t>
  </si>
  <si>
    <t>Sce22</t>
  </si>
  <si>
    <t>Sce23</t>
  </si>
  <si>
    <t>Sce24</t>
  </si>
  <si>
    <t>Sce25</t>
  </si>
  <si>
    <t>Sce26</t>
  </si>
  <si>
    <t>Sce27</t>
  </si>
  <si>
    <t>Sce28</t>
  </si>
  <si>
    <t>Sce29</t>
  </si>
  <si>
    <t>Sce30</t>
  </si>
  <si>
    <t>Sce31</t>
  </si>
  <si>
    <t>Sce32</t>
  </si>
  <si>
    <t>Sce33</t>
  </si>
  <si>
    <t>Sce34</t>
  </si>
  <si>
    <t>Sce35</t>
  </si>
  <si>
    <t>Sce36</t>
  </si>
  <si>
    <t>Sce37</t>
  </si>
  <si>
    <t>Sce38</t>
  </si>
  <si>
    <t>Sce39</t>
  </si>
  <si>
    <t>Sce40</t>
  </si>
  <si>
    <t>Sce41</t>
  </si>
  <si>
    <t>Sce42</t>
  </si>
  <si>
    <t>Sce43</t>
  </si>
  <si>
    <t>Sce44</t>
  </si>
  <si>
    <t>Sce45</t>
  </si>
  <si>
    <t>Sce46</t>
  </si>
  <si>
    <t>Jarque-Bera</t>
  </si>
  <si>
    <t>Financial Approach</t>
  </si>
  <si>
    <t>MLE</t>
  </si>
  <si>
    <t>Sum Log-Likelihood</t>
  </si>
  <si>
    <t>mu_annually_MLE</t>
  </si>
  <si>
    <t>sigma_annually_MLE</t>
  </si>
  <si>
    <t>mu_annually_FI</t>
  </si>
  <si>
    <t>sigma_annually_FI</t>
  </si>
  <si>
    <t>Bachelier</t>
  </si>
  <si>
    <t>GBM</t>
  </si>
  <si>
    <t>PDF (Bachelier)</t>
  </si>
  <si>
    <t>Log-Likelihood (Bachelier)</t>
  </si>
  <si>
    <t>PDF (GBM)</t>
  </si>
  <si>
    <t>Log-Likelihood  (GBM)</t>
  </si>
  <si>
    <t>Sce47</t>
  </si>
  <si>
    <t>Sce48</t>
  </si>
  <si>
    <t>Sce49</t>
  </si>
  <si>
    <t>Sce50</t>
  </si>
  <si>
    <t>Start Position (S0)</t>
  </si>
  <si>
    <t>Annualized drift (mu)</t>
  </si>
  <si>
    <t>Annualized Volatility (sigma)</t>
  </si>
  <si>
    <t>Time steps (n)</t>
  </si>
  <si>
    <t>Time increment (dt)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</si>
</sst>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0" fontId="0" fillId="3" borderId="0" xfId="0" applyFill="1"/>
    <xf numFmtId="0" fontId="2" fillId="4" borderId="0" xfId="1" applyFill="1"/>
    <xf numFmtId="0" fontId="1" fillId="0" borderId="0" xfId="0" applyFont="1"/>
    <xf numFmtId="10" fontId="0" fillId="0" borderId="0" xfId="2" applyNumberFormat="1" applyFont="1"/>
    <xf numFmtId="0" fontId="4" fillId="0" borderId="0" xfId="0" applyFont="1"/>
    <xf numFmtId="43" fontId="0" fillId="0" borderId="0" xfId="3" applyFont="1"/>
    <xf numFmtId="9" fontId="1" fillId="0" borderId="0" xfId="2" applyFont="1"/>
    <xf numFmtId="22" fontId="0" fillId="0" borderId="0" xfId="0" applyNumberFormat="1"/>
    <xf numFmtId="14" fontId="0" fillId="3" borderId="0" xfId="0" applyNumberFormat="1" applyFill="1"/>
    <xf numFmtId="0" fontId="0" fillId="0" borderId="0" xfId="0" applyFont="1"/>
    <xf numFmtId="0" fontId="1" fillId="5" borderId="0" xfId="0" applyFont="1" applyFill="1"/>
    <xf numFmtId="0" fontId="1" fillId="6" borderId="0" xfId="0" applyFont="1" applyFill="1"/>
    <xf numFmtId="0" fontId="0" fillId="7" borderId="0" xfId="0" applyFill="1"/>
    <xf numFmtId="0" fontId="0" fillId="8" borderId="0" xfId="0" applyFill="1"/>
  </cellXfs>
  <cellStyles count="4">
    <cellStyle name="Comma" xfId="3" builtinId="3"/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baseline="0">
                <a:effectLst/>
              </a:rPr>
              <a:t>Absolute Return Histogram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'Normality Test'!$H$6</c:f>
              <c:strCache>
                <c:ptCount val="1"/>
                <c:pt idx="0">
                  <c:v>Probability (Bachelier)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'Normality Test'!$F$7:$F$36</c:f>
              <c:numCache>
                <c:formatCode>_(* #,##0.00_);_(* \(#,##0.00\);_(* "-"??_);_(@_)</c:formatCode>
                <c:ptCount val="30"/>
                <c:pt idx="0">
                  <c:v>-20.699999999999989</c:v>
                </c:pt>
                <c:pt idx="1">
                  <c:v>-19.128999999999987</c:v>
                </c:pt>
                <c:pt idx="2">
                  <c:v>-17.557999999999986</c:v>
                </c:pt>
                <c:pt idx="3">
                  <c:v>-15.986999999999986</c:v>
                </c:pt>
                <c:pt idx="4">
                  <c:v>-14.415999999999986</c:v>
                </c:pt>
                <c:pt idx="5">
                  <c:v>-12.844999999999986</c:v>
                </c:pt>
                <c:pt idx="6">
                  <c:v>-11.273999999999987</c:v>
                </c:pt>
                <c:pt idx="7">
                  <c:v>-9.702999999999987</c:v>
                </c:pt>
                <c:pt idx="8">
                  <c:v>-8.1319999999999872</c:v>
                </c:pt>
                <c:pt idx="9">
                  <c:v>-6.5609999999999875</c:v>
                </c:pt>
                <c:pt idx="10">
                  <c:v>-4.9899999999999878</c:v>
                </c:pt>
                <c:pt idx="11">
                  <c:v>-3.418999999999988</c:v>
                </c:pt>
                <c:pt idx="12">
                  <c:v>-1.8479999999999881</c:v>
                </c:pt>
                <c:pt idx="13">
                  <c:v>-0.27699999999998814</c:v>
                </c:pt>
                <c:pt idx="14">
                  <c:v>1.2940000000000118</c:v>
                </c:pt>
                <c:pt idx="15">
                  <c:v>2.8650000000000118</c:v>
                </c:pt>
                <c:pt idx="16">
                  <c:v>4.4360000000000115</c:v>
                </c:pt>
                <c:pt idx="17">
                  <c:v>6.0070000000000112</c:v>
                </c:pt>
                <c:pt idx="18">
                  <c:v>7.5780000000000109</c:v>
                </c:pt>
                <c:pt idx="19">
                  <c:v>9.1490000000000116</c:v>
                </c:pt>
                <c:pt idx="20">
                  <c:v>10.720000000000011</c:v>
                </c:pt>
                <c:pt idx="21">
                  <c:v>12.291000000000011</c:v>
                </c:pt>
                <c:pt idx="22">
                  <c:v>13.862000000000011</c:v>
                </c:pt>
                <c:pt idx="23">
                  <c:v>15.43300000000001</c:v>
                </c:pt>
                <c:pt idx="24">
                  <c:v>17.004000000000012</c:v>
                </c:pt>
                <c:pt idx="25">
                  <c:v>18.575000000000014</c:v>
                </c:pt>
                <c:pt idx="26">
                  <c:v>20.146000000000015</c:v>
                </c:pt>
                <c:pt idx="27">
                  <c:v>21.717000000000017</c:v>
                </c:pt>
                <c:pt idx="28">
                  <c:v>23.288000000000018</c:v>
                </c:pt>
                <c:pt idx="29">
                  <c:v>24.85900000000002</c:v>
                </c:pt>
              </c:numCache>
            </c:numRef>
          </c:cat>
          <c:val>
            <c:numRef>
              <c:f>'Normality Test'!$H$7:$H$36</c:f>
              <c:numCache>
                <c:formatCode>0.00%</c:formatCode>
                <c:ptCount val="30"/>
                <c:pt idx="0">
                  <c:v>1.996007984031936E-3</c:v>
                </c:pt>
                <c:pt idx="1">
                  <c:v>0</c:v>
                </c:pt>
                <c:pt idx="2">
                  <c:v>0</c:v>
                </c:pt>
                <c:pt idx="3">
                  <c:v>1.996007984031936E-3</c:v>
                </c:pt>
                <c:pt idx="4">
                  <c:v>0</c:v>
                </c:pt>
                <c:pt idx="5">
                  <c:v>1.996007984031936E-3</c:v>
                </c:pt>
                <c:pt idx="6">
                  <c:v>1.996007984031936E-3</c:v>
                </c:pt>
                <c:pt idx="7">
                  <c:v>7.9840319361277438E-3</c:v>
                </c:pt>
                <c:pt idx="8">
                  <c:v>2.3952095808383235E-2</c:v>
                </c:pt>
                <c:pt idx="9">
                  <c:v>2.7944111776447105E-2</c:v>
                </c:pt>
                <c:pt idx="10">
                  <c:v>5.7884231536926151E-2</c:v>
                </c:pt>
                <c:pt idx="11">
                  <c:v>8.3832335329341312E-2</c:v>
                </c:pt>
                <c:pt idx="12">
                  <c:v>0.20958083832335328</c:v>
                </c:pt>
                <c:pt idx="13">
                  <c:v>0.27544910179640719</c:v>
                </c:pt>
                <c:pt idx="14">
                  <c:v>0.13572854291417166</c:v>
                </c:pt>
                <c:pt idx="15">
                  <c:v>9.580838323353294E-2</c:v>
                </c:pt>
                <c:pt idx="16">
                  <c:v>3.7924151696606789E-2</c:v>
                </c:pt>
                <c:pt idx="17">
                  <c:v>9.9800399201596807E-3</c:v>
                </c:pt>
                <c:pt idx="18">
                  <c:v>9.9800399201596807E-3</c:v>
                </c:pt>
                <c:pt idx="19">
                  <c:v>9.9800399201596807E-3</c:v>
                </c:pt>
                <c:pt idx="20">
                  <c:v>1.996007984031936E-3</c:v>
                </c:pt>
                <c:pt idx="21">
                  <c:v>0</c:v>
                </c:pt>
                <c:pt idx="22">
                  <c:v>1.996007984031936E-3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1.996007984031936E-3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50"/>
        <c:axId val="288110080"/>
        <c:axId val="226164032"/>
      </c:barChart>
      <c:catAx>
        <c:axId val="288110080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none"/>
        <c:minorTickMark val="none"/>
        <c:tickLblPos val="nextTo"/>
        <c:crossAx val="226164032"/>
        <c:crosses val="autoZero"/>
        <c:auto val="1"/>
        <c:lblAlgn val="ctr"/>
        <c:lblOffset val="100"/>
        <c:noMultiLvlLbl val="0"/>
      </c:catAx>
      <c:valAx>
        <c:axId val="226164032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2881100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baseline="0">
                <a:effectLst/>
              </a:rPr>
              <a:t>Log-Return Histogram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'Normality Test'!$V$6</c:f>
              <c:strCache>
                <c:ptCount val="1"/>
                <c:pt idx="0">
                  <c:v>Probability (GBM)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'Normality Test'!$T$7:$T$36</c:f>
              <c:numCache>
                <c:formatCode>_(* #,##0.00_);_(* \(#,##0.00\);_(* "-"??_);_(@_)</c:formatCode>
                <c:ptCount val="30"/>
                <c:pt idx="0">
                  <c:v>-9.7013357916483689E-2</c:v>
                </c:pt>
                <c:pt idx="1">
                  <c:v>-8.9025665623536865E-2</c:v>
                </c:pt>
                <c:pt idx="2">
                  <c:v>-8.1037973330590041E-2</c:v>
                </c:pt>
                <c:pt idx="3">
                  <c:v>-7.3050281037643217E-2</c:v>
                </c:pt>
                <c:pt idx="4">
                  <c:v>-6.5062588744696392E-2</c:v>
                </c:pt>
                <c:pt idx="5">
                  <c:v>-5.7074896451749575E-2</c:v>
                </c:pt>
                <c:pt idx="6">
                  <c:v>-4.9087204158802758E-2</c:v>
                </c:pt>
                <c:pt idx="7">
                  <c:v>-4.1099511865855941E-2</c:v>
                </c:pt>
                <c:pt idx="8">
                  <c:v>-3.3111819572909124E-2</c:v>
                </c:pt>
                <c:pt idx="9">
                  <c:v>-2.5124127279962306E-2</c:v>
                </c:pt>
                <c:pt idx="10">
                  <c:v>-1.7136434987015489E-2</c:v>
                </c:pt>
                <c:pt idx="11">
                  <c:v>-9.148742694068672E-3</c:v>
                </c:pt>
                <c:pt idx="12">
                  <c:v>-1.1610504011218548E-3</c:v>
                </c:pt>
                <c:pt idx="13">
                  <c:v>6.8266418918249624E-3</c:v>
                </c:pt>
                <c:pt idx="14">
                  <c:v>1.481433418477178E-2</c:v>
                </c:pt>
                <c:pt idx="15">
                  <c:v>2.2802026477718597E-2</c:v>
                </c:pt>
                <c:pt idx="16">
                  <c:v>3.0789718770665414E-2</c:v>
                </c:pt>
                <c:pt idx="17">
                  <c:v>3.8777411063612231E-2</c:v>
                </c:pt>
                <c:pt idx="18">
                  <c:v>4.6765103356559048E-2</c:v>
                </c:pt>
                <c:pt idx="19">
                  <c:v>5.4752795649505866E-2</c:v>
                </c:pt>
                <c:pt idx="20">
                  <c:v>6.2740487942452683E-2</c:v>
                </c:pt>
                <c:pt idx="21">
                  <c:v>7.0728180235399507E-2</c:v>
                </c:pt>
                <c:pt idx="22">
                  <c:v>7.8715872528346331E-2</c:v>
                </c:pt>
                <c:pt idx="23">
                  <c:v>8.6703564821293155E-2</c:v>
                </c:pt>
                <c:pt idx="24">
                  <c:v>9.4691257114239979E-2</c:v>
                </c:pt>
                <c:pt idx="25">
                  <c:v>0.1026789494071868</c:v>
                </c:pt>
                <c:pt idx="26">
                  <c:v>0.11066664170013363</c:v>
                </c:pt>
                <c:pt idx="27">
                  <c:v>0.11865433399308045</c:v>
                </c:pt>
                <c:pt idx="28">
                  <c:v>0.12664202628602728</c:v>
                </c:pt>
                <c:pt idx="29">
                  <c:v>0.1346297185789741</c:v>
                </c:pt>
              </c:numCache>
            </c:numRef>
          </c:cat>
          <c:val>
            <c:numRef>
              <c:f>'Normality Test'!$V$7:$V$36</c:f>
              <c:numCache>
                <c:formatCode>0.00%</c:formatCode>
                <c:ptCount val="30"/>
                <c:pt idx="0">
                  <c:v>1.996007984031936E-3</c:v>
                </c:pt>
                <c:pt idx="1">
                  <c:v>0</c:v>
                </c:pt>
                <c:pt idx="2">
                  <c:v>1.996007984031936E-3</c:v>
                </c:pt>
                <c:pt idx="3">
                  <c:v>0</c:v>
                </c:pt>
                <c:pt idx="4">
                  <c:v>0</c:v>
                </c:pt>
                <c:pt idx="5">
                  <c:v>5.9880239520958087E-3</c:v>
                </c:pt>
                <c:pt idx="6">
                  <c:v>5.9880239520958087E-3</c:v>
                </c:pt>
                <c:pt idx="7">
                  <c:v>1.1976047904191617E-2</c:v>
                </c:pt>
                <c:pt idx="8">
                  <c:v>3.1936127744510975E-2</c:v>
                </c:pt>
                <c:pt idx="9">
                  <c:v>4.590818363273453E-2</c:v>
                </c:pt>
                <c:pt idx="10">
                  <c:v>8.5828343313373259E-2</c:v>
                </c:pt>
                <c:pt idx="11">
                  <c:v>0.22954091816367264</c:v>
                </c:pt>
                <c:pt idx="12">
                  <c:v>0.31137724550898205</c:v>
                </c:pt>
                <c:pt idx="13">
                  <c:v>0.1277445109780439</c:v>
                </c:pt>
                <c:pt idx="14">
                  <c:v>9.3812375249500993E-2</c:v>
                </c:pt>
                <c:pt idx="15">
                  <c:v>9.9800399201596807E-3</c:v>
                </c:pt>
                <c:pt idx="16">
                  <c:v>1.7964071856287425E-2</c:v>
                </c:pt>
                <c:pt idx="17">
                  <c:v>7.9840319361277438E-3</c:v>
                </c:pt>
                <c:pt idx="18">
                  <c:v>1.996007984031936E-3</c:v>
                </c:pt>
                <c:pt idx="19">
                  <c:v>3.9920159680638719E-3</c:v>
                </c:pt>
                <c:pt idx="20">
                  <c:v>1.996007984031936E-3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1.996007984031936E-3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50"/>
        <c:axId val="288112128"/>
        <c:axId val="288482432"/>
      </c:barChart>
      <c:catAx>
        <c:axId val="288112128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none"/>
        <c:minorTickMark val="none"/>
        <c:tickLblPos val="nextTo"/>
        <c:crossAx val="288482432"/>
        <c:crosses val="autoZero"/>
        <c:auto val="1"/>
        <c:lblAlgn val="ctr"/>
        <c:lblOffset val="100"/>
        <c:noMultiLvlLbl val="0"/>
      </c:catAx>
      <c:valAx>
        <c:axId val="288482432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2881121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50 Monte Carlo Projection, GBM model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Predicting!$B$23</c:f>
              <c:strCache>
                <c:ptCount val="1"/>
                <c:pt idx="0">
                  <c:v>Sce1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Predicting!$B$24:$B$114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253.83982655394698</c:v>
                </c:pt>
                <c:pt idx="2">
                  <c:v>258.32543948899894</c:v>
                </c:pt>
                <c:pt idx="3">
                  <c:v>256.61998549528039</c:v>
                </c:pt>
                <c:pt idx="4">
                  <c:v>259.17640703654791</c:v>
                </c:pt>
                <c:pt idx="5">
                  <c:v>255.77485125574489</c:v>
                </c:pt>
                <c:pt idx="6">
                  <c:v>247.91227487537682</c:v>
                </c:pt>
                <c:pt idx="7">
                  <c:v>254.12708021969561</c:v>
                </c:pt>
                <c:pt idx="8">
                  <c:v>254.32620085581351</c:v>
                </c:pt>
                <c:pt idx="9">
                  <c:v>251.665393570101</c:v>
                </c:pt>
                <c:pt idx="10">
                  <c:v>244.43267609207626</c:v>
                </c:pt>
                <c:pt idx="11">
                  <c:v>242.6313523480174</c:v>
                </c:pt>
                <c:pt idx="12">
                  <c:v>245.78705754010224</c:v>
                </c:pt>
                <c:pt idx="13">
                  <c:v>244.91351878955453</c:v>
                </c:pt>
                <c:pt idx="14">
                  <c:v>246.2647430367922</c:v>
                </c:pt>
                <c:pt idx="15">
                  <c:v>244.41395834701686</c:v>
                </c:pt>
                <c:pt idx="16">
                  <c:v>246.55305912986788</c:v>
                </c:pt>
                <c:pt idx="17">
                  <c:v>242.86632942930652</c:v>
                </c:pt>
                <c:pt idx="18">
                  <c:v>236.94185400401238</c:v>
                </c:pt>
                <c:pt idx="19">
                  <c:v>236.54348237951697</c:v>
                </c:pt>
                <c:pt idx="20">
                  <c:v>232.75720709222884</c:v>
                </c:pt>
                <c:pt idx="21">
                  <c:v>232.56442897733277</c:v>
                </c:pt>
                <c:pt idx="22">
                  <c:v>230.39414743923905</c:v>
                </c:pt>
                <c:pt idx="23">
                  <c:v>233.07748660921627</c:v>
                </c:pt>
                <c:pt idx="24">
                  <c:v>236.88467131660417</c:v>
                </c:pt>
                <c:pt idx="25">
                  <c:v>232.58463548664054</c:v>
                </c:pt>
                <c:pt idx="26">
                  <c:v>229.95572089234818</c:v>
                </c:pt>
                <c:pt idx="27">
                  <c:v>230.15080266750994</c:v>
                </c:pt>
                <c:pt idx="28">
                  <c:v>228.02767409562722</c:v>
                </c:pt>
                <c:pt idx="29">
                  <c:v>236.24085347050857</c:v>
                </c:pt>
                <c:pt idx="30">
                  <c:v>237.96524891971868</c:v>
                </c:pt>
                <c:pt idx="31">
                  <c:v>241.30700155610631</c:v>
                </c:pt>
                <c:pt idx="32">
                  <c:v>236.95340656938373</c:v>
                </c:pt>
                <c:pt idx="33">
                  <c:v>237.01475670084827</c:v>
                </c:pt>
                <c:pt idx="34">
                  <c:v>232.51396453976716</c:v>
                </c:pt>
                <c:pt idx="35">
                  <c:v>241.06380736300869</c:v>
                </c:pt>
                <c:pt idx="36">
                  <c:v>238.16913760079353</c:v>
                </c:pt>
                <c:pt idx="37">
                  <c:v>237.77331866120855</c:v>
                </c:pt>
                <c:pt idx="38">
                  <c:v>240.99710262428925</c:v>
                </c:pt>
                <c:pt idx="39">
                  <c:v>233.05718103649008</c:v>
                </c:pt>
                <c:pt idx="40">
                  <c:v>232.91989693540154</c:v>
                </c:pt>
                <c:pt idx="41">
                  <c:v>238.59250849808882</c:v>
                </c:pt>
                <c:pt idx="42">
                  <c:v>233.7976588030262</c:v>
                </c:pt>
                <c:pt idx="43">
                  <c:v>229.64927250141452</c:v>
                </c:pt>
                <c:pt idx="44">
                  <c:v>230.80274417442666</c:v>
                </c:pt>
                <c:pt idx="45">
                  <c:v>234.75750991843336</c:v>
                </c:pt>
                <c:pt idx="46">
                  <c:v>232.52028588542808</c:v>
                </c:pt>
                <c:pt idx="47">
                  <c:v>233.46854170338065</c:v>
                </c:pt>
                <c:pt idx="48">
                  <c:v>228.41667745134879</c:v>
                </c:pt>
                <c:pt idx="49">
                  <c:v>230.16805470437185</c:v>
                </c:pt>
                <c:pt idx="50">
                  <c:v>225.12876882115191</c:v>
                </c:pt>
                <c:pt idx="51">
                  <c:v>219.01423093143322</c:v>
                </c:pt>
                <c:pt idx="52">
                  <c:v>218.65695434125283</c:v>
                </c:pt>
                <c:pt idx="53">
                  <c:v>224.14815007679218</c:v>
                </c:pt>
                <c:pt idx="54">
                  <c:v>224.74448130726972</c:v>
                </c:pt>
                <c:pt idx="55">
                  <c:v>219.92441718451374</c:v>
                </c:pt>
                <c:pt idx="56">
                  <c:v>215.0898616878726</c:v>
                </c:pt>
                <c:pt idx="57">
                  <c:v>215.18350137072053</c:v>
                </c:pt>
                <c:pt idx="58">
                  <c:v>216.32605072182238</c:v>
                </c:pt>
                <c:pt idx="59">
                  <c:v>216.58688929272844</c:v>
                </c:pt>
                <c:pt idx="60">
                  <c:v>217.89507308181351</c:v>
                </c:pt>
                <c:pt idx="61">
                  <c:v>211.98562461193387</c:v>
                </c:pt>
                <c:pt idx="62">
                  <c:v>207.56844370217377</c:v>
                </c:pt>
                <c:pt idx="63">
                  <c:v>206.82028003520554</c:v>
                </c:pt>
                <c:pt idx="64">
                  <c:v>201.22846830100795</c:v>
                </c:pt>
                <c:pt idx="65">
                  <c:v>202.83581067610965</c:v>
                </c:pt>
                <c:pt idx="66">
                  <c:v>205.65792978922278</c:v>
                </c:pt>
                <c:pt idx="67">
                  <c:v>207.159934892374</c:v>
                </c:pt>
                <c:pt idx="68">
                  <c:v>212.66625015085262</c:v>
                </c:pt>
                <c:pt idx="69">
                  <c:v>213.16453221799185</c:v>
                </c:pt>
                <c:pt idx="70">
                  <c:v>212.56619302411613</c:v>
                </c:pt>
                <c:pt idx="71">
                  <c:v>215.9874745375638</c:v>
                </c:pt>
                <c:pt idx="72">
                  <c:v>214.52721824779417</c:v>
                </c:pt>
                <c:pt idx="73">
                  <c:v>219.58432118615266</c:v>
                </c:pt>
                <c:pt idx="74">
                  <c:v>223.00236927433949</c:v>
                </c:pt>
                <c:pt idx="75">
                  <c:v>226.83081203917936</c:v>
                </c:pt>
                <c:pt idx="76">
                  <c:v>227.71575512919495</c:v>
                </c:pt>
                <c:pt idx="77">
                  <c:v>222.26679911907809</c:v>
                </c:pt>
                <c:pt idx="78">
                  <c:v>223.53194212820227</c:v>
                </c:pt>
                <c:pt idx="79">
                  <c:v>221.87271369295729</c:v>
                </c:pt>
                <c:pt idx="80">
                  <c:v>225.25544324000219</c:v>
                </c:pt>
                <c:pt idx="81">
                  <c:v>229.00088773801679</c:v>
                </c:pt>
                <c:pt idx="82">
                  <c:v>225.98080132275356</c:v>
                </c:pt>
                <c:pt idx="83">
                  <c:v>226.40131963383672</c:v>
                </c:pt>
                <c:pt idx="84">
                  <c:v>231.56772933154255</c:v>
                </c:pt>
                <c:pt idx="85">
                  <c:v>229.8334170903037</c:v>
                </c:pt>
                <c:pt idx="86">
                  <c:v>225.04257340086724</c:v>
                </c:pt>
                <c:pt idx="87">
                  <c:v>224.04063114633917</c:v>
                </c:pt>
                <c:pt idx="88">
                  <c:v>222.61365340586292</c:v>
                </c:pt>
                <c:pt idx="89">
                  <c:v>225.5757583271824</c:v>
                </c:pt>
                <c:pt idx="90">
                  <c:v>226.56109733261735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Predicting!$C$23</c:f>
              <c:strCache>
                <c:ptCount val="1"/>
                <c:pt idx="0">
                  <c:v>Sce2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Predicting!$C$24:$C$114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262.27588166783704</c:v>
                </c:pt>
                <c:pt idx="2">
                  <c:v>256.00945203742555</c:v>
                </c:pt>
                <c:pt idx="3">
                  <c:v>252.22198110689143</c:v>
                </c:pt>
                <c:pt idx="4">
                  <c:v>249.86408312852382</c:v>
                </c:pt>
                <c:pt idx="5">
                  <c:v>249.88787780010026</c:v>
                </c:pt>
                <c:pt idx="6">
                  <c:v>248.98265205367187</c:v>
                </c:pt>
                <c:pt idx="7">
                  <c:v>248.21330967021879</c:v>
                </c:pt>
                <c:pt idx="8">
                  <c:v>253.08764601122525</c:v>
                </c:pt>
                <c:pt idx="9">
                  <c:v>252.94706446683458</c:v>
                </c:pt>
                <c:pt idx="10">
                  <c:v>257.02246220697106</c:v>
                </c:pt>
                <c:pt idx="11">
                  <c:v>257.88950767550142</c:v>
                </c:pt>
                <c:pt idx="12">
                  <c:v>260.96791393323508</c:v>
                </c:pt>
                <c:pt idx="13">
                  <c:v>252.75940899995089</c:v>
                </c:pt>
                <c:pt idx="14">
                  <c:v>251.9190305716055</c:v>
                </c:pt>
                <c:pt idx="15">
                  <c:v>246.25496070943871</c:v>
                </c:pt>
                <c:pt idx="16">
                  <c:v>248.02800425655784</c:v>
                </c:pt>
                <c:pt idx="17">
                  <c:v>242.10186028743428</c:v>
                </c:pt>
                <c:pt idx="18">
                  <c:v>242.15127680268981</c:v>
                </c:pt>
                <c:pt idx="19">
                  <c:v>237.11041764477892</c:v>
                </c:pt>
                <c:pt idx="20">
                  <c:v>232.75441780434534</c:v>
                </c:pt>
                <c:pt idx="21">
                  <c:v>223.98384397791537</c:v>
                </c:pt>
                <c:pt idx="22">
                  <c:v>223.49915648488513</c:v>
                </c:pt>
                <c:pt idx="23">
                  <c:v>228.20112276491864</c:v>
                </c:pt>
                <c:pt idx="24">
                  <c:v>232.13854054030446</c:v>
                </c:pt>
                <c:pt idx="25">
                  <c:v>230.86235311258145</c:v>
                </c:pt>
                <c:pt idx="26">
                  <c:v>229.43418925693177</c:v>
                </c:pt>
                <c:pt idx="27">
                  <c:v>232.43631796803484</c:v>
                </c:pt>
                <c:pt idx="28">
                  <c:v>232.47848675814893</c:v>
                </c:pt>
                <c:pt idx="29">
                  <c:v>228.00966813816615</c:v>
                </c:pt>
                <c:pt idx="30">
                  <c:v>231.23173357155366</c:v>
                </c:pt>
                <c:pt idx="31">
                  <c:v>233.38298904523268</c:v>
                </c:pt>
                <c:pt idx="32">
                  <c:v>233.41680802020642</c:v>
                </c:pt>
                <c:pt idx="33">
                  <c:v>236.13896915174109</c:v>
                </c:pt>
                <c:pt idx="34">
                  <c:v>234.5691579308014</c:v>
                </c:pt>
                <c:pt idx="35">
                  <c:v>236.00978790046494</c:v>
                </c:pt>
                <c:pt idx="36">
                  <c:v>234.08589802251055</c:v>
                </c:pt>
                <c:pt idx="37">
                  <c:v>238.14294968852005</c:v>
                </c:pt>
                <c:pt idx="38">
                  <c:v>242.0425464994882</c:v>
                </c:pt>
                <c:pt idx="39">
                  <c:v>245.97098887232914</c:v>
                </c:pt>
                <c:pt idx="40">
                  <c:v>254.74256434817772</c:v>
                </c:pt>
                <c:pt idx="41">
                  <c:v>249.71180379166819</c:v>
                </c:pt>
                <c:pt idx="42">
                  <c:v>252.81826897617918</c:v>
                </c:pt>
                <c:pt idx="43">
                  <c:v>249.64479335549657</c:v>
                </c:pt>
                <c:pt idx="44">
                  <c:v>255.96778897499425</c:v>
                </c:pt>
                <c:pt idx="45">
                  <c:v>258.15026899820401</c:v>
                </c:pt>
                <c:pt idx="46">
                  <c:v>255.38887706124103</c:v>
                </c:pt>
                <c:pt idx="47">
                  <c:v>256.24224072658916</c:v>
                </c:pt>
                <c:pt idx="48">
                  <c:v>256.77656800673668</c:v>
                </c:pt>
                <c:pt idx="49">
                  <c:v>250.65183470321577</c:v>
                </c:pt>
                <c:pt idx="50">
                  <c:v>248.79974860253836</c:v>
                </c:pt>
                <c:pt idx="51">
                  <c:v>245.80881757030588</c:v>
                </c:pt>
                <c:pt idx="52">
                  <c:v>247.7689909540106</c:v>
                </c:pt>
                <c:pt idx="53">
                  <c:v>255.83719036792826</c:v>
                </c:pt>
                <c:pt idx="54">
                  <c:v>257.45675834516703</c:v>
                </c:pt>
                <c:pt idx="55">
                  <c:v>253.7298780638047</c:v>
                </c:pt>
                <c:pt idx="56">
                  <c:v>258.4629357587192</c:v>
                </c:pt>
                <c:pt idx="57">
                  <c:v>258.0276081952702</c:v>
                </c:pt>
                <c:pt idx="58">
                  <c:v>253.9727516613261</c:v>
                </c:pt>
                <c:pt idx="59">
                  <c:v>261.56256773104025</c:v>
                </c:pt>
                <c:pt idx="60">
                  <c:v>259.22744330017201</c:v>
                </c:pt>
                <c:pt idx="61">
                  <c:v>255.12743542698846</c:v>
                </c:pt>
                <c:pt idx="62">
                  <c:v>257.00757405425657</c:v>
                </c:pt>
                <c:pt idx="63">
                  <c:v>258.61387849343424</c:v>
                </c:pt>
                <c:pt idx="64">
                  <c:v>254.20305254429465</c:v>
                </c:pt>
                <c:pt idx="65">
                  <c:v>256.6644954216581</c:v>
                </c:pt>
                <c:pt idx="66">
                  <c:v>258.55004008531637</c:v>
                </c:pt>
                <c:pt idx="67">
                  <c:v>259.24853509044823</c:v>
                </c:pt>
                <c:pt idx="68">
                  <c:v>251.48438057445165</c:v>
                </c:pt>
                <c:pt idx="69">
                  <c:v>256.81780252637134</c:v>
                </c:pt>
                <c:pt idx="70">
                  <c:v>261.38032803996344</c:v>
                </c:pt>
                <c:pt idx="71">
                  <c:v>264.81599143696434</c:v>
                </c:pt>
                <c:pt idx="72">
                  <c:v>259.2203798624007</c:v>
                </c:pt>
                <c:pt idx="73">
                  <c:v>253.45437857611628</c:v>
                </c:pt>
                <c:pt idx="74">
                  <c:v>256.51720690458438</c:v>
                </c:pt>
                <c:pt idx="75">
                  <c:v>256.76463369941496</c:v>
                </c:pt>
                <c:pt idx="76">
                  <c:v>260.60148195756801</c:v>
                </c:pt>
                <c:pt idx="77">
                  <c:v>269.04477482329446</c:v>
                </c:pt>
                <c:pt idx="78">
                  <c:v>274.81437531574812</c:v>
                </c:pt>
                <c:pt idx="79">
                  <c:v>267.62954159564737</c:v>
                </c:pt>
                <c:pt idx="80">
                  <c:v>261.62494372433434</c:v>
                </c:pt>
                <c:pt idx="81">
                  <c:v>257.77980038709171</c:v>
                </c:pt>
                <c:pt idx="82">
                  <c:v>259.0229970049279</c:v>
                </c:pt>
                <c:pt idx="83">
                  <c:v>258.48032040396555</c:v>
                </c:pt>
                <c:pt idx="84">
                  <c:v>259.46004159353237</c:v>
                </c:pt>
                <c:pt idx="85">
                  <c:v>262.8201200539819</c:v>
                </c:pt>
                <c:pt idx="86">
                  <c:v>263.438741019627</c:v>
                </c:pt>
                <c:pt idx="87">
                  <c:v>264.62127897455076</c:v>
                </c:pt>
                <c:pt idx="88">
                  <c:v>275.17796220362231</c:v>
                </c:pt>
                <c:pt idx="89">
                  <c:v>274.88111200927619</c:v>
                </c:pt>
                <c:pt idx="90">
                  <c:v>271.96466372495246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Predicting!$D$23</c:f>
              <c:strCache>
                <c:ptCount val="1"/>
                <c:pt idx="0">
                  <c:v>Sce3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Predicting!$D$24:$D$114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267.06266994288205</c:v>
                </c:pt>
                <c:pt idx="2">
                  <c:v>270.69291576046419</c:v>
                </c:pt>
                <c:pt idx="3">
                  <c:v>275.86832341178814</c:v>
                </c:pt>
                <c:pt idx="4">
                  <c:v>278.06068193033514</c:v>
                </c:pt>
                <c:pt idx="5">
                  <c:v>271.95085054731129</c:v>
                </c:pt>
                <c:pt idx="6">
                  <c:v>270.44666270850735</c:v>
                </c:pt>
                <c:pt idx="7">
                  <c:v>267.57731542999954</c:v>
                </c:pt>
                <c:pt idx="8">
                  <c:v>259.08306777825209</c:v>
                </c:pt>
                <c:pt idx="9">
                  <c:v>254.04806282835011</c:v>
                </c:pt>
                <c:pt idx="10">
                  <c:v>253.78522288629523</c:v>
                </c:pt>
                <c:pt idx="11">
                  <c:v>253.30335519618762</c:v>
                </c:pt>
                <c:pt idx="12">
                  <c:v>250.11741948906516</c:v>
                </c:pt>
                <c:pt idx="13">
                  <c:v>254.07649529675564</c:v>
                </c:pt>
                <c:pt idx="14">
                  <c:v>259.25386300273789</c:v>
                </c:pt>
                <c:pt idx="15">
                  <c:v>262.14472546488992</c:v>
                </c:pt>
                <c:pt idx="16">
                  <c:v>258.40983061479875</c:v>
                </c:pt>
                <c:pt idx="17">
                  <c:v>261.77959891694093</c:v>
                </c:pt>
                <c:pt idx="18">
                  <c:v>262.78254700922383</c:v>
                </c:pt>
                <c:pt idx="19">
                  <c:v>264.19413415067083</c:v>
                </c:pt>
                <c:pt idx="20">
                  <c:v>263.64616889707241</c:v>
                </c:pt>
                <c:pt idx="21">
                  <c:v>257.4274257071171</c:v>
                </c:pt>
                <c:pt idx="22">
                  <c:v>254.50444497025364</c:v>
                </c:pt>
                <c:pt idx="23">
                  <c:v>265.78855018011274</c:v>
                </c:pt>
                <c:pt idx="24">
                  <c:v>269.06747590684682</c:v>
                </c:pt>
                <c:pt idx="25">
                  <c:v>269.28104947905757</c:v>
                </c:pt>
                <c:pt idx="26">
                  <c:v>270.60252959904807</c:v>
                </c:pt>
                <c:pt idx="27">
                  <c:v>267.05446749371623</c:v>
                </c:pt>
                <c:pt idx="28">
                  <c:v>263.77678907765738</c:v>
                </c:pt>
                <c:pt idx="29">
                  <c:v>262.26459136845074</c:v>
                </c:pt>
                <c:pt idx="30">
                  <c:v>254.95085017556974</c:v>
                </c:pt>
                <c:pt idx="31">
                  <c:v>253.04067547106951</c:v>
                </c:pt>
                <c:pt idx="32">
                  <c:v>252.82112894097511</c:v>
                </c:pt>
                <c:pt idx="33">
                  <c:v>254.09963808313313</c:v>
                </c:pt>
                <c:pt idx="34">
                  <c:v>248.22479092449865</c:v>
                </c:pt>
                <c:pt idx="35">
                  <c:v>251.01442196291833</c:v>
                </c:pt>
                <c:pt idx="36">
                  <c:v>254.8032032088766</c:v>
                </c:pt>
                <c:pt idx="37">
                  <c:v>257.80052832756394</c:v>
                </c:pt>
                <c:pt idx="38">
                  <c:v>257.88456229376118</c:v>
                </c:pt>
                <c:pt idx="39">
                  <c:v>261.03139067405505</c:v>
                </c:pt>
                <c:pt idx="40">
                  <c:v>250.90615071095428</c:v>
                </c:pt>
                <c:pt idx="41">
                  <c:v>251.26488195520793</c:v>
                </c:pt>
                <c:pt idx="42">
                  <c:v>255.11508258625173</c:v>
                </c:pt>
                <c:pt idx="43">
                  <c:v>256.68726783459152</c:v>
                </c:pt>
                <c:pt idx="44">
                  <c:v>263.84978417785544</c:v>
                </c:pt>
                <c:pt idx="45">
                  <c:v>272.3260017799854</c:v>
                </c:pt>
                <c:pt idx="46">
                  <c:v>274.56140574963092</c:v>
                </c:pt>
                <c:pt idx="47">
                  <c:v>277.61183778843281</c:v>
                </c:pt>
                <c:pt idx="48">
                  <c:v>277.53948538946543</c:v>
                </c:pt>
                <c:pt idx="49">
                  <c:v>277.13950411998394</c:v>
                </c:pt>
                <c:pt idx="50">
                  <c:v>275.58094941915971</c:v>
                </c:pt>
                <c:pt idx="51">
                  <c:v>277.35587124209161</c:v>
                </c:pt>
                <c:pt idx="52">
                  <c:v>275.91602498854371</c:v>
                </c:pt>
                <c:pt idx="53">
                  <c:v>277.35962075391842</c:v>
                </c:pt>
                <c:pt idx="54">
                  <c:v>283.27743999516986</c:v>
                </c:pt>
                <c:pt idx="55">
                  <c:v>285.34751835448554</c:v>
                </c:pt>
                <c:pt idx="56">
                  <c:v>285.38335693052557</c:v>
                </c:pt>
                <c:pt idx="57">
                  <c:v>291.9076755185489</c:v>
                </c:pt>
                <c:pt idx="58">
                  <c:v>291.42436978594355</c:v>
                </c:pt>
                <c:pt idx="59">
                  <c:v>284.21578847848599</c:v>
                </c:pt>
                <c:pt idx="60">
                  <c:v>290.9385624468008</c:v>
                </c:pt>
                <c:pt idx="61">
                  <c:v>292.91029516738945</c:v>
                </c:pt>
                <c:pt idx="62">
                  <c:v>296.44357465627894</c:v>
                </c:pt>
                <c:pt idx="63">
                  <c:v>296.75428540071442</c:v>
                </c:pt>
                <c:pt idx="64">
                  <c:v>301.00699531712422</c:v>
                </c:pt>
                <c:pt idx="65">
                  <c:v>303.31371433121825</c:v>
                </c:pt>
                <c:pt idx="66">
                  <c:v>303.23257240727634</c:v>
                </c:pt>
                <c:pt idx="67">
                  <c:v>294.41658489472434</c:v>
                </c:pt>
                <c:pt idx="68">
                  <c:v>294.89298389062765</c:v>
                </c:pt>
                <c:pt idx="69">
                  <c:v>295.84703084738635</c:v>
                </c:pt>
                <c:pt idx="70">
                  <c:v>296.95504971760801</c:v>
                </c:pt>
                <c:pt idx="71">
                  <c:v>300.27952955402282</c:v>
                </c:pt>
                <c:pt idx="72">
                  <c:v>297.05161092695448</c:v>
                </c:pt>
                <c:pt idx="73">
                  <c:v>291.18622380244648</c:v>
                </c:pt>
                <c:pt idx="74">
                  <c:v>297.03549785304557</c:v>
                </c:pt>
                <c:pt idx="75">
                  <c:v>303.54808996685836</c:v>
                </c:pt>
                <c:pt idx="76">
                  <c:v>303.39331328147597</c:v>
                </c:pt>
                <c:pt idx="77">
                  <c:v>316.08466369226403</c:v>
                </c:pt>
                <c:pt idx="78">
                  <c:v>320.80900180398993</c:v>
                </c:pt>
                <c:pt idx="79">
                  <c:v>325.01652836340077</c:v>
                </c:pt>
                <c:pt idx="80">
                  <c:v>317.58370222654861</c:v>
                </c:pt>
                <c:pt idx="81">
                  <c:v>312.04885338110216</c:v>
                </c:pt>
                <c:pt idx="82">
                  <c:v>309.86858353553538</c:v>
                </c:pt>
                <c:pt idx="83">
                  <c:v>303.9853492032517</c:v>
                </c:pt>
                <c:pt idx="84">
                  <c:v>302.32396830165311</c:v>
                </c:pt>
                <c:pt idx="85">
                  <c:v>310.96171497537864</c:v>
                </c:pt>
                <c:pt idx="86">
                  <c:v>303.98512984685254</c:v>
                </c:pt>
                <c:pt idx="87">
                  <c:v>305.79446190812234</c:v>
                </c:pt>
                <c:pt idx="88">
                  <c:v>305.1807959958681</c:v>
                </c:pt>
                <c:pt idx="89">
                  <c:v>302.2038624287602</c:v>
                </c:pt>
                <c:pt idx="90">
                  <c:v>293.1525818565184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Predicting!$E$23</c:f>
              <c:strCache>
                <c:ptCount val="1"/>
                <c:pt idx="0">
                  <c:v>Sce4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Predicting!$E$24:$E$114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254.02968259580848</c:v>
                </c:pt>
                <c:pt idx="2">
                  <c:v>256.69748560805255</c:v>
                </c:pt>
                <c:pt idx="3">
                  <c:v>256.35996970289699</c:v>
                </c:pt>
                <c:pt idx="4">
                  <c:v>254.35521880525417</c:v>
                </c:pt>
                <c:pt idx="5">
                  <c:v>249.12212355749733</c:v>
                </c:pt>
                <c:pt idx="6">
                  <c:v>245.04524233620685</c:v>
                </c:pt>
                <c:pt idx="7">
                  <c:v>241.8379373519206</c:v>
                </c:pt>
                <c:pt idx="8">
                  <c:v>244.09336824446345</c:v>
                </c:pt>
                <c:pt idx="9">
                  <c:v>245.31519864277544</c:v>
                </c:pt>
                <c:pt idx="10">
                  <c:v>250.32238651006313</c:v>
                </c:pt>
                <c:pt idx="11">
                  <c:v>247.07455914451637</c:v>
                </c:pt>
                <c:pt idx="12">
                  <c:v>242.31246288949089</c:v>
                </c:pt>
                <c:pt idx="13">
                  <c:v>239.64782652579692</c:v>
                </c:pt>
                <c:pt idx="14">
                  <c:v>238.65346729758673</c:v>
                </c:pt>
                <c:pt idx="15">
                  <c:v>229.72976287671688</c:v>
                </c:pt>
                <c:pt idx="16">
                  <c:v>228.80223304156868</c:v>
                </c:pt>
                <c:pt idx="17">
                  <c:v>227.29527728447988</c:v>
                </c:pt>
                <c:pt idx="18">
                  <c:v>225.97251786090175</c:v>
                </c:pt>
                <c:pt idx="19">
                  <c:v>223.10448827763932</c:v>
                </c:pt>
                <c:pt idx="20">
                  <c:v>230.29428627552923</c:v>
                </c:pt>
                <c:pt idx="21">
                  <c:v>231.41943037207631</c:v>
                </c:pt>
                <c:pt idx="22">
                  <c:v>231.52754414370281</c:v>
                </c:pt>
                <c:pt idx="23">
                  <c:v>230.13274372561619</c:v>
                </c:pt>
                <c:pt idx="24">
                  <c:v>231.63796354398158</c:v>
                </c:pt>
                <c:pt idx="25">
                  <c:v>231.11491330495627</c:v>
                </c:pt>
                <c:pt idx="26">
                  <c:v>233.08972546561796</c:v>
                </c:pt>
                <c:pt idx="27">
                  <c:v>227.4499303729809</c:v>
                </c:pt>
                <c:pt idx="28">
                  <c:v>230.14964798728263</c:v>
                </c:pt>
                <c:pt idx="29">
                  <c:v>226.41183250485633</c:v>
                </c:pt>
                <c:pt idx="30">
                  <c:v>218.43000058536015</c:v>
                </c:pt>
                <c:pt idx="31">
                  <c:v>219.77737302531543</c:v>
                </c:pt>
                <c:pt idx="32">
                  <c:v>219.57231237905879</c:v>
                </c:pt>
                <c:pt idx="33">
                  <c:v>213.84358735572101</c:v>
                </c:pt>
                <c:pt idx="34">
                  <c:v>213.20753545858784</c:v>
                </c:pt>
                <c:pt idx="35">
                  <c:v>211.07851356962607</c:v>
                </c:pt>
                <c:pt idx="36">
                  <c:v>209.99345934888663</c:v>
                </c:pt>
                <c:pt idx="37">
                  <c:v>206.1448226881256</c:v>
                </c:pt>
                <c:pt idx="38">
                  <c:v>203.09866002670174</c:v>
                </c:pt>
                <c:pt idx="39">
                  <c:v>200.32603865203629</c:v>
                </c:pt>
                <c:pt idx="40">
                  <c:v>199.31836002409312</c:v>
                </c:pt>
                <c:pt idx="41">
                  <c:v>199.93471561046331</c:v>
                </c:pt>
                <c:pt idx="42">
                  <c:v>200.24373457162869</c:v>
                </c:pt>
                <c:pt idx="43">
                  <c:v>199.60855681551905</c:v>
                </c:pt>
                <c:pt idx="44">
                  <c:v>199.98473486463027</c:v>
                </c:pt>
                <c:pt idx="45">
                  <c:v>205.16107273755605</c:v>
                </c:pt>
                <c:pt idx="46">
                  <c:v>205.38513558959053</c:v>
                </c:pt>
                <c:pt idx="47">
                  <c:v>208.38679217404101</c:v>
                </c:pt>
                <c:pt idx="48">
                  <c:v>209.87705599268122</c:v>
                </c:pt>
                <c:pt idx="49">
                  <c:v>216.8395241533193</c:v>
                </c:pt>
                <c:pt idx="50">
                  <c:v>215.9278061400376</c:v>
                </c:pt>
                <c:pt idx="51">
                  <c:v>216.40997078292645</c:v>
                </c:pt>
                <c:pt idx="52">
                  <c:v>215.64465256543139</c:v>
                </c:pt>
                <c:pt idx="53">
                  <c:v>209.22132563334793</c:v>
                </c:pt>
                <c:pt idx="54">
                  <c:v>205.42298437587161</c:v>
                </c:pt>
                <c:pt idx="55">
                  <c:v>206.0824560412459</c:v>
                </c:pt>
                <c:pt idx="56">
                  <c:v>205.74986407279661</c:v>
                </c:pt>
                <c:pt idx="57">
                  <c:v>200.1876122032017</c:v>
                </c:pt>
                <c:pt idx="58">
                  <c:v>202.13747756140401</c:v>
                </c:pt>
                <c:pt idx="59">
                  <c:v>204.69671550910394</c:v>
                </c:pt>
                <c:pt idx="60">
                  <c:v>202.17111571246451</c:v>
                </c:pt>
                <c:pt idx="61">
                  <c:v>200.31476052983592</c:v>
                </c:pt>
                <c:pt idx="62">
                  <c:v>205.89296709095987</c:v>
                </c:pt>
                <c:pt idx="63">
                  <c:v>204.06733412635816</c:v>
                </c:pt>
                <c:pt idx="64">
                  <c:v>210.36984847960332</c:v>
                </c:pt>
                <c:pt idx="65">
                  <c:v>210.67976858794412</c:v>
                </c:pt>
                <c:pt idx="66">
                  <c:v>208.66108470718063</c:v>
                </c:pt>
                <c:pt idx="67">
                  <c:v>199.94971404832808</c:v>
                </c:pt>
                <c:pt idx="68">
                  <c:v>203.16909152764146</c:v>
                </c:pt>
                <c:pt idx="69">
                  <c:v>201.42564715801367</c:v>
                </c:pt>
                <c:pt idx="70">
                  <c:v>208.53909696561317</c:v>
                </c:pt>
                <c:pt idx="71">
                  <c:v>203.5859329309373</c:v>
                </c:pt>
                <c:pt idx="72">
                  <c:v>201.81423356679309</c:v>
                </c:pt>
                <c:pt idx="73">
                  <c:v>203.62674039525024</c:v>
                </c:pt>
                <c:pt idx="74">
                  <c:v>207.53586953958691</c:v>
                </c:pt>
                <c:pt idx="75">
                  <c:v>211.48500059488163</c:v>
                </c:pt>
                <c:pt idx="76">
                  <c:v>214.09612440665452</c:v>
                </c:pt>
                <c:pt idx="77">
                  <c:v>210.26778386817185</c:v>
                </c:pt>
                <c:pt idx="78">
                  <c:v>212.88782104707704</c:v>
                </c:pt>
                <c:pt idx="79">
                  <c:v>216.6672489400361</c:v>
                </c:pt>
                <c:pt idx="80">
                  <c:v>215.95106897483299</c:v>
                </c:pt>
                <c:pt idx="81">
                  <c:v>210.32893394450446</c:v>
                </c:pt>
                <c:pt idx="82">
                  <c:v>211.21007938177002</c:v>
                </c:pt>
                <c:pt idx="83">
                  <c:v>213.56134904175306</c:v>
                </c:pt>
                <c:pt idx="84">
                  <c:v>216.85321106233081</c:v>
                </c:pt>
                <c:pt idx="85">
                  <c:v>214.87486530893167</c:v>
                </c:pt>
                <c:pt idx="86">
                  <c:v>214.72745903419894</c:v>
                </c:pt>
                <c:pt idx="87">
                  <c:v>216.04827420650486</c:v>
                </c:pt>
                <c:pt idx="88">
                  <c:v>214.57989966101442</c:v>
                </c:pt>
                <c:pt idx="89">
                  <c:v>209.60651032910033</c:v>
                </c:pt>
                <c:pt idx="90">
                  <c:v>209.05507452555219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Predicting!$F$23</c:f>
              <c:strCache>
                <c:ptCount val="1"/>
                <c:pt idx="0">
                  <c:v>Sce5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Predicting!$F$24:$F$114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260.04162508760868</c:v>
                </c:pt>
                <c:pt idx="2">
                  <c:v>258.10646777436182</c:v>
                </c:pt>
                <c:pt idx="3">
                  <c:v>265.93790789700444</c:v>
                </c:pt>
                <c:pt idx="4">
                  <c:v>267.45122473162462</c:v>
                </c:pt>
                <c:pt idx="5">
                  <c:v>268.57375811110762</c:v>
                </c:pt>
                <c:pt idx="6">
                  <c:v>277.23310552869305</c:v>
                </c:pt>
                <c:pt idx="7">
                  <c:v>280.89832599214651</c:v>
                </c:pt>
                <c:pt idx="8">
                  <c:v>281.80795675130639</c:v>
                </c:pt>
                <c:pt idx="9">
                  <c:v>284.4749782354985</c:v>
                </c:pt>
                <c:pt idx="10">
                  <c:v>283.87968362627106</c:v>
                </c:pt>
                <c:pt idx="11">
                  <c:v>283.17140444094122</c:v>
                </c:pt>
                <c:pt idx="12">
                  <c:v>279.05213178751262</c:v>
                </c:pt>
                <c:pt idx="13">
                  <c:v>289.91568579414286</c:v>
                </c:pt>
                <c:pt idx="14">
                  <c:v>295.80523189575678</c:v>
                </c:pt>
                <c:pt idx="15">
                  <c:v>294.60726376537514</c:v>
                </c:pt>
                <c:pt idx="16">
                  <c:v>290.01428515808192</c:v>
                </c:pt>
                <c:pt idx="17">
                  <c:v>280.06882746653605</c:v>
                </c:pt>
                <c:pt idx="18">
                  <c:v>277.53941150456313</c:v>
                </c:pt>
                <c:pt idx="19">
                  <c:v>275.63690949093342</c:v>
                </c:pt>
                <c:pt idx="20">
                  <c:v>273.71642204091825</c:v>
                </c:pt>
                <c:pt idx="21">
                  <c:v>273.7564921252133</c:v>
                </c:pt>
                <c:pt idx="22">
                  <c:v>279.31840599977232</c:v>
                </c:pt>
                <c:pt idx="23">
                  <c:v>274.02566260408702</c:v>
                </c:pt>
                <c:pt idx="24">
                  <c:v>268.36574121736891</c:v>
                </c:pt>
                <c:pt idx="25">
                  <c:v>263.34210352136279</c:v>
                </c:pt>
                <c:pt idx="26">
                  <c:v>267.71929226591772</c:v>
                </c:pt>
                <c:pt idx="27">
                  <c:v>271.8000819520596</c:v>
                </c:pt>
                <c:pt idx="28">
                  <c:v>269.57771082631893</c:v>
                </c:pt>
                <c:pt idx="29">
                  <c:v>275.60476261423111</c:v>
                </c:pt>
                <c:pt idx="30">
                  <c:v>271.63641770787558</c:v>
                </c:pt>
                <c:pt idx="31">
                  <c:v>268.12982869483722</c:v>
                </c:pt>
                <c:pt idx="32">
                  <c:v>266.46819690554827</c:v>
                </c:pt>
                <c:pt idx="33">
                  <c:v>268.27332566832064</c:v>
                </c:pt>
                <c:pt idx="34">
                  <c:v>270.6057012014586</c:v>
                </c:pt>
                <c:pt idx="35">
                  <c:v>265.01835013999579</c:v>
                </c:pt>
                <c:pt idx="36">
                  <c:v>262.10987295302903</c:v>
                </c:pt>
                <c:pt idx="37">
                  <c:v>262.72595602546949</c:v>
                </c:pt>
                <c:pt idx="38">
                  <c:v>263.60502528572914</c:v>
                </c:pt>
                <c:pt idx="39">
                  <c:v>258.92901969571824</c:v>
                </c:pt>
                <c:pt idx="40">
                  <c:v>256.10502637406398</c:v>
                </c:pt>
                <c:pt idx="41">
                  <c:v>252.14599471380308</c:v>
                </c:pt>
                <c:pt idx="42">
                  <c:v>255.78157336843128</c:v>
                </c:pt>
                <c:pt idx="43">
                  <c:v>254.69088234781259</c:v>
                </c:pt>
                <c:pt idx="44">
                  <c:v>263.86533389631848</c:v>
                </c:pt>
                <c:pt idx="45">
                  <c:v>261.84303446044078</c:v>
                </c:pt>
                <c:pt idx="46">
                  <c:v>261.70552338652232</c:v>
                </c:pt>
                <c:pt idx="47">
                  <c:v>260.25897138394305</c:v>
                </c:pt>
                <c:pt idx="48">
                  <c:v>262.2758132283368</c:v>
                </c:pt>
                <c:pt idx="49">
                  <c:v>266.38114958670928</c:v>
                </c:pt>
                <c:pt idx="50">
                  <c:v>262.29835454389524</c:v>
                </c:pt>
                <c:pt idx="51">
                  <c:v>265.76027791342108</c:v>
                </c:pt>
                <c:pt idx="52">
                  <c:v>266.46103863313118</c:v>
                </c:pt>
                <c:pt idx="53">
                  <c:v>264.19436701316249</c:v>
                </c:pt>
                <c:pt idx="54">
                  <c:v>268.13359589513698</c:v>
                </c:pt>
                <c:pt idx="55">
                  <c:v>271.75892651043154</c:v>
                </c:pt>
                <c:pt idx="56">
                  <c:v>266.0705062228065</c:v>
                </c:pt>
                <c:pt idx="57">
                  <c:v>262.13014273539301</c:v>
                </c:pt>
                <c:pt idx="58">
                  <c:v>260.1656460336493</c:v>
                </c:pt>
                <c:pt idx="59">
                  <c:v>260.45618601033732</c:v>
                </c:pt>
                <c:pt idx="60">
                  <c:v>255.3869056632835</c:v>
                </c:pt>
                <c:pt idx="61">
                  <c:v>250.97136281528728</c:v>
                </c:pt>
                <c:pt idx="62">
                  <c:v>251.96483519890464</c:v>
                </c:pt>
                <c:pt idx="63">
                  <c:v>244.38993719910007</c:v>
                </c:pt>
                <c:pt idx="64">
                  <c:v>245.15455765156634</c:v>
                </c:pt>
                <c:pt idx="65">
                  <c:v>248.94724703818542</c:v>
                </c:pt>
                <c:pt idx="66">
                  <c:v>255.31245166127403</c:v>
                </c:pt>
                <c:pt idx="67">
                  <c:v>253.18494729203141</c:v>
                </c:pt>
                <c:pt idx="68">
                  <c:v>249.88001594727311</c:v>
                </c:pt>
                <c:pt idx="69">
                  <c:v>252.04814347530549</c:v>
                </c:pt>
                <c:pt idx="70">
                  <c:v>249.43001471985883</c:v>
                </c:pt>
                <c:pt idx="71">
                  <c:v>252.9811389450139</c:v>
                </c:pt>
                <c:pt idx="72">
                  <c:v>258.53856407071078</c:v>
                </c:pt>
                <c:pt idx="73">
                  <c:v>260.1892537693596</c:v>
                </c:pt>
                <c:pt idx="74">
                  <c:v>262.11379247082328</c:v>
                </c:pt>
                <c:pt idx="75">
                  <c:v>262.87644630613283</c:v>
                </c:pt>
                <c:pt idx="76">
                  <c:v>264.1648744147858</c:v>
                </c:pt>
                <c:pt idx="77">
                  <c:v>265.29654112149581</c:v>
                </c:pt>
                <c:pt idx="78">
                  <c:v>262.29397400457265</c:v>
                </c:pt>
                <c:pt idx="79">
                  <c:v>265.70111574447304</c:v>
                </c:pt>
                <c:pt idx="80">
                  <c:v>266.73903114709373</c:v>
                </c:pt>
                <c:pt idx="81">
                  <c:v>267.67712017481733</c:v>
                </c:pt>
                <c:pt idx="82">
                  <c:v>265.23815801434125</c:v>
                </c:pt>
                <c:pt idx="83">
                  <c:v>266.61286671115352</c:v>
                </c:pt>
                <c:pt idx="84">
                  <c:v>277.18252914274649</c:v>
                </c:pt>
                <c:pt idx="85">
                  <c:v>279.07210027684539</c:v>
                </c:pt>
                <c:pt idx="86">
                  <c:v>280.57236416221127</c:v>
                </c:pt>
                <c:pt idx="87">
                  <c:v>280.86618024233832</c:v>
                </c:pt>
                <c:pt idx="88">
                  <c:v>275.93490432009332</c:v>
                </c:pt>
                <c:pt idx="89">
                  <c:v>268.63655311505494</c:v>
                </c:pt>
                <c:pt idx="90">
                  <c:v>271.19800203345625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Predicting!$G$23</c:f>
              <c:strCache>
                <c:ptCount val="1"/>
                <c:pt idx="0">
                  <c:v>Sce6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Predicting!$G$24:$G$114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258.31964208550096</c:v>
                </c:pt>
                <c:pt idx="2">
                  <c:v>253.26028839194899</c:v>
                </c:pt>
                <c:pt idx="3">
                  <c:v>246.47950202278844</c:v>
                </c:pt>
                <c:pt idx="4">
                  <c:v>252.11137789428665</c:v>
                </c:pt>
                <c:pt idx="5">
                  <c:v>251.27751061460421</c:v>
                </c:pt>
                <c:pt idx="6">
                  <c:v>247.88898009845008</c:v>
                </c:pt>
                <c:pt idx="7">
                  <c:v>245.02879164354064</c:v>
                </c:pt>
                <c:pt idx="8">
                  <c:v>245.82182292919643</c:v>
                </c:pt>
                <c:pt idx="9">
                  <c:v>250.55634990446865</c:v>
                </c:pt>
                <c:pt idx="10">
                  <c:v>254.11434190179099</c:v>
                </c:pt>
                <c:pt idx="11">
                  <c:v>251.39358445476822</c:v>
                </c:pt>
                <c:pt idx="12">
                  <c:v>254.09098550120899</c:v>
                </c:pt>
                <c:pt idx="13">
                  <c:v>261.59750488280577</c:v>
                </c:pt>
                <c:pt idx="14">
                  <c:v>261.48638279145314</c:v>
                </c:pt>
                <c:pt idx="15">
                  <c:v>251.48679490032112</c:v>
                </c:pt>
                <c:pt idx="16">
                  <c:v>247.27517922181337</c:v>
                </c:pt>
                <c:pt idx="17">
                  <c:v>250.27945776339033</c:v>
                </c:pt>
                <c:pt idx="18">
                  <c:v>246.14006211589967</c:v>
                </c:pt>
                <c:pt idx="19">
                  <c:v>251.68798669030667</c:v>
                </c:pt>
                <c:pt idx="20">
                  <c:v>244.57442651976268</c:v>
                </c:pt>
                <c:pt idx="21">
                  <c:v>246.49057951922859</c:v>
                </c:pt>
                <c:pt idx="22">
                  <c:v>251.2359244991431</c:v>
                </c:pt>
                <c:pt idx="23">
                  <c:v>251.98693717550023</c:v>
                </c:pt>
                <c:pt idx="24">
                  <c:v>251.54162530344641</c:v>
                </c:pt>
                <c:pt idx="25">
                  <c:v>249.96907975388402</c:v>
                </c:pt>
                <c:pt idx="26">
                  <c:v>247.03852623083395</c:v>
                </c:pt>
                <c:pt idx="27">
                  <c:v>246.37298385768125</c:v>
                </c:pt>
                <c:pt idx="28">
                  <c:v>250.07424753131463</c:v>
                </c:pt>
                <c:pt idx="29">
                  <c:v>246.68993304820808</c:v>
                </c:pt>
                <c:pt idx="30">
                  <c:v>242.0914234427398</c:v>
                </c:pt>
                <c:pt idx="31">
                  <c:v>241.73496381326103</c:v>
                </c:pt>
                <c:pt idx="32">
                  <c:v>236.7570609451536</c:v>
                </c:pt>
                <c:pt idx="33">
                  <c:v>233.77392614765515</c:v>
                </c:pt>
                <c:pt idx="34">
                  <c:v>234.98371140379641</c:v>
                </c:pt>
                <c:pt idx="35">
                  <c:v>233.84406507132104</c:v>
                </c:pt>
                <c:pt idx="36">
                  <c:v>238.597964021602</c:v>
                </c:pt>
                <c:pt idx="37">
                  <c:v>231.46669997709213</c:v>
                </c:pt>
                <c:pt idx="38">
                  <c:v>234.2472997646635</c:v>
                </c:pt>
                <c:pt idx="39">
                  <c:v>234.30899300019627</c:v>
                </c:pt>
                <c:pt idx="40">
                  <c:v>232.57243629565505</c:v>
                </c:pt>
                <c:pt idx="41">
                  <c:v>233.11781224522483</c:v>
                </c:pt>
                <c:pt idx="42">
                  <c:v>232.23002478980786</c:v>
                </c:pt>
                <c:pt idx="43">
                  <c:v>228.35275433341963</c:v>
                </c:pt>
                <c:pt idx="44">
                  <c:v>225.20883929722154</c:v>
                </c:pt>
                <c:pt idx="45">
                  <c:v>226.93097756254184</c:v>
                </c:pt>
                <c:pt idx="46">
                  <c:v>222.63080241241533</c:v>
                </c:pt>
                <c:pt idx="47">
                  <c:v>218.10088037255736</c:v>
                </c:pt>
                <c:pt idx="48">
                  <c:v>220.37701144342219</c:v>
                </c:pt>
                <c:pt idx="49">
                  <c:v>216.93510163053395</c:v>
                </c:pt>
                <c:pt idx="50">
                  <c:v>223.372363563672</c:v>
                </c:pt>
                <c:pt idx="51">
                  <c:v>222.58171858873672</c:v>
                </c:pt>
                <c:pt idx="52">
                  <c:v>217.91863837080331</c:v>
                </c:pt>
                <c:pt idx="53">
                  <c:v>216.5867455711969</c:v>
                </c:pt>
                <c:pt idx="54">
                  <c:v>221.02308459534592</c:v>
                </c:pt>
                <c:pt idx="55">
                  <c:v>215.69977346866247</c:v>
                </c:pt>
                <c:pt idx="56">
                  <c:v>221.90462553259289</c:v>
                </c:pt>
                <c:pt idx="57">
                  <c:v>222.42818033977548</c:v>
                </c:pt>
                <c:pt idx="58">
                  <c:v>225.14182557649434</c:v>
                </c:pt>
                <c:pt idx="59">
                  <c:v>223.95978481567562</c:v>
                </c:pt>
                <c:pt idx="60">
                  <c:v>223.42718453503798</c:v>
                </c:pt>
                <c:pt idx="61">
                  <c:v>221.96113817187751</c:v>
                </c:pt>
                <c:pt idx="62">
                  <c:v>224.27562882580449</c:v>
                </c:pt>
                <c:pt idx="63">
                  <c:v>221.88206104384977</c:v>
                </c:pt>
                <c:pt idx="64">
                  <c:v>224.3567148965077</c:v>
                </c:pt>
                <c:pt idx="65">
                  <c:v>221.15840187337847</c:v>
                </c:pt>
                <c:pt idx="66">
                  <c:v>221.79919277505633</c:v>
                </c:pt>
                <c:pt idx="67">
                  <c:v>220.6240106249937</c:v>
                </c:pt>
                <c:pt idx="68">
                  <c:v>220.74924487688011</c:v>
                </c:pt>
                <c:pt idx="69">
                  <c:v>223.55484832645101</c:v>
                </c:pt>
                <c:pt idx="70">
                  <c:v>224.80437186523289</c:v>
                </c:pt>
                <c:pt idx="71">
                  <c:v>223.88298180576612</c:v>
                </c:pt>
                <c:pt idx="72">
                  <c:v>231.46000782333999</c:v>
                </c:pt>
                <c:pt idx="73">
                  <c:v>233.39777897162196</c:v>
                </c:pt>
                <c:pt idx="74">
                  <c:v>240.60823857938817</c:v>
                </c:pt>
                <c:pt idx="75">
                  <c:v>247.79368089681759</c:v>
                </c:pt>
                <c:pt idx="76">
                  <c:v>239.41838728638263</c:v>
                </c:pt>
                <c:pt idx="77">
                  <c:v>241.64838288626285</c:v>
                </c:pt>
                <c:pt idx="78">
                  <c:v>235.27385031789424</c:v>
                </c:pt>
                <c:pt idx="79">
                  <c:v>231.95570428678946</c:v>
                </c:pt>
                <c:pt idx="80">
                  <c:v>230.28873342087601</c:v>
                </c:pt>
                <c:pt idx="81">
                  <c:v>225.7948826323591</c:v>
                </c:pt>
                <c:pt idx="82">
                  <c:v>226.09195512466579</c:v>
                </c:pt>
                <c:pt idx="83">
                  <c:v>229.90979148024937</c:v>
                </c:pt>
                <c:pt idx="84">
                  <c:v>235.80799605287666</c:v>
                </c:pt>
                <c:pt idx="85">
                  <c:v>231.79310795174479</c:v>
                </c:pt>
                <c:pt idx="86">
                  <c:v>236.07041522317778</c:v>
                </c:pt>
                <c:pt idx="87">
                  <c:v>233.88296914310345</c:v>
                </c:pt>
                <c:pt idx="88">
                  <c:v>230.65821804085007</c:v>
                </c:pt>
                <c:pt idx="89">
                  <c:v>230.06011309438773</c:v>
                </c:pt>
                <c:pt idx="90">
                  <c:v>235.86995356946238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Predicting!$H$23</c:f>
              <c:strCache>
                <c:ptCount val="1"/>
                <c:pt idx="0">
                  <c:v>Sce7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Predicting!$H$24:$H$114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255.8879339935572</c:v>
                </c:pt>
                <c:pt idx="2">
                  <c:v>256.61503224648669</c:v>
                </c:pt>
                <c:pt idx="3">
                  <c:v>262.12904123106819</c:v>
                </c:pt>
                <c:pt idx="4">
                  <c:v>264.12986940556823</c:v>
                </c:pt>
                <c:pt idx="5">
                  <c:v>268.93608847192718</c:v>
                </c:pt>
                <c:pt idx="6">
                  <c:v>263.50545475825902</c:v>
                </c:pt>
                <c:pt idx="7">
                  <c:v>261.39695992412248</c:v>
                </c:pt>
                <c:pt idx="8">
                  <c:v>271.6272290214078</c:v>
                </c:pt>
                <c:pt idx="9">
                  <c:v>281.35189030005068</c:v>
                </c:pt>
                <c:pt idx="10">
                  <c:v>283.19544495410855</c:v>
                </c:pt>
                <c:pt idx="11">
                  <c:v>290.85919771351894</c:v>
                </c:pt>
                <c:pt idx="12">
                  <c:v>293.23970556439076</c:v>
                </c:pt>
                <c:pt idx="13">
                  <c:v>298.74217414310522</c:v>
                </c:pt>
                <c:pt idx="14">
                  <c:v>299.94811739261075</c:v>
                </c:pt>
                <c:pt idx="15">
                  <c:v>302.90857591571307</c:v>
                </c:pt>
                <c:pt idx="16">
                  <c:v>301.05760153175999</c:v>
                </c:pt>
                <c:pt idx="17">
                  <c:v>302.5641270190838</c:v>
                </c:pt>
                <c:pt idx="18">
                  <c:v>301.48371120142974</c:v>
                </c:pt>
                <c:pt idx="19">
                  <c:v>298.2504168043875</c:v>
                </c:pt>
                <c:pt idx="20">
                  <c:v>300.1434274154517</c:v>
                </c:pt>
                <c:pt idx="21">
                  <c:v>299.43596641161196</c:v>
                </c:pt>
                <c:pt idx="22">
                  <c:v>298.51878591660272</c:v>
                </c:pt>
                <c:pt idx="23">
                  <c:v>299.2417592627574</c:v>
                </c:pt>
                <c:pt idx="24">
                  <c:v>299.54401344778302</c:v>
                </c:pt>
                <c:pt idx="25">
                  <c:v>307.21205537387857</c:v>
                </c:pt>
                <c:pt idx="26">
                  <c:v>304.46033495199816</c:v>
                </c:pt>
                <c:pt idx="27">
                  <c:v>307.85875460343237</c:v>
                </c:pt>
                <c:pt idx="28">
                  <c:v>309.16770000613093</c:v>
                </c:pt>
                <c:pt idx="29">
                  <c:v>307.94575985198924</c:v>
                </c:pt>
                <c:pt idx="30">
                  <c:v>302.2523688644639</c:v>
                </c:pt>
                <c:pt idx="31">
                  <c:v>294.1731054886277</c:v>
                </c:pt>
                <c:pt idx="32">
                  <c:v>297.2307457309517</c:v>
                </c:pt>
                <c:pt idx="33">
                  <c:v>287.91589278600185</c:v>
                </c:pt>
                <c:pt idx="34">
                  <c:v>295.4248104984012</c:v>
                </c:pt>
                <c:pt idx="35">
                  <c:v>289.32868055679592</c:v>
                </c:pt>
                <c:pt idx="36">
                  <c:v>289.39067439395558</c:v>
                </c:pt>
                <c:pt idx="37">
                  <c:v>288.39261256904109</c:v>
                </c:pt>
                <c:pt idx="38">
                  <c:v>296.34775235021357</c:v>
                </c:pt>
                <c:pt idx="39">
                  <c:v>297.68214254544608</c:v>
                </c:pt>
                <c:pt idx="40">
                  <c:v>288.56819249120736</c:v>
                </c:pt>
                <c:pt idx="41">
                  <c:v>297.74049370523119</c:v>
                </c:pt>
                <c:pt idx="42">
                  <c:v>296.9950190858753</c:v>
                </c:pt>
                <c:pt idx="43">
                  <c:v>294.63932873613004</c:v>
                </c:pt>
                <c:pt idx="44">
                  <c:v>291.6413416957879</c:v>
                </c:pt>
                <c:pt idx="45">
                  <c:v>293.20144861186128</c:v>
                </c:pt>
                <c:pt idx="46">
                  <c:v>287.3015585162097</c:v>
                </c:pt>
                <c:pt idx="47">
                  <c:v>288.57572670301033</c:v>
                </c:pt>
                <c:pt idx="48">
                  <c:v>291.34053647837169</c:v>
                </c:pt>
                <c:pt idx="49">
                  <c:v>300.25133611232587</c:v>
                </c:pt>
                <c:pt idx="50">
                  <c:v>293.28863570421584</c:v>
                </c:pt>
                <c:pt idx="51">
                  <c:v>300.0429094100449</c:v>
                </c:pt>
                <c:pt idx="52">
                  <c:v>298.0808953231342</c:v>
                </c:pt>
                <c:pt idx="53">
                  <c:v>294.38077614754019</c:v>
                </c:pt>
                <c:pt idx="54">
                  <c:v>296.4273121894023</c:v>
                </c:pt>
                <c:pt idx="55">
                  <c:v>283.82175981860104</c:v>
                </c:pt>
                <c:pt idx="56">
                  <c:v>290.50145463114251</c:v>
                </c:pt>
                <c:pt idx="57">
                  <c:v>287.96251404334004</c:v>
                </c:pt>
                <c:pt idx="58">
                  <c:v>292.75677530252926</c:v>
                </c:pt>
                <c:pt idx="59">
                  <c:v>292.65318732147495</c:v>
                </c:pt>
                <c:pt idx="60">
                  <c:v>287.76992295577918</c:v>
                </c:pt>
                <c:pt idx="61">
                  <c:v>282.77254541638354</c:v>
                </c:pt>
                <c:pt idx="62">
                  <c:v>277.95705616890837</c:v>
                </c:pt>
                <c:pt idx="63">
                  <c:v>281.50524333508582</c:v>
                </c:pt>
                <c:pt idx="64">
                  <c:v>275.6650184882111</c:v>
                </c:pt>
                <c:pt idx="65">
                  <c:v>273.78945903369635</c:v>
                </c:pt>
                <c:pt idx="66">
                  <c:v>268.25961989532851</c:v>
                </c:pt>
                <c:pt idx="67">
                  <c:v>269.86571575237218</c:v>
                </c:pt>
                <c:pt idx="68">
                  <c:v>266.93345249312455</c:v>
                </c:pt>
                <c:pt idx="69">
                  <c:v>265.39670313692909</c:v>
                </c:pt>
                <c:pt idx="70">
                  <c:v>259.44637652738072</c:v>
                </c:pt>
                <c:pt idx="71">
                  <c:v>253.53588560115537</c:v>
                </c:pt>
                <c:pt idx="72">
                  <c:v>258.87162059063138</c:v>
                </c:pt>
                <c:pt idx="73">
                  <c:v>255.00485918524038</c:v>
                </c:pt>
                <c:pt idx="74">
                  <c:v>257.74014838225469</c:v>
                </c:pt>
                <c:pt idx="75">
                  <c:v>253.2306789496902</c:v>
                </c:pt>
                <c:pt idx="76">
                  <c:v>250.14226326935722</c:v>
                </c:pt>
                <c:pt idx="77">
                  <c:v>252.74570235660383</c:v>
                </c:pt>
                <c:pt idx="78">
                  <c:v>250.55595382101075</c:v>
                </c:pt>
                <c:pt idx="79">
                  <c:v>258.50712372800388</c:v>
                </c:pt>
                <c:pt idx="80">
                  <c:v>258.76746116831487</c:v>
                </c:pt>
                <c:pt idx="81">
                  <c:v>258.50586806693462</c:v>
                </c:pt>
                <c:pt idx="82">
                  <c:v>264.60683303181162</c:v>
                </c:pt>
                <c:pt idx="83">
                  <c:v>272.36880198085186</c:v>
                </c:pt>
                <c:pt idx="84">
                  <c:v>276.400789265794</c:v>
                </c:pt>
                <c:pt idx="85">
                  <c:v>275.58351534851948</c:v>
                </c:pt>
                <c:pt idx="86">
                  <c:v>270.61189047739157</c:v>
                </c:pt>
                <c:pt idx="87">
                  <c:v>267.99458974611815</c:v>
                </c:pt>
                <c:pt idx="88">
                  <c:v>271.75737093532712</c:v>
                </c:pt>
                <c:pt idx="89">
                  <c:v>265.26233881697902</c:v>
                </c:pt>
                <c:pt idx="90">
                  <c:v>266.59762720377813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Predicting!$I$23</c:f>
              <c:strCache>
                <c:ptCount val="1"/>
                <c:pt idx="0">
                  <c:v>Sce8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Predicting!$I$24:$I$114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250.18529037764381</c:v>
                </c:pt>
                <c:pt idx="2">
                  <c:v>248.81732765007413</c:v>
                </c:pt>
                <c:pt idx="3">
                  <c:v>256.36021367416629</c:v>
                </c:pt>
                <c:pt idx="4">
                  <c:v>257.18018488538621</c:v>
                </c:pt>
                <c:pt idx="5">
                  <c:v>257.29906032483177</c:v>
                </c:pt>
                <c:pt idx="6">
                  <c:v>265.4498078397566</c:v>
                </c:pt>
                <c:pt idx="7">
                  <c:v>266.35898774825682</c:v>
                </c:pt>
                <c:pt idx="8">
                  <c:v>270.06310487527838</c:v>
                </c:pt>
                <c:pt idx="9">
                  <c:v>270.20756203000394</c:v>
                </c:pt>
                <c:pt idx="10">
                  <c:v>280.25490121798879</c:v>
                </c:pt>
                <c:pt idx="11">
                  <c:v>281.13753107681015</c:v>
                </c:pt>
                <c:pt idx="12">
                  <c:v>281.86981623070142</c:v>
                </c:pt>
                <c:pt idx="13">
                  <c:v>285.30712001261855</c:v>
                </c:pt>
                <c:pt idx="14">
                  <c:v>285.56645650191706</c:v>
                </c:pt>
                <c:pt idx="15">
                  <c:v>286.36855832321186</c:v>
                </c:pt>
                <c:pt idx="16">
                  <c:v>286.06455602111623</c:v>
                </c:pt>
                <c:pt idx="17">
                  <c:v>286.75134927456332</c:v>
                </c:pt>
                <c:pt idx="18">
                  <c:v>283.43213614186777</c:v>
                </c:pt>
                <c:pt idx="19">
                  <c:v>283.89905095810178</c:v>
                </c:pt>
                <c:pt idx="20">
                  <c:v>280.51743825511386</c:v>
                </c:pt>
                <c:pt idx="21">
                  <c:v>289.93746842661238</c:v>
                </c:pt>
                <c:pt idx="22">
                  <c:v>285.53204188969437</c:v>
                </c:pt>
                <c:pt idx="23">
                  <c:v>288.24521670045999</c:v>
                </c:pt>
                <c:pt idx="24">
                  <c:v>288.923982683779</c:v>
                </c:pt>
                <c:pt idx="25">
                  <c:v>287.24711682176968</c:v>
                </c:pt>
                <c:pt idx="26">
                  <c:v>286.08534357518647</c:v>
                </c:pt>
                <c:pt idx="27">
                  <c:v>290.94066550357957</c:v>
                </c:pt>
                <c:pt idx="28">
                  <c:v>288.53808458978369</c:v>
                </c:pt>
                <c:pt idx="29">
                  <c:v>295.18480606872953</c:v>
                </c:pt>
                <c:pt idx="30">
                  <c:v>290.63196484888567</c:v>
                </c:pt>
                <c:pt idx="31">
                  <c:v>292.12262968563772</c:v>
                </c:pt>
                <c:pt idx="32">
                  <c:v>294.15003910343222</c:v>
                </c:pt>
                <c:pt idx="33">
                  <c:v>288.28996409208958</c:v>
                </c:pt>
                <c:pt idx="34">
                  <c:v>287.42880397542092</c:v>
                </c:pt>
                <c:pt idx="35">
                  <c:v>282.43406706414345</c:v>
                </c:pt>
                <c:pt idx="36">
                  <c:v>281.11676909307067</c:v>
                </c:pt>
                <c:pt idx="37">
                  <c:v>283.61840348023134</c:v>
                </c:pt>
                <c:pt idx="38">
                  <c:v>279.5426845027568</c:v>
                </c:pt>
                <c:pt idx="39">
                  <c:v>278.92774116571701</c:v>
                </c:pt>
                <c:pt idx="40">
                  <c:v>266.47972969624129</c:v>
                </c:pt>
                <c:pt idx="41">
                  <c:v>265.96011077101775</c:v>
                </c:pt>
                <c:pt idx="42">
                  <c:v>258.57831183646994</c:v>
                </c:pt>
                <c:pt idx="43">
                  <c:v>258.08470557238127</c:v>
                </c:pt>
                <c:pt idx="44">
                  <c:v>258.9663135692806</c:v>
                </c:pt>
                <c:pt idx="45">
                  <c:v>263.0901155954453</c:v>
                </c:pt>
                <c:pt idx="46">
                  <c:v>263.59633168176413</c:v>
                </c:pt>
                <c:pt idx="47">
                  <c:v>266.83294001137415</c:v>
                </c:pt>
                <c:pt idx="48">
                  <c:v>267.3750987926187</c:v>
                </c:pt>
                <c:pt idx="49">
                  <c:v>261.82294817264039</c:v>
                </c:pt>
                <c:pt idx="50">
                  <c:v>260.71140067086668</c:v>
                </c:pt>
                <c:pt idx="51">
                  <c:v>260.51927255210654</c:v>
                </c:pt>
                <c:pt idx="52">
                  <c:v>264.58271609503026</c:v>
                </c:pt>
                <c:pt idx="53">
                  <c:v>264.11236037076662</c:v>
                </c:pt>
                <c:pt idx="54">
                  <c:v>261.84231195282899</c:v>
                </c:pt>
                <c:pt idx="55">
                  <c:v>256.97068050102212</c:v>
                </c:pt>
                <c:pt idx="56">
                  <c:v>258.80421542560094</c:v>
                </c:pt>
                <c:pt idx="57">
                  <c:v>264.93512879343143</c:v>
                </c:pt>
                <c:pt idx="58">
                  <c:v>258.2041022957975</c:v>
                </c:pt>
                <c:pt idx="59">
                  <c:v>255.06867376495765</c:v>
                </c:pt>
                <c:pt idx="60">
                  <c:v>252.45271015976533</c:v>
                </c:pt>
                <c:pt idx="61">
                  <c:v>250.79137795202615</c:v>
                </c:pt>
                <c:pt idx="62">
                  <c:v>248.59894405225211</c:v>
                </c:pt>
                <c:pt idx="63">
                  <c:v>247.44219958257534</c:v>
                </c:pt>
                <c:pt idx="64">
                  <c:v>245.18296415643556</c:v>
                </c:pt>
                <c:pt idx="65">
                  <c:v>244.1858885927879</c:v>
                </c:pt>
                <c:pt idx="66">
                  <c:v>237.60786043781542</c:v>
                </c:pt>
                <c:pt idx="67">
                  <c:v>243.57804463804453</c:v>
                </c:pt>
                <c:pt idx="68">
                  <c:v>241.92342775488567</c:v>
                </c:pt>
                <c:pt idx="69">
                  <c:v>237.39521764708275</c:v>
                </c:pt>
                <c:pt idx="70">
                  <c:v>236.52045283539445</c:v>
                </c:pt>
                <c:pt idx="71">
                  <c:v>235.27872792873177</c:v>
                </c:pt>
                <c:pt idx="72">
                  <c:v>230.42227111372461</c:v>
                </c:pt>
                <c:pt idx="73">
                  <c:v>229.15930672884787</c:v>
                </c:pt>
                <c:pt idx="74">
                  <c:v>228.7797824405537</c:v>
                </c:pt>
                <c:pt idx="75">
                  <c:v>228.31729511699902</c:v>
                </c:pt>
                <c:pt idx="76">
                  <c:v>231.07453783169686</c:v>
                </c:pt>
                <c:pt idx="77">
                  <c:v>233.78981754212035</c:v>
                </c:pt>
                <c:pt idx="78">
                  <c:v>231.47831017426168</c:v>
                </c:pt>
                <c:pt idx="79">
                  <c:v>239.39269298013471</c:v>
                </c:pt>
                <c:pt idx="80">
                  <c:v>234.97970822627337</c:v>
                </c:pt>
                <c:pt idx="81">
                  <c:v>234.59282175516248</c:v>
                </c:pt>
                <c:pt idx="82">
                  <c:v>231.68054225925175</c:v>
                </c:pt>
                <c:pt idx="83">
                  <c:v>239.18682566146578</c:v>
                </c:pt>
                <c:pt idx="84">
                  <c:v>234.67136391498343</c:v>
                </c:pt>
                <c:pt idx="85">
                  <c:v>242.44433680702835</c:v>
                </c:pt>
                <c:pt idx="86">
                  <c:v>244.54014082869705</c:v>
                </c:pt>
                <c:pt idx="87">
                  <c:v>237.35365121270732</c:v>
                </c:pt>
                <c:pt idx="88">
                  <c:v>234.65637811345906</c:v>
                </c:pt>
                <c:pt idx="89">
                  <c:v>231.3640801547499</c:v>
                </c:pt>
                <c:pt idx="90">
                  <c:v>228.670744641271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Predicting!$J$23</c:f>
              <c:strCache>
                <c:ptCount val="1"/>
                <c:pt idx="0">
                  <c:v>Sce9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Predicting!$J$24:$J$114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262.71536500085887</c:v>
                </c:pt>
                <c:pt idx="2">
                  <c:v>270.67369272013957</c:v>
                </c:pt>
                <c:pt idx="3">
                  <c:v>270.1891796951578</c:v>
                </c:pt>
                <c:pt idx="4">
                  <c:v>278.89037046775701</c:v>
                </c:pt>
                <c:pt idx="5">
                  <c:v>273.08487153768419</c:v>
                </c:pt>
                <c:pt idx="6">
                  <c:v>275.63207222992168</c:v>
                </c:pt>
                <c:pt idx="7">
                  <c:v>280.33919499058072</c:v>
                </c:pt>
                <c:pt idx="8">
                  <c:v>280.88648683214615</c:v>
                </c:pt>
                <c:pt idx="9">
                  <c:v>286.70499206526978</c:v>
                </c:pt>
                <c:pt idx="10">
                  <c:v>282.49006832821573</c:v>
                </c:pt>
                <c:pt idx="11">
                  <c:v>282.81840247451282</c:v>
                </c:pt>
                <c:pt idx="12">
                  <c:v>283.78485041515177</c:v>
                </c:pt>
                <c:pt idx="13">
                  <c:v>276.21765007984413</c:v>
                </c:pt>
                <c:pt idx="14">
                  <c:v>274.34613940961543</c:v>
                </c:pt>
                <c:pt idx="15">
                  <c:v>278.20473671397087</c:v>
                </c:pt>
                <c:pt idx="16">
                  <c:v>280.95195424904398</c:v>
                </c:pt>
                <c:pt idx="17">
                  <c:v>283.51399406344274</c:v>
                </c:pt>
                <c:pt idx="18">
                  <c:v>285.88041938005324</c:v>
                </c:pt>
                <c:pt idx="19">
                  <c:v>276.57042744823292</c:v>
                </c:pt>
                <c:pt idx="20">
                  <c:v>272.98926434525634</c:v>
                </c:pt>
                <c:pt idx="21">
                  <c:v>274.5816673464418</c:v>
                </c:pt>
                <c:pt idx="22">
                  <c:v>271.3444870127064</c:v>
                </c:pt>
                <c:pt idx="23">
                  <c:v>276.74289282571857</c:v>
                </c:pt>
                <c:pt idx="24">
                  <c:v>272.79712202107703</c:v>
                </c:pt>
                <c:pt idx="25">
                  <c:v>266.66629173079508</c:v>
                </c:pt>
                <c:pt idx="26">
                  <c:v>270.71073899983895</c:v>
                </c:pt>
                <c:pt idx="27">
                  <c:v>265.83584303082819</c:v>
                </c:pt>
                <c:pt idx="28">
                  <c:v>272.2990265935137</c:v>
                </c:pt>
                <c:pt idx="29">
                  <c:v>274.00896316149334</c:v>
                </c:pt>
                <c:pt idx="30">
                  <c:v>281.70339683408866</c:v>
                </c:pt>
                <c:pt idx="31">
                  <c:v>287.36195701670351</c:v>
                </c:pt>
                <c:pt idx="32">
                  <c:v>284.70950123728858</c:v>
                </c:pt>
                <c:pt idx="33">
                  <c:v>279.41977662390309</c:v>
                </c:pt>
                <c:pt idx="34">
                  <c:v>275.66890267300141</c:v>
                </c:pt>
                <c:pt idx="35">
                  <c:v>275.89959948169087</c:v>
                </c:pt>
                <c:pt idx="36">
                  <c:v>285.8084158787147</c:v>
                </c:pt>
                <c:pt idx="37">
                  <c:v>288.28219122220128</c:v>
                </c:pt>
                <c:pt idx="38">
                  <c:v>293.36252511909953</c:v>
                </c:pt>
                <c:pt idx="39">
                  <c:v>292.62790297503329</c:v>
                </c:pt>
                <c:pt idx="40">
                  <c:v>294.42763187530971</c:v>
                </c:pt>
                <c:pt idx="41">
                  <c:v>301.90464070447729</c:v>
                </c:pt>
                <c:pt idx="42">
                  <c:v>309.88150307660203</c:v>
                </c:pt>
                <c:pt idx="43">
                  <c:v>307.88509527624655</c:v>
                </c:pt>
                <c:pt idx="44">
                  <c:v>307.59349587825994</c:v>
                </c:pt>
                <c:pt idx="45">
                  <c:v>301.0314557622612</c:v>
                </c:pt>
                <c:pt idx="46">
                  <c:v>310.23527758361905</c:v>
                </c:pt>
                <c:pt idx="47">
                  <c:v>303.14774506729322</c:v>
                </c:pt>
                <c:pt idx="48">
                  <c:v>295.95451106541367</c:v>
                </c:pt>
                <c:pt idx="49">
                  <c:v>300.75580193169861</c:v>
                </c:pt>
                <c:pt idx="50">
                  <c:v>299.43462142565767</c:v>
                </c:pt>
                <c:pt idx="51">
                  <c:v>305.33534423927097</c:v>
                </c:pt>
                <c:pt idx="52">
                  <c:v>318.60941162369602</c:v>
                </c:pt>
                <c:pt idx="53">
                  <c:v>305.53505111118386</c:v>
                </c:pt>
                <c:pt idx="54">
                  <c:v>310.72612834212219</c:v>
                </c:pt>
                <c:pt idx="55">
                  <c:v>311.44557741219455</c:v>
                </c:pt>
                <c:pt idx="56">
                  <c:v>312.02098864505001</c:v>
                </c:pt>
                <c:pt idx="57">
                  <c:v>316.37650354299103</c:v>
                </c:pt>
                <c:pt idx="58">
                  <c:v>321.12777498959758</c:v>
                </c:pt>
                <c:pt idx="59">
                  <c:v>320.96246098952861</c:v>
                </c:pt>
                <c:pt idx="60">
                  <c:v>320.39683226489728</c:v>
                </c:pt>
                <c:pt idx="61">
                  <c:v>328.32002533811988</c:v>
                </c:pt>
                <c:pt idx="62">
                  <c:v>329.42268684694687</c:v>
                </c:pt>
                <c:pt idx="63">
                  <c:v>321.59611426138366</c:v>
                </c:pt>
                <c:pt idx="64">
                  <c:v>307.53014330660494</c:v>
                </c:pt>
                <c:pt idx="65">
                  <c:v>303.82562703222476</c:v>
                </c:pt>
                <c:pt idx="66">
                  <c:v>309.40594167689528</c:v>
                </c:pt>
                <c:pt idx="67">
                  <c:v>320.17765502146295</c:v>
                </c:pt>
                <c:pt idx="68">
                  <c:v>315.19764661185724</c:v>
                </c:pt>
                <c:pt idx="69">
                  <c:v>319.26829157219765</c:v>
                </c:pt>
                <c:pt idx="70">
                  <c:v>306.9199216732614</c:v>
                </c:pt>
                <c:pt idx="71">
                  <c:v>316.24475165014655</c:v>
                </c:pt>
                <c:pt idx="72">
                  <c:v>311.79628943340413</c:v>
                </c:pt>
                <c:pt idx="73">
                  <c:v>312.8077155362148</c:v>
                </c:pt>
                <c:pt idx="74">
                  <c:v>323.33074416533333</c:v>
                </c:pt>
                <c:pt idx="75">
                  <c:v>319.2335366416271</c:v>
                </c:pt>
                <c:pt idx="76">
                  <c:v>318.77502439096401</c:v>
                </c:pt>
                <c:pt idx="77">
                  <c:v>315.82968564203492</c:v>
                </c:pt>
                <c:pt idx="78">
                  <c:v>319.70630600131921</c:v>
                </c:pt>
                <c:pt idx="79">
                  <c:v>326.82183807074944</c:v>
                </c:pt>
                <c:pt idx="80">
                  <c:v>337.77690749322312</c:v>
                </c:pt>
                <c:pt idx="81">
                  <c:v>336.67182799993753</c:v>
                </c:pt>
                <c:pt idx="82">
                  <c:v>336.14346356871727</c:v>
                </c:pt>
                <c:pt idx="83">
                  <c:v>346.4117702129742</c:v>
                </c:pt>
                <c:pt idx="84">
                  <c:v>347.3899811953537</c:v>
                </c:pt>
                <c:pt idx="85">
                  <c:v>351.46416460586079</c:v>
                </c:pt>
                <c:pt idx="86">
                  <c:v>358.19176225334894</c:v>
                </c:pt>
                <c:pt idx="87">
                  <c:v>363.19788870448593</c:v>
                </c:pt>
                <c:pt idx="88">
                  <c:v>351.84962050153359</c:v>
                </c:pt>
                <c:pt idx="89">
                  <c:v>353.8706025625408</c:v>
                </c:pt>
                <c:pt idx="90">
                  <c:v>351.09646973678792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Predicting!$K$23</c:f>
              <c:strCache>
                <c:ptCount val="1"/>
                <c:pt idx="0">
                  <c:v>Sce10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Predicting!$K$24:$K$114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261.31918820734239</c:v>
                </c:pt>
                <c:pt idx="2">
                  <c:v>257.78699291401199</c:v>
                </c:pt>
                <c:pt idx="3">
                  <c:v>257.07029610664517</c:v>
                </c:pt>
                <c:pt idx="4">
                  <c:v>255.14757741265461</c:v>
                </c:pt>
                <c:pt idx="5">
                  <c:v>256.49260568771228</c:v>
                </c:pt>
                <c:pt idx="6">
                  <c:v>255.77954968637124</c:v>
                </c:pt>
                <c:pt idx="7">
                  <c:v>250.03817128040626</c:v>
                </c:pt>
                <c:pt idx="8">
                  <c:v>253.2380607155412</c:v>
                </c:pt>
                <c:pt idx="9">
                  <c:v>251.1380657648493</c:v>
                </c:pt>
                <c:pt idx="10">
                  <c:v>247.91396643669216</c:v>
                </c:pt>
                <c:pt idx="11">
                  <c:v>248.45770564797027</c:v>
                </c:pt>
                <c:pt idx="12">
                  <c:v>245.04029527232581</c:v>
                </c:pt>
                <c:pt idx="13">
                  <c:v>253.06391191322035</c:v>
                </c:pt>
                <c:pt idx="14">
                  <c:v>253.0772056644991</c:v>
                </c:pt>
                <c:pt idx="15">
                  <c:v>254.57126445396537</c:v>
                </c:pt>
                <c:pt idx="16">
                  <c:v>256.74755160683981</c:v>
                </c:pt>
                <c:pt idx="17">
                  <c:v>267.98519244253964</c:v>
                </c:pt>
                <c:pt idx="18">
                  <c:v>271.9600501516631</c:v>
                </c:pt>
                <c:pt idx="19">
                  <c:v>277.65417406290243</c:v>
                </c:pt>
                <c:pt idx="20">
                  <c:v>272.34694709655975</c:v>
                </c:pt>
                <c:pt idx="21">
                  <c:v>281.11654104188034</c:v>
                </c:pt>
                <c:pt idx="22">
                  <c:v>282.41331936721866</c:v>
                </c:pt>
                <c:pt idx="23">
                  <c:v>286.18472245174445</c:v>
                </c:pt>
                <c:pt idx="24">
                  <c:v>286.7147596807622</c:v>
                </c:pt>
                <c:pt idx="25">
                  <c:v>294.5482330455564</c:v>
                </c:pt>
                <c:pt idx="26">
                  <c:v>283.7968804783971</c:v>
                </c:pt>
                <c:pt idx="27">
                  <c:v>293.01544016276824</c:v>
                </c:pt>
                <c:pt idx="28">
                  <c:v>298.15704865786813</c:v>
                </c:pt>
                <c:pt idx="29">
                  <c:v>295.60410554755595</c:v>
                </c:pt>
                <c:pt idx="30">
                  <c:v>291.91391076895826</c:v>
                </c:pt>
                <c:pt idx="31">
                  <c:v>293.43888799048631</c:v>
                </c:pt>
                <c:pt idx="32">
                  <c:v>304.91618903960517</c:v>
                </c:pt>
                <c:pt idx="33">
                  <c:v>304.41833533774866</c:v>
                </c:pt>
                <c:pt idx="34">
                  <c:v>302.65148565725417</c:v>
                </c:pt>
                <c:pt idx="35">
                  <c:v>305.5932950829461</c:v>
                </c:pt>
                <c:pt idx="36">
                  <c:v>304.79910821204561</c:v>
                </c:pt>
                <c:pt idx="37">
                  <c:v>307.07224202749512</c:v>
                </c:pt>
                <c:pt idx="38">
                  <c:v>311.63123644152193</c:v>
                </c:pt>
                <c:pt idx="39">
                  <c:v>308.30589666086593</c:v>
                </c:pt>
                <c:pt idx="40">
                  <c:v>297.87921503546636</c:v>
                </c:pt>
                <c:pt idx="41">
                  <c:v>287.51034631697161</c:v>
                </c:pt>
                <c:pt idx="42">
                  <c:v>292.87344180405285</c:v>
                </c:pt>
                <c:pt idx="43">
                  <c:v>285.33010935831243</c:v>
                </c:pt>
                <c:pt idx="44">
                  <c:v>284.19209248151992</c:v>
                </c:pt>
                <c:pt idx="45">
                  <c:v>285.02127903643395</c:v>
                </c:pt>
                <c:pt idx="46">
                  <c:v>292.82506334764497</c:v>
                </c:pt>
                <c:pt idx="47">
                  <c:v>301.39854584874854</c:v>
                </c:pt>
                <c:pt idx="48">
                  <c:v>310.95434554092765</c:v>
                </c:pt>
                <c:pt idx="49">
                  <c:v>308.00456110494929</c:v>
                </c:pt>
                <c:pt idx="50">
                  <c:v>302.64617608536605</c:v>
                </c:pt>
                <c:pt idx="51">
                  <c:v>311.67086404198824</c:v>
                </c:pt>
                <c:pt idx="52">
                  <c:v>313.19176371207942</c:v>
                </c:pt>
                <c:pt idx="53">
                  <c:v>315.1946506068245</c:v>
                </c:pt>
                <c:pt idx="54">
                  <c:v>316.12194828118589</c:v>
                </c:pt>
                <c:pt idx="55">
                  <c:v>311.62087068682325</c:v>
                </c:pt>
                <c:pt idx="56">
                  <c:v>316.07881461068274</c:v>
                </c:pt>
                <c:pt idx="57">
                  <c:v>310.35676514600573</c:v>
                </c:pt>
                <c:pt idx="58">
                  <c:v>314.6713300094093</c:v>
                </c:pt>
                <c:pt idx="59">
                  <c:v>310.48834879145056</c:v>
                </c:pt>
                <c:pt idx="60">
                  <c:v>309.94352413170094</c:v>
                </c:pt>
                <c:pt idx="61">
                  <c:v>309.90042110998581</c:v>
                </c:pt>
                <c:pt idx="62">
                  <c:v>307.54675443966022</c:v>
                </c:pt>
                <c:pt idx="63">
                  <c:v>313.56592341713872</c:v>
                </c:pt>
                <c:pt idx="64">
                  <c:v>316.87719670580867</c:v>
                </c:pt>
                <c:pt idx="65">
                  <c:v>312.03946828150129</c:v>
                </c:pt>
                <c:pt idx="66">
                  <c:v>305.38930137429958</c:v>
                </c:pt>
                <c:pt idx="67">
                  <c:v>314.10559131431563</c:v>
                </c:pt>
                <c:pt idx="68">
                  <c:v>307.2290398632457</c:v>
                </c:pt>
                <c:pt idx="69">
                  <c:v>308.94545776035881</c:v>
                </c:pt>
                <c:pt idx="70">
                  <c:v>317.09412266162855</c:v>
                </c:pt>
                <c:pt idx="71">
                  <c:v>315.22432791954316</c:v>
                </c:pt>
                <c:pt idx="72">
                  <c:v>308.83687216724741</c:v>
                </c:pt>
                <c:pt idx="73">
                  <c:v>304.77482219950832</c:v>
                </c:pt>
                <c:pt idx="74">
                  <c:v>304.18074344278972</c:v>
                </c:pt>
                <c:pt idx="75">
                  <c:v>314.3859294284423</c:v>
                </c:pt>
                <c:pt idx="76">
                  <c:v>311.4679098073932</c:v>
                </c:pt>
                <c:pt idx="77">
                  <c:v>305.7213882059483</c:v>
                </c:pt>
                <c:pt idx="78">
                  <c:v>304.46322248642167</c:v>
                </c:pt>
                <c:pt idx="79">
                  <c:v>308.81932431828602</c:v>
                </c:pt>
                <c:pt idx="80">
                  <c:v>312.60866723321283</c:v>
                </c:pt>
                <c:pt idx="81">
                  <c:v>315.35936853191521</c:v>
                </c:pt>
                <c:pt idx="82">
                  <c:v>308.7043293506062</c:v>
                </c:pt>
                <c:pt idx="83">
                  <c:v>308.42217692162797</c:v>
                </c:pt>
                <c:pt idx="84">
                  <c:v>318.35049937428522</c:v>
                </c:pt>
                <c:pt idx="85">
                  <c:v>320.44644731627773</c:v>
                </c:pt>
                <c:pt idx="86">
                  <c:v>324.23348269772816</c:v>
                </c:pt>
                <c:pt idx="87">
                  <c:v>322.30495284245262</c:v>
                </c:pt>
                <c:pt idx="88">
                  <c:v>319.70109870735104</c:v>
                </c:pt>
                <c:pt idx="89">
                  <c:v>316.8437613283661</c:v>
                </c:pt>
                <c:pt idx="90">
                  <c:v>319.08994707092046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Predicting!$L$23</c:f>
              <c:strCache>
                <c:ptCount val="1"/>
                <c:pt idx="0">
                  <c:v>Sce11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Predicting!$L$24:$L$114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258.70888712355486</c:v>
                </c:pt>
                <c:pt idx="2">
                  <c:v>254.28499156569825</c:v>
                </c:pt>
                <c:pt idx="3">
                  <c:v>263.44481591552375</c:v>
                </c:pt>
                <c:pt idx="4">
                  <c:v>264.8612595535767</c:v>
                </c:pt>
                <c:pt idx="5">
                  <c:v>268.33260598989892</c:v>
                </c:pt>
                <c:pt idx="6">
                  <c:v>274.37325506688046</c:v>
                </c:pt>
                <c:pt idx="7">
                  <c:v>280.46335252176181</c:v>
                </c:pt>
                <c:pt idx="8">
                  <c:v>291.90565673308441</c:v>
                </c:pt>
                <c:pt idx="9">
                  <c:v>293.26988865046229</c:v>
                </c:pt>
                <c:pt idx="10">
                  <c:v>291.9655951882732</c:v>
                </c:pt>
                <c:pt idx="11">
                  <c:v>298.64992265490207</c:v>
                </c:pt>
                <c:pt idx="12">
                  <c:v>307.15450256450907</c:v>
                </c:pt>
                <c:pt idx="13">
                  <c:v>305.69283639810101</c:v>
                </c:pt>
                <c:pt idx="14">
                  <c:v>309.87119888490321</c:v>
                </c:pt>
                <c:pt idx="15">
                  <c:v>314.12718345448343</c:v>
                </c:pt>
                <c:pt idx="16">
                  <c:v>325.92709621684901</c:v>
                </c:pt>
                <c:pt idx="17">
                  <c:v>333.115977195808</c:v>
                </c:pt>
                <c:pt idx="18">
                  <c:v>328.80264226417489</c:v>
                </c:pt>
                <c:pt idx="19">
                  <c:v>331.37390370375761</c:v>
                </c:pt>
                <c:pt idx="20">
                  <c:v>318.66126815334792</c:v>
                </c:pt>
                <c:pt idx="21">
                  <c:v>319.13012576339662</c:v>
                </c:pt>
                <c:pt idx="22">
                  <c:v>328.21672722793943</c:v>
                </c:pt>
                <c:pt idx="23">
                  <c:v>335.77374978993754</c:v>
                </c:pt>
                <c:pt idx="24">
                  <c:v>345.45430083520444</c:v>
                </c:pt>
                <c:pt idx="25">
                  <c:v>348.13530248159077</c:v>
                </c:pt>
                <c:pt idx="26">
                  <c:v>364.14367764284191</c:v>
                </c:pt>
                <c:pt idx="27">
                  <c:v>362.25246640344164</c:v>
                </c:pt>
                <c:pt idx="28">
                  <c:v>351.55067124312563</c:v>
                </c:pt>
                <c:pt idx="29">
                  <c:v>352.40360202900507</c:v>
                </c:pt>
                <c:pt idx="30">
                  <c:v>345.31082853912704</c:v>
                </c:pt>
                <c:pt idx="31">
                  <c:v>337.86654492538923</c:v>
                </c:pt>
                <c:pt idx="32">
                  <c:v>334.93444234987737</c:v>
                </c:pt>
                <c:pt idx="33">
                  <c:v>330.81664637639005</c:v>
                </c:pt>
                <c:pt idx="34">
                  <c:v>323.17227399779495</c:v>
                </c:pt>
                <c:pt idx="35">
                  <c:v>328.70988870329842</c:v>
                </c:pt>
                <c:pt idx="36">
                  <c:v>327.49500522995851</c:v>
                </c:pt>
                <c:pt idx="37">
                  <c:v>328.62638919305954</c:v>
                </c:pt>
                <c:pt idx="38">
                  <c:v>323.7991467216666</c:v>
                </c:pt>
                <c:pt idx="39">
                  <c:v>326.79267776307597</c:v>
                </c:pt>
                <c:pt idx="40">
                  <c:v>332.04710156497686</c:v>
                </c:pt>
                <c:pt idx="41">
                  <c:v>333.30441258660295</c:v>
                </c:pt>
                <c:pt idx="42">
                  <c:v>328.02936357099179</c:v>
                </c:pt>
                <c:pt idx="43">
                  <c:v>327.18550486616209</c:v>
                </c:pt>
                <c:pt idx="44">
                  <c:v>331.55472237016653</c:v>
                </c:pt>
                <c:pt idx="45">
                  <c:v>334.23625331420271</c:v>
                </c:pt>
                <c:pt idx="46">
                  <c:v>332.18020490440443</c:v>
                </c:pt>
                <c:pt idx="47">
                  <c:v>332.86569429661034</c:v>
                </c:pt>
                <c:pt idx="48">
                  <c:v>332.44669251850593</c:v>
                </c:pt>
                <c:pt idx="49">
                  <c:v>338.2706752083426</c:v>
                </c:pt>
                <c:pt idx="50">
                  <c:v>340.73479594033989</c:v>
                </c:pt>
                <c:pt idx="51">
                  <c:v>337.23338759735827</c:v>
                </c:pt>
                <c:pt idx="52">
                  <c:v>333.54004942093502</c:v>
                </c:pt>
                <c:pt idx="53">
                  <c:v>330.40133526655052</c:v>
                </c:pt>
                <c:pt idx="54">
                  <c:v>331.94855188685216</c:v>
                </c:pt>
                <c:pt idx="55">
                  <c:v>334.97686598636437</c:v>
                </c:pt>
                <c:pt idx="56">
                  <c:v>333.19650864724986</c:v>
                </c:pt>
                <c:pt idx="57">
                  <c:v>340.25463151335038</c:v>
                </c:pt>
                <c:pt idx="58">
                  <c:v>333.76906670124868</c:v>
                </c:pt>
                <c:pt idx="59">
                  <c:v>324.76589735632678</c:v>
                </c:pt>
                <c:pt idx="60">
                  <c:v>317.29547608325555</c:v>
                </c:pt>
                <c:pt idx="61">
                  <c:v>321.02348826740342</c:v>
                </c:pt>
                <c:pt idx="62">
                  <c:v>321.70804455725414</c:v>
                </c:pt>
                <c:pt idx="63">
                  <c:v>323.50793316825923</c:v>
                </c:pt>
                <c:pt idx="64">
                  <c:v>333.14417821541053</c:v>
                </c:pt>
                <c:pt idx="65">
                  <c:v>323.30673031738371</c:v>
                </c:pt>
                <c:pt idx="66">
                  <c:v>324.87707592585065</c:v>
                </c:pt>
                <c:pt idx="67">
                  <c:v>320.49449695587595</c:v>
                </c:pt>
                <c:pt idx="68">
                  <c:v>317.37949649643235</c:v>
                </c:pt>
                <c:pt idx="69">
                  <c:v>309.75895579479135</c:v>
                </c:pt>
                <c:pt idx="70">
                  <c:v>309.88021256910582</c:v>
                </c:pt>
                <c:pt idx="71">
                  <c:v>308.26729208449774</c:v>
                </c:pt>
                <c:pt idx="72">
                  <c:v>307.23034555042284</c:v>
                </c:pt>
                <c:pt idx="73">
                  <c:v>301.79258901024855</c:v>
                </c:pt>
                <c:pt idx="74">
                  <c:v>296.65938816206233</c:v>
                </c:pt>
                <c:pt idx="75">
                  <c:v>303.36724172481757</c:v>
                </c:pt>
                <c:pt idx="76">
                  <c:v>301.58511098649035</c:v>
                </c:pt>
                <c:pt idx="77">
                  <c:v>301.17596768263309</c:v>
                </c:pt>
                <c:pt idx="78">
                  <c:v>300.2052138140341</c:v>
                </c:pt>
                <c:pt idx="79">
                  <c:v>294.28638836600538</c:v>
                </c:pt>
                <c:pt idx="80">
                  <c:v>283.05885920156624</c:v>
                </c:pt>
                <c:pt idx="81">
                  <c:v>281.18567816724413</c:v>
                </c:pt>
                <c:pt idx="82">
                  <c:v>274.80333613473249</c:v>
                </c:pt>
                <c:pt idx="83">
                  <c:v>278.42124176857794</c:v>
                </c:pt>
                <c:pt idx="84">
                  <c:v>280.05126037698864</c:v>
                </c:pt>
                <c:pt idx="85">
                  <c:v>280.61226827555117</c:v>
                </c:pt>
                <c:pt idx="86">
                  <c:v>275.37862805830065</c:v>
                </c:pt>
                <c:pt idx="87">
                  <c:v>283.32681958951093</c:v>
                </c:pt>
                <c:pt idx="88">
                  <c:v>286.56306187728387</c:v>
                </c:pt>
                <c:pt idx="89">
                  <c:v>293.84972047362731</c:v>
                </c:pt>
                <c:pt idx="90">
                  <c:v>298.22684168868375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Predicting!$M$23</c:f>
              <c:strCache>
                <c:ptCount val="1"/>
                <c:pt idx="0">
                  <c:v>Sce12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Predicting!$M$24:$M$114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264.34904415419084</c:v>
                </c:pt>
                <c:pt idx="2">
                  <c:v>268.96637707773186</c:v>
                </c:pt>
                <c:pt idx="3">
                  <c:v>277.96253252829763</c:v>
                </c:pt>
                <c:pt idx="4">
                  <c:v>285.94620924478221</c:v>
                </c:pt>
                <c:pt idx="5">
                  <c:v>281.95574085764849</c:v>
                </c:pt>
                <c:pt idx="6">
                  <c:v>279.73666562752868</c:v>
                </c:pt>
                <c:pt idx="7">
                  <c:v>277.51578377033178</c:v>
                </c:pt>
                <c:pt idx="8">
                  <c:v>268.00921197919638</c:v>
                </c:pt>
                <c:pt idx="9">
                  <c:v>270.09351994946343</c:v>
                </c:pt>
                <c:pt idx="10">
                  <c:v>269.86423161921465</c:v>
                </c:pt>
                <c:pt idx="11">
                  <c:v>270.32531769364709</c:v>
                </c:pt>
                <c:pt idx="12">
                  <c:v>264.27018162356654</c:v>
                </c:pt>
                <c:pt idx="13">
                  <c:v>266.42590156268642</c:v>
                </c:pt>
                <c:pt idx="14">
                  <c:v>265.33355734913744</c:v>
                </c:pt>
                <c:pt idx="15">
                  <c:v>263.5168260455352</c:v>
                </c:pt>
                <c:pt idx="16">
                  <c:v>262.17707378186583</c:v>
                </c:pt>
                <c:pt idx="17">
                  <c:v>261.48785551058131</c:v>
                </c:pt>
                <c:pt idx="18">
                  <c:v>259.93394357455986</c:v>
                </c:pt>
                <c:pt idx="19">
                  <c:v>262.82499326791122</c:v>
                </c:pt>
                <c:pt idx="20">
                  <c:v>254.14970011643925</c:v>
                </c:pt>
                <c:pt idx="21">
                  <c:v>252.21334828234683</c:v>
                </c:pt>
                <c:pt idx="22">
                  <c:v>249.73962703088858</c:v>
                </c:pt>
                <c:pt idx="23">
                  <c:v>246.86698119435846</c:v>
                </c:pt>
                <c:pt idx="24">
                  <c:v>248.94990579279516</c:v>
                </c:pt>
                <c:pt idx="25">
                  <c:v>237.2866142318199</c:v>
                </c:pt>
                <c:pt idx="26">
                  <c:v>241.35765465056903</c:v>
                </c:pt>
                <c:pt idx="27">
                  <c:v>241.77315874060523</c:v>
                </c:pt>
                <c:pt idx="28">
                  <c:v>247.31942058397649</c:v>
                </c:pt>
                <c:pt idx="29">
                  <c:v>249.70991843012197</c:v>
                </c:pt>
                <c:pt idx="30">
                  <c:v>247.68044697048535</c:v>
                </c:pt>
                <c:pt idx="31">
                  <c:v>248.69274116969069</c:v>
                </c:pt>
                <c:pt idx="32">
                  <c:v>249.52514213944468</c:v>
                </c:pt>
                <c:pt idx="33">
                  <c:v>253.14394878107407</c:v>
                </c:pt>
                <c:pt idx="34">
                  <c:v>254.79538390598265</c:v>
                </c:pt>
                <c:pt idx="35">
                  <c:v>249.88058330288592</c:v>
                </c:pt>
                <c:pt idx="36">
                  <c:v>254.29915641349217</c:v>
                </c:pt>
                <c:pt idx="37">
                  <c:v>253.84354438756142</c:v>
                </c:pt>
                <c:pt idx="38">
                  <c:v>249.37102950280456</c:v>
                </c:pt>
                <c:pt idx="39">
                  <c:v>244.60405785586295</c:v>
                </c:pt>
                <c:pt idx="40">
                  <c:v>244.77140083803778</c:v>
                </c:pt>
                <c:pt idx="41">
                  <c:v>245.77618499776887</c:v>
                </c:pt>
                <c:pt idx="42">
                  <c:v>242.93115646429749</c:v>
                </c:pt>
                <c:pt idx="43">
                  <c:v>238.2919950496086</c:v>
                </c:pt>
                <c:pt idx="44">
                  <c:v>241.29406028879663</c:v>
                </c:pt>
                <c:pt idx="45">
                  <c:v>251.32329572935336</c:v>
                </c:pt>
                <c:pt idx="46">
                  <c:v>257.950286729722</c:v>
                </c:pt>
                <c:pt idx="47">
                  <c:v>254.44792495043586</c:v>
                </c:pt>
                <c:pt idx="48">
                  <c:v>263.09004134440386</c:v>
                </c:pt>
                <c:pt idx="49">
                  <c:v>267.77240959324371</c:v>
                </c:pt>
                <c:pt idx="50">
                  <c:v>270.27530935334568</c:v>
                </c:pt>
                <c:pt idx="51">
                  <c:v>271.34905005814835</c:v>
                </c:pt>
                <c:pt idx="52">
                  <c:v>269.2153308673831</c:v>
                </c:pt>
                <c:pt idx="53">
                  <c:v>274.67717275299043</c:v>
                </c:pt>
                <c:pt idx="54">
                  <c:v>281.36675358438191</c:v>
                </c:pt>
                <c:pt idx="55">
                  <c:v>277.45235904544876</c:v>
                </c:pt>
                <c:pt idx="56">
                  <c:v>273.95389028359597</c:v>
                </c:pt>
                <c:pt idx="57">
                  <c:v>276.71660736038632</c:v>
                </c:pt>
                <c:pt idx="58">
                  <c:v>272.7140235922854</c:v>
                </c:pt>
                <c:pt idx="59">
                  <c:v>274.45218369244645</c:v>
                </c:pt>
                <c:pt idx="60">
                  <c:v>271.33468173708741</c:v>
                </c:pt>
                <c:pt idx="61">
                  <c:v>263.59060442947003</c:v>
                </c:pt>
                <c:pt idx="62">
                  <c:v>265.46778372167819</c:v>
                </c:pt>
                <c:pt idx="63">
                  <c:v>269.43953574042212</c:v>
                </c:pt>
                <c:pt idx="64">
                  <c:v>266.88221006472389</c:v>
                </c:pt>
                <c:pt idx="65">
                  <c:v>258.55158038290244</c:v>
                </c:pt>
                <c:pt idx="66">
                  <c:v>254.50238311723109</c:v>
                </c:pt>
                <c:pt idx="67">
                  <c:v>260.63036024214608</c:v>
                </c:pt>
                <c:pt idx="68">
                  <c:v>265.24750289832173</c:v>
                </c:pt>
                <c:pt idx="69">
                  <c:v>266.90990322627238</c:v>
                </c:pt>
                <c:pt idx="70">
                  <c:v>259.22009414311674</c:v>
                </c:pt>
                <c:pt idx="71">
                  <c:v>257.40368655150132</c:v>
                </c:pt>
                <c:pt idx="72">
                  <c:v>255.01308772909991</c:v>
                </c:pt>
                <c:pt idx="73">
                  <c:v>247.72718496809946</c:v>
                </c:pt>
                <c:pt idx="74">
                  <c:v>251.87385962511689</c:v>
                </c:pt>
                <c:pt idx="75">
                  <c:v>252.02933859625298</c:v>
                </c:pt>
                <c:pt idx="76">
                  <c:v>256.81463987573034</c:v>
                </c:pt>
                <c:pt idx="77">
                  <c:v>251.12649866109203</c:v>
                </c:pt>
                <c:pt idx="78">
                  <c:v>253.00862608010448</c:v>
                </c:pt>
                <c:pt idx="79">
                  <c:v>250.34132459293471</c:v>
                </c:pt>
                <c:pt idx="80">
                  <c:v>251.02058422811447</c:v>
                </c:pt>
                <c:pt idx="81">
                  <c:v>250.51608113496781</c:v>
                </c:pt>
                <c:pt idx="82">
                  <c:v>248.49576823116689</c:v>
                </c:pt>
                <c:pt idx="83">
                  <c:v>242.49363839749196</c:v>
                </c:pt>
                <c:pt idx="84">
                  <c:v>234.07520860501495</c:v>
                </c:pt>
                <c:pt idx="85">
                  <c:v>235.21307701386291</c:v>
                </c:pt>
                <c:pt idx="86">
                  <c:v>228.93710776311815</c:v>
                </c:pt>
                <c:pt idx="87">
                  <c:v>231.63733771192301</c:v>
                </c:pt>
                <c:pt idx="88">
                  <c:v>228.43277887756659</c:v>
                </c:pt>
                <c:pt idx="89">
                  <c:v>219.1428985952771</c:v>
                </c:pt>
                <c:pt idx="90">
                  <c:v>223.7039743459552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Predicting!$N$23</c:f>
              <c:strCache>
                <c:ptCount val="1"/>
                <c:pt idx="0">
                  <c:v>Sce13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Predicting!$N$24:$N$114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259.04396624605459</c:v>
                </c:pt>
                <c:pt idx="2">
                  <c:v>262.26721079002726</c:v>
                </c:pt>
                <c:pt idx="3">
                  <c:v>265.23017650263267</c:v>
                </c:pt>
                <c:pt idx="4">
                  <c:v>268.14263837445628</c:v>
                </c:pt>
                <c:pt idx="5">
                  <c:v>258.74354926187976</c:v>
                </c:pt>
                <c:pt idx="6">
                  <c:v>262.99083691295499</c:v>
                </c:pt>
                <c:pt idx="7">
                  <c:v>269.37882205804425</c:v>
                </c:pt>
                <c:pt idx="8">
                  <c:v>270.83513466157137</c:v>
                </c:pt>
                <c:pt idx="9">
                  <c:v>268.46668998642457</c:v>
                </c:pt>
                <c:pt idx="10">
                  <c:v>269.28788201065856</c:v>
                </c:pt>
                <c:pt idx="11">
                  <c:v>270.90940318356388</c:v>
                </c:pt>
                <c:pt idx="12">
                  <c:v>281.81615701448436</c:v>
                </c:pt>
                <c:pt idx="13">
                  <c:v>287.96243016522271</c:v>
                </c:pt>
                <c:pt idx="14">
                  <c:v>291.30062342832662</c:v>
                </c:pt>
                <c:pt idx="15">
                  <c:v>295.88563596656383</c:v>
                </c:pt>
                <c:pt idx="16">
                  <c:v>286.24950919316456</c:v>
                </c:pt>
                <c:pt idx="17">
                  <c:v>292.23440632161731</c:v>
                </c:pt>
                <c:pt idx="18">
                  <c:v>290.31442043517234</c:v>
                </c:pt>
                <c:pt idx="19">
                  <c:v>289.42726184449748</c:v>
                </c:pt>
                <c:pt idx="20">
                  <c:v>289.4724595424787</c:v>
                </c:pt>
                <c:pt idx="21">
                  <c:v>285.82950586077317</c:v>
                </c:pt>
                <c:pt idx="22">
                  <c:v>287.92770032996538</c:v>
                </c:pt>
                <c:pt idx="23">
                  <c:v>296.52472249997015</c:v>
                </c:pt>
                <c:pt idx="24">
                  <c:v>299.5050631116851</c:v>
                </c:pt>
                <c:pt idx="25">
                  <c:v>300.59770451392046</c:v>
                </c:pt>
                <c:pt idx="26">
                  <c:v>298.28688520718396</c:v>
                </c:pt>
                <c:pt idx="27">
                  <c:v>302.13045231537632</c:v>
                </c:pt>
                <c:pt idx="28">
                  <c:v>305.52606387190974</c:v>
                </c:pt>
                <c:pt idx="29">
                  <c:v>311.89988970821429</c:v>
                </c:pt>
                <c:pt idx="30">
                  <c:v>316.18928576905353</c:v>
                </c:pt>
                <c:pt idx="31">
                  <c:v>318.23176015599375</c:v>
                </c:pt>
                <c:pt idx="32">
                  <c:v>324.50662279869715</c:v>
                </c:pt>
                <c:pt idx="33">
                  <c:v>327.25461958910432</c:v>
                </c:pt>
                <c:pt idx="34">
                  <c:v>334.32276272041435</c:v>
                </c:pt>
                <c:pt idx="35">
                  <c:v>339.83625656523185</c:v>
                </c:pt>
                <c:pt idx="36">
                  <c:v>349.15524065074624</c:v>
                </c:pt>
                <c:pt idx="37">
                  <c:v>350.54991327421743</c:v>
                </c:pt>
                <c:pt idx="38">
                  <c:v>344.2273444379943</c:v>
                </c:pt>
                <c:pt idx="39">
                  <c:v>339.58915517204389</c:v>
                </c:pt>
                <c:pt idx="40">
                  <c:v>340.49668763145161</c:v>
                </c:pt>
                <c:pt idx="41">
                  <c:v>341.32804955574215</c:v>
                </c:pt>
                <c:pt idx="42">
                  <c:v>350.2135273651997</c:v>
                </c:pt>
                <c:pt idx="43">
                  <c:v>352.83413984843367</c:v>
                </c:pt>
                <c:pt idx="44">
                  <c:v>347.57838422638412</c:v>
                </c:pt>
                <c:pt idx="45">
                  <c:v>356.04441795104367</c:v>
                </c:pt>
                <c:pt idx="46">
                  <c:v>366.39272873039141</c:v>
                </c:pt>
                <c:pt idx="47">
                  <c:v>353.1019031877143</c:v>
                </c:pt>
                <c:pt idx="48">
                  <c:v>352.56740205704085</c:v>
                </c:pt>
                <c:pt idx="49">
                  <c:v>350.53017066139239</c:v>
                </c:pt>
                <c:pt idx="50">
                  <c:v>345.22862400825682</c:v>
                </c:pt>
                <c:pt idx="51">
                  <c:v>347.53507130949998</c:v>
                </c:pt>
                <c:pt idx="52">
                  <c:v>338.93466708542582</c:v>
                </c:pt>
                <c:pt idx="53">
                  <c:v>343.68018057818153</c:v>
                </c:pt>
                <c:pt idx="54">
                  <c:v>340.73013265116975</c:v>
                </c:pt>
                <c:pt idx="55">
                  <c:v>345.04934170296519</c:v>
                </c:pt>
                <c:pt idx="56">
                  <c:v>349.91082859142733</c:v>
                </c:pt>
                <c:pt idx="57">
                  <c:v>358.72892199715238</c:v>
                </c:pt>
                <c:pt idx="58">
                  <c:v>363.72174073607033</c:v>
                </c:pt>
                <c:pt idx="59">
                  <c:v>370.07909135584788</c:v>
                </c:pt>
                <c:pt idx="60">
                  <c:v>370.49108819475697</c:v>
                </c:pt>
                <c:pt idx="61">
                  <c:v>374.31605243475923</c:v>
                </c:pt>
                <c:pt idx="62">
                  <c:v>363.68027764633609</c:v>
                </c:pt>
                <c:pt idx="63">
                  <c:v>352.13940423201257</c:v>
                </c:pt>
                <c:pt idx="64">
                  <c:v>359.07258379679558</c:v>
                </c:pt>
                <c:pt idx="65">
                  <c:v>359.66252158862665</c:v>
                </c:pt>
                <c:pt idx="66">
                  <c:v>350.32195723300674</c:v>
                </c:pt>
                <c:pt idx="67">
                  <c:v>351.12968307205409</c:v>
                </c:pt>
                <c:pt idx="68">
                  <c:v>349.58705769226901</c:v>
                </c:pt>
                <c:pt idx="69">
                  <c:v>350.12006267583973</c:v>
                </c:pt>
                <c:pt idx="70">
                  <c:v>339.17056835819074</c:v>
                </c:pt>
                <c:pt idx="71">
                  <c:v>337.82730065038578</c:v>
                </c:pt>
                <c:pt idx="72">
                  <c:v>336.83382628903161</c:v>
                </c:pt>
                <c:pt idx="73">
                  <c:v>333.58883854633802</c:v>
                </c:pt>
                <c:pt idx="74">
                  <c:v>340.71247854221008</c:v>
                </c:pt>
                <c:pt idx="75">
                  <c:v>341.91903505627175</c:v>
                </c:pt>
                <c:pt idx="76">
                  <c:v>349.73330343386721</c:v>
                </c:pt>
                <c:pt idx="77">
                  <c:v>347.60644841655517</c:v>
                </c:pt>
                <c:pt idx="78">
                  <c:v>343.20277464491789</c:v>
                </c:pt>
                <c:pt idx="79">
                  <c:v>351.16190412800108</c:v>
                </c:pt>
                <c:pt idx="80">
                  <c:v>366.94543029951325</c:v>
                </c:pt>
                <c:pt idx="81">
                  <c:v>360.15338744833639</c:v>
                </c:pt>
                <c:pt idx="82">
                  <c:v>363.12597839253516</c:v>
                </c:pt>
                <c:pt idx="83">
                  <c:v>361.49160127765174</c:v>
                </c:pt>
                <c:pt idx="84">
                  <c:v>365.1696488614902</c:v>
                </c:pt>
                <c:pt idx="85">
                  <c:v>364.4699710474157</c:v>
                </c:pt>
                <c:pt idx="86">
                  <c:v>364.15712419829771</c:v>
                </c:pt>
                <c:pt idx="87">
                  <c:v>361.16961629787278</c:v>
                </c:pt>
                <c:pt idx="88">
                  <c:v>373.19772247443422</c:v>
                </c:pt>
                <c:pt idx="89">
                  <c:v>369.79729931177377</c:v>
                </c:pt>
                <c:pt idx="90">
                  <c:v>363.28153629858986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Predicting!$O$23</c:f>
              <c:strCache>
                <c:ptCount val="1"/>
                <c:pt idx="0">
                  <c:v>Sce14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Predicting!$O$24:$O$114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257.51918597146221</c:v>
                </c:pt>
                <c:pt idx="2">
                  <c:v>253.65632594389982</c:v>
                </c:pt>
                <c:pt idx="3">
                  <c:v>251.23900146148929</c:v>
                </c:pt>
                <c:pt idx="4">
                  <c:v>247.89973379097603</c:v>
                </c:pt>
                <c:pt idx="5">
                  <c:v>243.19734961657679</c:v>
                </c:pt>
                <c:pt idx="6">
                  <c:v>241.03429106027502</c:v>
                </c:pt>
                <c:pt idx="7">
                  <c:v>246.91340331531032</c:v>
                </c:pt>
                <c:pt idx="8">
                  <c:v>244.09370262239042</c:v>
                </c:pt>
                <c:pt idx="9">
                  <c:v>244.25911731399583</c:v>
                </c:pt>
                <c:pt idx="10">
                  <c:v>240.6358307468048</c:v>
                </c:pt>
                <c:pt idx="11">
                  <c:v>242.41550437801584</c:v>
                </c:pt>
                <c:pt idx="12">
                  <c:v>244.79517351807473</c:v>
                </c:pt>
                <c:pt idx="13">
                  <c:v>247.37820208032574</c:v>
                </c:pt>
                <c:pt idx="14">
                  <c:v>248.12553571632293</c:v>
                </c:pt>
                <c:pt idx="15">
                  <c:v>253.81420953599459</c:v>
                </c:pt>
                <c:pt idx="16">
                  <c:v>251.81658390753748</c:v>
                </c:pt>
                <c:pt idx="17">
                  <c:v>248.61631085972834</c:v>
                </c:pt>
                <c:pt idx="18">
                  <c:v>241.36719034167592</c:v>
                </c:pt>
                <c:pt idx="19">
                  <c:v>245.63961903255935</c:v>
                </c:pt>
                <c:pt idx="20">
                  <c:v>250.19370063197263</c:v>
                </c:pt>
                <c:pt idx="21">
                  <c:v>253.72177337427655</c:v>
                </c:pt>
                <c:pt idx="22">
                  <c:v>259.08968935943045</c:v>
                </c:pt>
                <c:pt idx="23">
                  <c:v>259.31368418143745</c:v>
                </c:pt>
                <c:pt idx="24">
                  <c:v>265.9300883732999</c:v>
                </c:pt>
                <c:pt idx="25">
                  <c:v>268.99436099208646</c:v>
                </c:pt>
                <c:pt idx="26">
                  <c:v>273.02134891521803</c:v>
                </c:pt>
                <c:pt idx="27">
                  <c:v>277.23302222724004</c:v>
                </c:pt>
                <c:pt idx="28">
                  <c:v>272.74714101124761</c:v>
                </c:pt>
                <c:pt idx="29">
                  <c:v>280.84476887118836</c:v>
                </c:pt>
                <c:pt idx="30">
                  <c:v>277.65641151385046</c:v>
                </c:pt>
                <c:pt idx="31">
                  <c:v>286.19898219395742</c:v>
                </c:pt>
                <c:pt idx="32">
                  <c:v>292.50173589287959</c:v>
                </c:pt>
                <c:pt idx="33">
                  <c:v>290.36484482654873</c:v>
                </c:pt>
                <c:pt idx="34">
                  <c:v>287.65113436756224</c:v>
                </c:pt>
                <c:pt idx="35">
                  <c:v>286.23422047984474</c:v>
                </c:pt>
                <c:pt idx="36">
                  <c:v>278.33404027602739</c:v>
                </c:pt>
                <c:pt idx="37">
                  <c:v>282.1093772162447</c:v>
                </c:pt>
                <c:pt idx="38">
                  <c:v>284.16097726035116</c:v>
                </c:pt>
                <c:pt idx="39">
                  <c:v>277.04040179978301</c:v>
                </c:pt>
                <c:pt idx="40">
                  <c:v>271.15535366442384</c:v>
                </c:pt>
                <c:pt idx="41">
                  <c:v>268.60492273716096</c:v>
                </c:pt>
                <c:pt idx="42">
                  <c:v>264.94104921328642</c:v>
                </c:pt>
                <c:pt idx="43">
                  <c:v>266.19230247989208</c:v>
                </c:pt>
                <c:pt idx="44">
                  <c:v>259.33583719910598</c:v>
                </c:pt>
                <c:pt idx="45">
                  <c:v>253.34262303745925</c:v>
                </c:pt>
                <c:pt idx="46">
                  <c:v>259.03467003445525</c:v>
                </c:pt>
                <c:pt idx="47">
                  <c:v>259.17033673920588</c:v>
                </c:pt>
                <c:pt idx="48">
                  <c:v>262.60115831829654</c:v>
                </c:pt>
                <c:pt idx="49">
                  <c:v>263.71104147864793</c:v>
                </c:pt>
                <c:pt idx="50">
                  <c:v>264.83681360113684</c:v>
                </c:pt>
                <c:pt idx="51">
                  <c:v>270.81690063789068</c:v>
                </c:pt>
                <c:pt idx="52">
                  <c:v>266.89358620485842</c:v>
                </c:pt>
                <c:pt idx="53">
                  <c:v>266.55243487726591</c:v>
                </c:pt>
                <c:pt idx="54">
                  <c:v>272.33455346444555</c:v>
                </c:pt>
                <c:pt idx="55">
                  <c:v>272.6312518545285</c:v>
                </c:pt>
                <c:pt idx="56">
                  <c:v>273.48290580912436</c:v>
                </c:pt>
                <c:pt idx="57">
                  <c:v>280.11159366145455</c:v>
                </c:pt>
                <c:pt idx="58">
                  <c:v>278.7098883874574</c:v>
                </c:pt>
                <c:pt idx="59">
                  <c:v>268.65836649521691</c:v>
                </c:pt>
                <c:pt idx="60">
                  <c:v>279.42961565968278</c:v>
                </c:pt>
                <c:pt idx="61">
                  <c:v>280.00756498071303</c:v>
                </c:pt>
                <c:pt idx="62">
                  <c:v>280.30429165584763</c:v>
                </c:pt>
                <c:pt idx="63">
                  <c:v>280.49370950183027</c:v>
                </c:pt>
                <c:pt idx="64">
                  <c:v>280.97059198903077</c:v>
                </c:pt>
                <c:pt idx="65">
                  <c:v>270.12945426348102</c:v>
                </c:pt>
                <c:pt idx="66">
                  <c:v>267.63280870858341</c:v>
                </c:pt>
                <c:pt idx="67">
                  <c:v>258.54819939417189</c:v>
                </c:pt>
                <c:pt idx="68">
                  <c:v>255.41398998731904</c:v>
                </c:pt>
                <c:pt idx="69">
                  <c:v>247.05547366872221</c:v>
                </c:pt>
                <c:pt idx="70">
                  <c:v>239.87691095521654</c:v>
                </c:pt>
                <c:pt idx="71">
                  <c:v>246.16712059226921</c:v>
                </c:pt>
                <c:pt idx="72">
                  <c:v>242.14222911130634</c:v>
                </c:pt>
                <c:pt idx="73">
                  <c:v>238.08980038775485</c:v>
                </c:pt>
                <c:pt idx="74">
                  <c:v>233.46188763562125</c:v>
                </c:pt>
                <c:pt idx="75">
                  <c:v>230.26511448465641</c:v>
                </c:pt>
                <c:pt idx="76">
                  <c:v>232.60868137063184</c:v>
                </c:pt>
                <c:pt idx="77">
                  <c:v>236.90977612352702</c:v>
                </c:pt>
                <c:pt idx="78">
                  <c:v>232.3823624024497</c:v>
                </c:pt>
                <c:pt idx="79">
                  <c:v>231.57109029074331</c:v>
                </c:pt>
                <c:pt idx="80">
                  <c:v>228.85448226567806</c:v>
                </c:pt>
                <c:pt idx="81">
                  <c:v>234.5596122449077</c:v>
                </c:pt>
                <c:pt idx="82">
                  <c:v>233.71123600956187</c:v>
                </c:pt>
                <c:pt idx="83">
                  <c:v>237.54616359381697</c:v>
                </c:pt>
                <c:pt idx="84">
                  <c:v>240.91909330701671</c:v>
                </c:pt>
                <c:pt idx="85">
                  <c:v>242.0099356719175</c:v>
                </c:pt>
                <c:pt idx="86">
                  <c:v>249.77118069983916</c:v>
                </c:pt>
                <c:pt idx="87">
                  <c:v>245.20907991108339</c:v>
                </c:pt>
                <c:pt idx="88">
                  <c:v>247.20389206625816</c:v>
                </c:pt>
                <c:pt idx="89">
                  <c:v>249.52090285894732</c:v>
                </c:pt>
                <c:pt idx="90">
                  <c:v>246.13860325337205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Predicting!$P$23</c:f>
              <c:strCache>
                <c:ptCount val="1"/>
                <c:pt idx="0">
                  <c:v>Sce15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Predicting!$P$24:$P$114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259.13464157916189</c:v>
                </c:pt>
                <c:pt idx="2">
                  <c:v>254.87007685286073</c:v>
                </c:pt>
                <c:pt idx="3">
                  <c:v>250.64024161703693</c:v>
                </c:pt>
                <c:pt idx="4">
                  <c:v>256.11559351107093</c:v>
                </c:pt>
                <c:pt idx="5">
                  <c:v>256.96913493907147</c:v>
                </c:pt>
                <c:pt idx="6">
                  <c:v>256.75784835849925</c:v>
                </c:pt>
                <c:pt idx="7">
                  <c:v>251.47497454709307</c:v>
                </c:pt>
                <c:pt idx="8">
                  <c:v>250.29988489386349</c:v>
                </c:pt>
                <c:pt idx="9">
                  <c:v>250.22438661112125</c:v>
                </c:pt>
                <c:pt idx="10">
                  <c:v>250.99139833731229</c:v>
                </c:pt>
                <c:pt idx="11">
                  <c:v>254.71432826491127</c:v>
                </c:pt>
                <c:pt idx="12">
                  <c:v>257.05560084861168</c:v>
                </c:pt>
                <c:pt idx="13">
                  <c:v>266.14028099392078</c:v>
                </c:pt>
                <c:pt idx="14">
                  <c:v>262.51770618072601</c:v>
                </c:pt>
                <c:pt idx="15">
                  <c:v>257.38474744439151</c:v>
                </c:pt>
                <c:pt idx="16">
                  <c:v>258.44503771454362</c:v>
                </c:pt>
                <c:pt idx="17">
                  <c:v>247.03464155404282</c:v>
                </c:pt>
                <c:pt idx="18">
                  <c:v>248.81242824357543</c:v>
                </c:pt>
                <c:pt idx="19">
                  <c:v>250.97439640069115</c:v>
                </c:pt>
                <c:pt idx="20">
                  <c:v>250.46577782281773</c:v>
                </c:pt>
                <c:pt idx="21">
                  <c:v>257.69641205072776</c:v>
                </c:pt>
                <c:pt idx="22">
                  <c:v>250.17675701610392</c:v>
                </c:pt>
                <c:pt idx="23">
                  <c:v>249.8753650458699</c:v>
                </c:pt>
                <c:pt idx="24">
                  <c:v>251.1694062764978</c:v>
                </c:pt>
                <c:pt idx="25">
                  <c:v>256.38249366622591</c:v>
                </c:pt>
                <c:pt idx="26">
                  <c:v>254.20942554327945</c:v>
                </c:pt>
                <c:pt idx="27">
                  <c:v>251.35718621141194</c:v>
                </c:pt>
                <c:pt idx="28">
                  <c:v>240.93944955063557</c:v>
                </c:pt>
                <c:pt idx="29">
                  <c:v>241.41455303425857</c:v>
                </c:pt>
                <c:pt idx="30">
                  <c:v>236.19448954347786</c:v>
                </c:pt>
                <c:pt idx="31">
                  <c:v>229.57023542466885</c:v>
                </c:pt>
                <c:pt idx="32">
                  <c:v>231.42699542029374</c:v>
                </c:pt>
                <c:pt idx="33">
                  <c:v>232.08197840546438</c:v>
                </c:pt>
                <c:pt idx="34">
                  <c:v>235.45515358810488</c:v>
                </c:pt>
                <c:pt idx="35">
                  <c:v>236.31812033444621</c:v>
                </c:pt>
                <c:pt idx="36">
                  <c:v>240.69410408210774</c:v>
                </c:pt>
                <c:pt idx="37">
                  <c:v>241.38869038302826</c:v>
                </c:pt>
                <c:pt idx="38">
                  <c:v>242.6805259908528</c:v>
                </c:pt>
                <c:pt idx="39">
                  <c:v>235.54953321265072</c:v>
                </c:pt>
                <c:pt idx="40">
                  <c:v>234.45241515746474</c:v>
                </c:pt>
                <c:pt idx="41">
                  <c:v>223.60125823910721</c:v>
                </c:pt>
                <c:pt idx="42">
                  <c:v>219.17338313082024</c:v>
                </c:pt>
                <c:pt idx="43">
                  <c:v>218.324937902974</c:v>
                </c:pt>
                <c:pt idx="44">
                  <c:v>224.66820872349814</c:v>
                </c:pt>
                <c:pt idx="45">
                  <c:v>219.55276442607666</c:v>
                </c:pt>
                <c:pt idx="46">
                  <c:v>218.01595776182276</c:v>
                </c:pt>
                <c:pt idx="47">
                  <c:v>214.36795150727926</c:v>
                </c:pt>
                <c:pt idx="48">
                  <c:v>207.91382284203769</c:v>
                </c:pt>
                <c:pt idx="49">
                  <c:v>204.12908124074735</c:v>
                </c:pt>
                <c:pt idx="50">
                  <c:v>202.6867842763308</c:v>
                </c:pt>
                <c:pt idx="51">
                  <c:v>204.42273600436033</c:v>
                </c:pt>
                <c:pt idx="52">
                  <c:v>208.84159920981767</c:v>
                </c:pt>
                <c:pt idx="53">
                  <c:v>208.85972464479858</c:v>
                </c:pt>
                <c:pt idx="54">
                  <c:v>204.38571922755813</c:v>
                </c:pt>
                <c:pt idx="55">
                  <c:v>202.02274114237085</c:v>
                </c:pt>
                <c:pt idx="56">
                  <c:v>200.2225452259124</c:v>
                </c:pt>
                <c:pt idx="57">
                  <c:v>202.00320414466998</c:v>
                </c:pt>
                <c:pt idx="58">
                  <c:v>199.69027022851461</c:v>
                </c:pt>
                <c:pt idx="59">
                  <c:v>201.6347639984177</c:v>
                </c:pt>
                <c:pt idx="60">
                  <c:v>203.4346681347551</c:v>
                </c:pt>
                <c:pt idx="61">
                  <c:v>200.30388121172783</c:v>
                </c:pt>
                <c:pt idx="62">
                  <c:v>201.40292424835124</c:v>
                </c:pt>
                <c:pt idx="63">
                  <c:v>202.22545429890224</c:v>
                </c:pt>
                <c:pt idx="64">
                  <c:v>194.88140781069487</c:v>
                </c:pt>
                <c:pt idx="65">
                  <c:v>191.38498032840693</c:v>
                </c:pt>
                <c:pt idx="66">
                  <c:v>191.76829929278895</c:v>
                </c:pt>
                <c:pt idx="67">
                  <c:v>194.06416516085366</c:v>
                </c:pt>
                <c:pt idx="68">
                  <c:v>194.93548232744848</c:v>
                </c:pt>
                <c:pt idx="69">
                  <c:v>189.49289805284451</c:v>
                </c:pt>
                <c:pt idx="70">
                  <c:v>190.13746115284877</c:v>
                </c:pt>
                <c:pt idx="71">
                  <c:v>190.73685717056873</c:v>
                </c:pt>
                <c:pt idx="72">
                  <c:v>190.60091463422185</c:v>
                </c:pt>
                <c:pt idx="73">
                  <c:v>192.25622147608146</c:v>
                </c:pt>
                <c:pt idx="74">
                  <c:v>192.89606300548621</c:v>
                </c:pt>
                <c:pt idx="75">
                  <c:v>192.15314141408223</c:v>
                </c:pt>
                <c:pt idx="76">
                  <c:v>194.45954287043773</c:v>
                </c:pt>
                <c:pt idx="77">
                  <c:v>195.09411336495916</c:v>
                </c:pt>
                <c:pt idx="78">
                  <c:v>196.168631756785</c:v>
                </c:pt>
                <c:pt idx="79">
                  <c:v>198.46302503660786</c:v>
                </c:pt>
                <c:pt idx="80">
                  <c:v>202.80735296461404</c:v>
                </c:pt>
                <c:pt idx="81">
                  <c:v>202.75995893637571</c:v>
                </c:pt>
                <c:pt idx="82">
                  <c:v>206.0474300832287</c:v>
                </c:pt>
                <c:pt idx="83">
                  <c:v>208.72602375689632</c:v>
                </c:pt>
                <c:pt idx="84">
                  <c:v>210.09182789516612</c:v>
                </c:pt>
                <c:pt idx="85">
                  <c:v>217.15043333282418</c:v>
                </c:pt>
                <c:pt idx="86">
                  <c:v>219.14183037597351</c:v>
                </c:pt>
                <c:pt idx="87">
                  <c:v>217.66721400738928</c:v>
                </c:pt>
                <c:pt idx="88">
                  <c:v>209.62931095728004</c:v>
                </c:pt>
                <c:pt idx="89">
                  <c:v>212.83232942145673</c:v>
                </c:pt>
                <c:pt idx="90">
                  <c:v>219.68485898568724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Predicting!$Q$23</c:f>
              <c:strCache>
                <c:ptCount val="1"/>
                <c:pt idx="0">
                  <c:v>Sce16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Predicting!$Q$24:$Q$114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257.63075172682397</c:v>
                </c:pt>
                <c:pt idx="2">
                  <c:v>258.19173774075557</c:v>
                </c:pt>
                <c:pt idx="3">
                  <c:v>256.2571096672998</c:v>
                </c:pt>
                <c:pt idx="4">
                  <c:v>252.77225743593672</c:v>
                </c:pt>
                <c:pt idx="5">
                  <c:v>252.41432492832223</c:v>
                </c:pt>
                <c:pt idx="6">
                  <c:v>245.78529917376969</c:v>
                </c:pt>
                <c:pt idx="7">
                  <c:v>244.92449442562318</c:v>
                </c:pt>
                <c:pt idx="8">
                  <c:v>252.84591023377189</c:v>
                </c:pt>
                <c:pt idx="9">
                  <c:v>255.13458210067449</c:v>
                </c:pt>
                <c:pt idx="10">
                  <c:v>252.47701741581551</c:v>
                </c:pt>
                <c:pt idx="11">
                  <c:v>250.2064527208903</c:v>
                </c:pt>
                <c:pt idx="12">
                  <c:v>243.361847583681</c:v>
                </c:pt>
                <c:pt idx="13">
                  <c:v>239.79962377130175</c:v>
                </c:pt>
                <c:pt idx="14">
                  <c:v>242.99068872227593</c:v>
                </c:pt>
                <c:pt idx="15">
                  <c:v>240.63879014746115</c:v>
                </c:pt>
                <c:pt idx="16">
                  <c:v>241.42378325244343</c:v>
                </c:pt>
                <c:pt idx="17">
                  <c:v>239.47684289775063</c:v>
                </c:pt>
                <c:pt idx="18">
                  <c:v>237.532136684942</c:v>
                </c:pt>
                <c:pt idx="19">
                  <c:v>241.34888654937907</c:v>
                </c:pt>
                <c:pt idx="20">
                  <c:v>243.63302285072714</c:v>
                </c:pt>
                <c:pt idx="21">
                  <c:v>239.10294423205727</c:v>
                </c:pt>
                <c:pt idx="22">
                  <c:v>240.0731797039366</c:v>
                </c:pt>
                <c:pt idx="23">
                  <c:v>239.28418051788267</c:v>
                </c:pt>
                <c:pt idx="24">
                  <c:v>247.85297990990179</c:v>
                </c:pt>
                <c:pt idx="25">
                  <c:v>247.8038946466649</c:v>
                </c:pt>
                <c:pt idx="26">
                  <c:v>247.9496629483067</c:v>
                </c:pt>
                <c:pt idx="27">
                  <c:v>245.11181732911419</c:v>
                </c:pt>
                <c:pt idx="28">
                  <c:v>241.58411860163267</c:v>
                </c:pt>
                <c:pt idx="29">
                  <c:v>239.4551544713236</c:v>
                </c:pt>
                <c:pt idx="30">
                  <c:v>239.10220698646427</c:v>
                </c:pt>
                <c:pt idx="31">
                  <c:v>238.62156585259393</c:v>
                </c:pt>
                <c:pt idx="32">
                  <c:v>238.86371201643212</c:v>
                </c:pt>
                <c:pt idx="33">
                  <c:v>242.04941227231473</c:v>
                </c:pt>
                <c:pt idx="34">
                  <c:v>242.66002593254623</c:v>
                </c:pt>
                <c:pt idx="35">
                  <c:v>243.4465708163037</c:v>
                </c:pt>
                <c:pt idx="36">
                  <c:v>237.76767044493127</c:v>
                </c:pt>
                <c:pt idx="37">
                  <c:v>235.59458703617875</c:v>
                </c:pt>
                <c:pt idx="38">
                  <c:v>235.31880948688016</c:v>
                </c:pt>
                <c:pt idx="39">
                  <c:v>235.90459860858738</c:v>
                </c:pt>
                <c:pt idx="40">
                  <c:v>231.1970634012265</c:v>
                </c:pt>
                <c:pt idx="41">
                  <c:v>233.49185207207236</c:v>
                </c:pt>
                <c:pt idx="42">
                  <c:v>231.42425579751443</c:v>
                </c:pt>
                <c:pt idx="43">
                  <c:v>233.15420472217946</c:v>
                </c:pt>
                <c:pt idx="44">
                  <c:v>235.02507982596654</c:v>
                </c:pt>
                <c:pt idx="45">
                  <c:v>242.66321382894881</c:v>
                </c:pt>
                <c:pt idx="46">
                  <c:v>249.23470413082674</c:v>
                </c:pt>
                <c:pt idx="47">
                  <c:v>246.62912338509139</c:v>
                </c:pt>
                <c:pt idx="48">
                  <c:v>242.22543484724008</c:v>
                </c:pt>
                <c:pt idx="49">
                  <c:v>239.2979574805164</c:v>
                </c:pt>
                <c:pt idx="50">
                  <c:v>247.62412028511366</c:v>
                </c:pt>
                <c:pt idx="51">
                  <c:v>247.86933039125265</c:v>
                </c:pt>
                <c:pt idx="52">
                  <c:v>243.176285298772</c:v>
                </c:pt>
                <c:pt idx="53">
                  <c:v>241.69028597865821</c:v>
                </c:pt>
                <c:pt idx="54">
                  <c:v>243.97380812592044</c:v>
                </c:pt>
                <c:pt idx="55">
                  <c:v>235.7165967735487</c:v>
                </c:pt>
                <c:pt idx="56">
                  <c:v>236.52315138341621</c:v>
                </c:pt>
                <c:pt idx="57">
                  <c:v>235.73598749961818</c:v>
                </c:pt>
                <c:pt idx="58">
                  <c:v>234.79798029384628</c:v>
                </c:pt>
                <c:pt idx="59">
                  <c:v>233.20935959626064</c:v>
                </c:pt>
                <c:pt idx="60">
                  <c:v>230.5502240811301</c:v>
                </c:pt>
                <c:pt idx="61">
                  <c:v>233.37692533720977</c:v>
                </c:pt>
                <c:pt idx="62">
                  <c:v>231.35981981053393</c:v>
                </c:pt>
                <c:pt idx="63">
                  <c:v>227.3824779419694</c:v>
                </c:pt>
                <c:pt idx="64">
                  <c:v>237.37835363769142</c:v>
                </c:pt>
                <c:pt idx="65">
                  <c:v>237.76604497406586</c:v>
                </c:pt>
                <c:pt idx="66">
                  <c:v>242.4359267153288</c:v>
                </c:pt>
                <c:pt idx="67">
                  <c:v>241.77988252998378</c:v>
                </c:pt>
                <c:pt idx="68">
                  <c:v>236.60464970998763</c:v>
                </c:pt>
                <c:pt idx="69">
                  <c:v>237.35761591376342</c:v>
                </c:pt>
                <c:pt idx="70">
                  <c:v>237.74831903218748</c:v>
                </c:pt>
                <c:pt idx="71">
                  <c:v>238.62562748423468</c:v>
                </c:pt>
                <c:pt idx="72">
                  <c:v>242.17797182860363</c:v>
                </c:pt>
                <c:pt idx="73">
                  <c:v>240.78800691133716</c:v>
                </c:pt>
                <c:pt idx="74">
                  <c:v>239.62200170035291</c:v>
                </c:pt>
                <c:pt idx="75">
                  <c:v>241.98043096585536</c:v>
                </c:pt>
                <c:pt idx="76">
                  <c:v>240.11866000515226</c:v>
                </c:pt>
                <c:pt idx="77">
                  <c:v>239.08982715570605</c:v>
                </c:pt>
                <c:pt idx="78">
                  <c:v>240.71638658752789</c:v>
                </c:pt>
                <c:pt idx="79">
                  <c:v>245.60033642469011</c:v>
                </c:pt>
                <c:pt idx="80">
                  <c:v>246.70027297160664</c:v>
                </c:pt>
                <c:pt idx="81">
                  <c:v>248.97278901698726</c:v>
                </c:pt>
                <c:pt idx="82">
                  <c:v>247.22326976932797</c:v>
                </c:pt>
                <c:pt idx="83">
                  <c:v>242.53127365016579</c:v>
                </c:pt>
                <c:pt idx="84">
                  <c:v>249.00703794793557</c:v>
                </c:pt>
                <c:pt idx="85">
                  <c:v>246.95911748994629</c:v>
                </c:pt>
                <c:pt idx="86">
                  <c:v>242.63293281732274</c:v>
                </c:pt>
                <c:pt idx="87">
                  <c:v>243.69139368316615</c:v>
                </c:pt>
                <c:pt idx="88">
                  <c:v>243.62530760436152</c:v>
                </c:pt>
                <c:pt idx="89">
                  <c:v>247.3533836616291</c:v>
                </c:pt>
                <c:pt idx="90">
                  <c:v>245.22045233202493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Predicting!$R$23</c:f>
              <c:strCache>
                <c:ptCount val="1"/>
                <c:pt idx="0">
                  <c:v>Sce17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Predicting!$R$24:$R$114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258.40603161759174</c:v>
                </c:pt>
                <c:pt idx="2">
                  <c:v>256.82929587339549</c:v>
                </c:pt>
                <c:pt idx="3">
                  <c:v>252.682381443477</c:v>
                </c:pt>
                <c:pt idx="4">
                  <c:v>259.21943619918534</c:v>
                </c:pt>
                <c:pt idx="5">
                  <c:v>260.85404385096695</c:v>
                </c:pt>
                <c:pt idx="6">
                  <c:v>261.25389109314659</c:v>
                </c:pt>
                <c:pt idx="7">
                  <c:v>259.76183427932688</c:v>
                </c:pt>
                <c:pt idx="8">
                  <c:v>254.19814765983904</c:v>
                </c:pt>
                <c:pt idx="9">
                  <c:v>245.87037480526075</c:v>
                </c:pt>
                <c:pt idx="10">
                  <c:v>256.12733847940768</c:v>
                </c:pt>
                <c:pt idx="11">
                  <c:v>250.36522224141316</c:v>
                </c:pt>
                <c:pt idx="12">
                  <c:v>252.90213775658901</c:v>
                </c:pt>
                <c:pt idx="13">
                  <c:v>254.7465748726674</c:v>
                </c:pt>
                <c:pt idx="14">
                  <c:v>253.46605256399445</c:v>
                </c:pt>
                <c:pt idx="15">
                  <c:v>245.08552425772479</c:v>
                </c:pt>
                <c:pt idx="16">
                  <c:v>241.37206659095025</c:v>
                </c:pt>
                <c:pt idx="17">
                  <c:v>241.23059139798647</c:v>
                </c:pt>
                <c:pt idx="18">
                  <c:v>243.92814405730118</c:v>
                </c:pt>
                <c:pt idx="19">
                  <c:v>245.9343630045945</c:v>
                </c:pt>
                <c:pt idx="20">
                  <c:v>246.07067600326747</c:v>
                </c:pt>
                <c:pt idx="21">
                  <c:v>248.56594104962596</c:v>
                </c:pt>
                <c:pt idx="22">
                  <c:v>249.2711832697471</c:v>
                </c:pt>
                <c:pt idx="23">
                  <c:v>255.82861533603571</c:v>
                </c:pt>
                <c:pt idx="24">
                  <c:v>261.45310061089089</c:v>
                </c:pt>
                <c:pt idx="25">
                  <c:v>264.76682644223808</c:v>
                </c:pt>
                <c:pt idx="26">
                  <c:v>265.72920097912544</c:v>
                </c:pt>
                <c:pt idx="27">
                  <c:v>263.03434120013713</c:v>
                </c:pt>
                <c:pt idx="28">
                  <c:v>271.47967019420531</c:v>
                </c:pt>
                <c:pt idx="29">
                  <c:v>275.5290073345646</c:v>
                </c:pt>
                <c:pt idx="30">
                  <c:v>285.08016394362818</c:v>
                </c:pt>
                <c:pt idx="31">
                  <c:v>296.95204459365783</c:v>
                </c:pt>
                <c:pt idx="32">
                  <c:v>296.35739419222153</c:v>
                </c:pt>
                <c:pt idx="33">
                  <c:v>287.02243040559205</c:v>
                </c:pt>
                <c:pt idx="34">
                  <c:v>282.37454063685789</c:v>
                </c:pt>
                <c:pt idx="35">
                  <c:v>275.59532895188903</c:v>
                </c:pt>
                <c:pt idx="36">
                  <c:v>275.17074774624405</c:v>
                </c:pt>
                <c:pt idx="37">
                  <c:v>275.58712517612037</c:v>
                </c:pt>
                <c:pt idx="38">
                  <c:v>274.86811748044084</c:v>
                </c:pt>
                <c:pt idx="39">
                  <c:v>268.87646687410165</c:v>
                </c:pt>
                <c:pt idx="40">
                  <c:v>268.64223919527632</c:v>
                </c:pt>
                <c:pt idx="41">
                  <c:v>263.02253905848795</c:v>
                </c:pt>
                <c:pt idx="42">
                  <c:v>258.52796181493528</c:v>
                </c:pt>
                <c:pt idx="43">
                  <c:v>251.97769165255829</c:v>
                </c:pt>
                <c:pt idx="44">
                  <c:v>255.67272427612892</c:v>
                </c:pt>
                <c:pt idx="45">
                  <c:v>260.83754584926874</c:v>
                </c:pt>
                <c:pt idx="46">
                  <c:v>261.5545665522514</c:v>
                </c:pt>
                <c:pt idx="47">
                  <c:v>261.12146014076967</c:v>
                </c:pt>
                <c:pt idx="48">
                  <c:v>266.24922319772207</c:v>
                </c:pt>
                <c:pt idx="49">
                  <c:v>269.34903623328609</c:v>
                </c:pt>
                <c:pt idx="50">
                  <c:v>266.45544684087736</c:v>
                </c:pt>
                <c:pt idx="51">
                  <c:v>267.17851325140992</c:v>
                </c:pt>
                <c:pt idx="52">
                  <c:v>270.48808556927912</c:v>
                </c:pt>
                <c:pt idx="53">
                  <c:v>270.15157334664474</c:v>
                </c:pt>
                <c:pt idx="54">
                  <c:v>275.575896363048</c:v>
                </c:pt>
                <c:pt idx="55">
                  <c:v>281.32993025798788</c:v>
                </c:pt>
                <c:pt idx="56">
                  <c:v>283.91846976684542</c:v>
                </c:pt>
                <c:pt idx="57">
                  <c:v>287.64435342170447</c:v>
                </c:pt>
                <c:pt idx="58">
                  <c:v>283.01764893273753</c:v>
                </c:pt>
                <c:pt idx="59">
                  <c:v>283.32221014305009</c:v>
                </c:pt>
                <c:pt idx="60">
                  <c:v>288.67946203684545</c:v>
                </c:pt>
                <c:pt idx="61">
                  <c:v>285.15019930411182</c:v>
                </c:pt>
                <c:pt idx="62">
                  <c:v>288.21232284140581</c:v>
                </c:pt>
                <c:pt idx="63">
                  <c:v>293.38640821692411</c:v>
                </c:pt>
                <c:pt idx="64">
                  <c:v>295.02660017908994</c:v>
                </c:pt>
                <c:pt idx="65">
                  <c:v>290.14960164598341</c:v>
                </c:pt>
                <c:pt idx="66">
                  <c:v>290.70916909039738</c:v>
                </c:pt>
                <c:pt idx="67">
                  <c:v>289.6221111352699</c:v>
                </c:pt>
                <c:pt idx="68">
                  <c:v>285.05482297698444</c:v>
                </c:pt>
                <c:pt idx="69">
                  <c:v>280.15875895234501</c:v>
                </c:pt>
                <c:pt idx="70">
                  <c:v>276.22295353256379</c:v>
                </c:pt>
                <c:pt idx="71">
                  <c:v>278.59715092976126</c:v>
                </c:pt>
                <c:pt idx="72">
                  <c:v>282.90576977473819</c:v>
                </c:pt>
                <c:pt idx="73">
                  <c:v>287.65273836772639</c:v>
                </c:pt>
                <c:pt idx="74">
                  <c:v>281.48959441059617</c:v>
                </c:pt>
                <c:pt idx="75">
                  <c:v>281.81498714642163</c:v>
                </c:pt>
                <c:pt idx="76">
                  <c:v>277.0473153059778</c:v>
                </c:pt>
                <c:pt idx="77">
                  <c:v>274.00163566145648</c:v>
                </c:pt>
                <c:pt idx="78">
                  <c:v>273.7441482803402</c:v>
                </c:pt>
                <c:pt idx="79">
                  <c:v>269.47739468249802</c:v>
                </c:pt>
                <c:pt idx="80">
                  <c:v>276.15542789184354</c:v>
                </c:pt>
                <c:pt idx="81">
                  <c:v>283.55082061702723</c:v>
                </c:pt>
                <c:pt idx="82">
                  <c:v>282.71438917450502</c:v>
                </c:pt>
                <c:pt idx="83">
                  <c:v>283.76276009305161</c:v>
                </c:pt>
                <c:pt idx="84">
                  <c:v>296.03131031198274</c:v>
                </c:pt>
                <c:pt idx="85">
                  <c:v>297.64814705937306</c:v>
                </c:pt>
                <c:pt idx="86">
                  <c:v>304.7114327655915</c:v>
                </c:pt>
                <c:pt idx="87">
                  <c:v>297.75993393709194</c:v>
                </c:pt>
                <c:pt idx="88">
                  <c:v>300.19382605797472</c:v>
                </c:pt>
                <c:pt idx="89">
                  <c:v>305.76347368619236</c:v>
                </c:pt>
                <c:pt idx="90">
                  <c:v>303.58896763394944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Predicting!$S$23</c:f>
              <c:strCache>
                <c:ptCount val="1"/>
                <c:pt idx="0">
                  <c:v>Sce18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Predicting!$S$24:$S$114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263.77065567790203</c:v>
                </c:pt>
                <c:pt idx="2">
                  <c:v>261.89325613715749</c:v>
                </c:pt>
                <c:pt idx="3">
                  <c:v>256.64418369567721</c:v>
                </c:pt>
                <c:pt idx="4">
                  <c:v>255.44705072211053</c:v>
                </c:pt>
                <c:pt idx="5">
                  <c:v>250.5632749598029</c:v>
                </c:pt>
                <c:pt idx="6">
                  <c:v>248.47473863913939</c:v>
                </c:pt>
                <c:pt idx="7">
                  <c:v>247.66750781638083</c:v>
                </c:pt>
                <c:pt idx="8">
                  <c:v>247.37548865213253</c:v>
                </c:pt>
                <c:pt idx="9">
                  <c:v>251.58938632448564</c:v>
                </c:pt>
                <c:pt idx="10">
                  <c:v>264.20176093146449</c:v>
                </c:pt>
                <c:pt idx="11">
                  <c:v>263.16826543433467</c:v>
                </c:pt>
                <c:pt idx="12">
                  <c:v>260.96791352216582</c:v>
                </c:pt>
                <c:pt idx="13">
                  <c:v>262.10588032377814</c:v>
                </c:pt>
                <c:pt idx="14">
                  <c:v>261.99583576988971</c:v>
                </c:pt>
                <c:pt idx="15">
                  <c:v>261.58570168264947</c:v>
                </c:pt>
                <c:pt idx="16">
                  <c:v>267.97421440180892</c:v>
                </c:pt>
                <c:pt idx="17">
                  <c:v>264.8096737529815</c:v>
                </c:pt>
                <c:pt idx="18">
                  <c:v>274.02296154359249</c:v>
                </c:pt>
                <c:pt idx="19">
                  <c:v>273.67155238337847</c:v>
                </c:pt>
                <c:pt idx="20">
                  <c:v>277.29829838261162</c:v>
                </c:pt>
                <c:pt idx="21">
                  <c:v>268.63990725052309</c:v>
                </c:pt>
                <c:pt idx="22">
                  <c:v>266.08595954662013</c:v>
                </c:pt>
                <c:pt idx="23">
                  <c:v>270.70916762914771</c:v>
                </c:pt>
                <c:pt idx="24">
                  <c:v>266.26064847190702</c:v>
                </c:pt>
                <c:pt idx="25">
                  <c:v>262.70886478557492</c:v>
                </c:pt>
                <c:pt idx="26">
                  <c:v>260.52197460281053</c:v>
                </c:pt>
                <c:pt idx="27">
                  <c:v>267.27181971646451</c:v>
                </c:pt>
                <c:pt idx="28">
                  <c:v>264.86218189948221</c:v>
                </c:pt>
                <c:pt idx="29">
                  <c:v>268.55973581752613</c:v>
                </c:pt>
                <c:pt idx="30">
                  <c:v>260.50131220705725</c:v>
                </c:pt>
                <c:pt idx="31">
                  <c:v>255.38616318884701</c:v>
                </c:pt>
                <c:pt idx="32">
                  <c:v>258.66559923723247</c:v>
                </c:pt>
                <c:pt idx="33">
                  <c:v>261.62726408113076</c:v>
                </c:pt>
                <c:pt idx="34">
                  <c:v>265.06592968565275</c:v>
                </c:pt>
                <c:pt idx="35">
                  <c:v>268.17304408894461</c:v>
                </c:pt>
                <c:pt idx="36">
                  <c:v>271.74415400343543</c:v>
                </c:pt>
                <c:pt idx="37">
                  <c:v>270.79500080495887</c:v>
                </c:pt>
                <c:pt idx="38">
                  <c:v>269.45689520978095</c:v>
                </c:pt>
                <c:pt idx="39">
                  <c:v>265.04574278171958</c:v>
                </c:pt>
                <c:pt idx="40">
                  <c:v>265.01807184313009</c:v>
                </c:pt>
                <c:pt idx="41">
                  <c:v>255.78378309223629</c:v>
                </c:pt>
                <c:pt idx="42">
                  <c:v>263.84326362906296</c:v>
                </c:pt>
                <c:pt idx="43">
                  <c:v>269.14590107806265</c:v>
                </c:pt>
                <c:pt idx="44">
                  <c:v>273.76476234866709</c:v>
                </c:pt>
                <c:pt idx="45">
                  <c:v>271.49296687606983</c:v>
                </c:pt>
                <c:pt idx="46">
                  <c:v>273.7100997953213</c:v>
                </c:pt>
                <c:pt idx="47">
                  <c:v>280.17748898777256</c:v>
                </c:pt>
                <c:pt idx="48">
                  <c:v>288.34449809813981</c:v>
                </c:pt>
                <c:pt idx="49">
                  <c:v>288.34769605280428</c:v>
                </c:pt>
                <c:pt idx="50">
                  <c:v>294.58124327096453</c:v>
                </c:pt>
                <c:pt idx="51">
                  <c:v>293.16483665275194</c:v>
                </c:pt>
                <c:pt idx="52">
                  <c:v>300.57445700444674</c:v>
                </c:pt>
                <c:pt idx="53">
                  <c:v>300.71653442819166</c:v>
                </c:pt>
                <c:pt idx="54">
                  <c:v>304.27143825161795</c:v>
                </c:pt>
                <c:pt idx="55">
                  <c:v>308.95106998188891</c:v>
                </c:pt>
                <c:pt idx="56">
                  <c:v>307.10443559528272</c:v>
                </c:pt>
                <c:pt idx="57">
                  <c:v>313.67441634054262</c:v>
                </c:pt>
                <c:pt idx="58">
                  <c:v>305.73374923991338</c:v>
                </c:pt>
                <c:pt idx="59">
                  <c:v>303.32053011435073</c:v>
                </c:pt>
                <c:pt idx="60">
                  <c:v>301.2830920330652</c:v>
                </c:pt>
                <c:pt idx="61">
                  <c:v>297.26438717493687</c:v>
                </c:pt>
                <c:pt idx="62">
                  <c:v>305.66789446077757</c:v>
                </c:pt>
                <c:pt idx="63">
                  <c:v>302.02220205216213</c:v>
                </c:pt>
                <c:pt idx="64">
                  <c:v>302.73766768076734</c:v>
                </c:pt>
                <c:pt idx="65">
                  <c:v>310.57974509107089</c:v>
                </c:pt>
                <c:pt idx="66">
                  <c:v>308.96187565013918</c:v>
                </c:pt>
                <c:pt idx="67">
                  <c:v>305.82343719506872</c:v>
                </c:pt>
                <c:pt idx="68">
                  <c:v>299.52453944950264</c:v>
                </c:pt>
                <c:pt idx="69">
                  <c:v>297.85298905616975</c:v>
                </c:pt>
                <c:pt idx="70">
                  <c:v>293.86353702171391</c:v>
                </c:pt>
                <c:pt idx="71">
                  <c:v>302.98880040230858</c:v>
                </c:pt>
                <c:pt idx="72">
                  <c:v>306.87891093812675</c:v>
                </c:pt>
                <c:pt idx="73">
                  <c:v>300.98340994947182</c:v>
                </c:pt>
                <c:pt idx="74">
                  <c:v>302.40081614165456</c:v>
                </c:pt>
                <c:pt idx="75">
                  <c:v>299.78171483807034</c:v>
                </c:pt>
                <c:pt idx="76">
                  <c:v>303.80221743481422</c:v>
                </c:pt>
                <c:pt idx="77">
                  <c:v>297.49857335903278</c:v>
                </c:pt>
                <c:pt idx="78">
                  <c:v>291.96788213424082</c:v>
                </c:pt>
                <c:pt idx="79">
                  <c:v>292.41544200022651</c:v>
                </c:pt>
                <c:pt idx="80">
                  <c:v>290.0953409969452</c:v>
                </c:pt>
                <c:pt idx="81">
                  <c:v>289.12110595761561</c:v>
                </c:pt>
                <c:pt idx="82">
                  <c:v>274.1124109100972</c:v>
                </c:pt>
                <c:pt idx="83">
                  <c:v>274.81708901460991</c:v>
                </c:pt>
                <c:pt idx="84">
                  <c:v>271.19084971588848</c:v>
                </c:pt>
                <c:pt idx="85">
                  <c:v>276.72419590479132</c:v>
                </c:pt>
                <c:pt idx="86">
                  <c:v>275.75858766219261</c:v>
                </c:pt>
                <c:pt idx="87">
                  <c:v>281.92118795243181</c:v>
                </c:pt>
                <c:pt idx="88">
                  <c:v>284.70646940172264</c:v>
                </c:pt>
                <c:pt idx="89">
                  <c:v>286.50208074138936</c:v>
                </c:pt>
                <c:pt idx="90">
                  <c:v>291.72788639426079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Predicting!$T$23</c:f>
              <c:strCache>
                <c:ptCount val="1"/>
                <c:pt idx="0">
                  <c:v>Sce19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Predicting!$T$24:$T$114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260.98355375128949</c:v>
                </c:pt>
                <c:pt idx="2">
                  <c:v>254.04304728529897</c:v>
                </c:pt>
                <c:pt idx="3">
                  <c:v>252.64362462479571</c:v>
                </c:pt>
                <c:pt idx="4">
                  <c:v>249.03757508917968</c:v>
                </c:pt>
                <c:pt idx="5">
                  <c:v>251.33608140303357</c:v>
                </c:pt>
                <c:pt idx="6">
                  <c:v>245.67853484693995</c:v>
                </c:pt>
                <c:pt idx="7">
                  <c:v>244.09007700826311</c:v>
                </c:pt>
                <c:pt idx="8">
                  <c:v>243.38992129579933</c:v>
                </c:pt>
                <c:pt idx="9">
                  <c:v>242.30065711365577</c:v>
                </c:pt>
                <c:pt idx="10">
                  <c:v>245.05817245842482</c:v>
                </c:pt>
                <c:pt idx="11">
                  <c:v>247.60167073103017</c:v>
                </c:pt>
                <c:pt idx="12">
                  <c:v>245.75259660525163</c:v>
                </c:pt>
                <c:pt idx="13">
                  <c:v>244.33981983388739</c:v>
                </c:pt>
                <c:pt idx="14">
                  <c:v>249.72382198313838</c:v>
                </c:pt>
                <c:pt idx="15">
                  <c:v>254.08352394346304</c:v>
                </c:pt>
                <c:pt idx="16">
                  <c:v>251.56770934505968</c:v>
                </c:pt>
                <c:pt idx="17">
                  <c:v>258.17709970493144</c:v>
                </c:pt>
                <c:pt idx="18">
                  <c:v>258.67675011903475</c:v>
                </c:pt>
                <c:pt idx="19">
                  <c:v>255.47243818311782</c:v>
                </c:pt>
                <c:pt idx="20">
                  <c:v>259.16580380833869</c:v>
                </c:pt>
                <c:pt idx="21">
                  <c:v>269.9514296797567</c:v>
                </c:pt>
                <c:pt idx="22">
                  <c:v>272.64549667619366</c:v>
                </c:pt>
                <c:pt idx="23">
                  <c:v>268.11733466027107</c:v>
                </c:pt>
                <c:pt idx="24">
                  <c:v>268.5817344916864</c:v>
                </c:pt>
                <c:pt idx="25">
                  <c:v>267.68096992369152</c:v>
                </c:pt>
                <c:pt idx="26">
                  <c:v>267.83688851610896</c:v>
                </c:pt>
                <c:pt idx="27">
                  <c:v>264.3440973856213</c:v>
                </c:pt>
                <c:pt idx="28">
                  <c:v>268.86727010918742</c:v>
                </c:pt>
                <c:pt idx="29">
                  <c:v>271.82709146082743</c:v>
                </c:pt>
                <c:pt idx="30">
                  <c:v>270.88930205537923</c:v>
                </c:pt>
                <c:pt idx="31">
                  <c:v>274.46829435615831</c:v>
                </c:pt>
                <c:pt idx="32">
                  <c:v>265.51609829005412</c:v>
                </c:pt>
                <c:pt idx="33">
                  <c:v>267.37615299094227</c:v>
                </c:pt>
                <c:pt idx="34">
                  <c:v>263.14420588747413</c:v>
                </c:pt>
                <c:pt idx="35">
                  <c:v>259.41087536922794</c:v>
                </c:pt>
                <c:pt idx="36">
                  <c:v>267.58964189662629</c:v>
                </c:pt>
                <c:pt idx="37">
                  <c:v>265.82810233315428</c:v>
                </c:pt>
                <c:pt idx="38">
                  <c:v>256.68771772301341</c:v>
                </c:pt>
                <c:pt idx="39">
                  <c:v>260.71329774526686</c:v>
                </c:pt>
                <c:pt idx="40">
                  <c:v>250.45484548944722</c:v>
                </c:pt>
                <c:pt idx="41">
                  <c:v>253.58645429685023</c:v>
                </c:pt>
                <c:pt idx="42">
                  <c:v>254.15688096495577</c:v>
                </c:pt>
                <c:pt idx="43">
                  <c:v>253.76577090298582</c:v>
                </c:pt>
                <c:pt idx="44">
                  <c:v>255.74050383285342</c:v>
                </c:pt>
                <c:pt idx="45">
                  <c:v>258.31584580386829</c:v>
                </c:pt>
                <c:pt idx="46">
                  <c:v>260.18377490312503</c:v>
                </c:pt>
                <c:pt idx="47">
                  <c:v>255.34410279285331</c:v>
                </c:pt>
                <c:pt idx="48">
                  <c:v>243.34162736171038</c:v>
                </c:pt>
                <c:pt idx="49">
                  <c:v>234.23247481928954</c:v>
                </c:pt>
                <c:pt idx="50">
                  <c:v>226.7944224872937</c:v>
                </c:pt>
                <c:pt idx="51">
                  <c:v>229.26370114174091</c:v>
                </c:pt>
                <c:pt idx="52">
                  <c:v>228.85800382912217</c:v>
                </c:pt>
                <c:pt idx="53">
                  <c:v>222.27250552718877</c:v>
                </c:pt>
                <c:pt idx="54">
                  <c:v>226.046654284993</c:v>
                </c:pt>
                <c:pt idx="55">
                  <c:v>220.47169637910162</c:v>
                </c:pt>
                <c:pt idx="56">
                  <c:v>230.93287970524102</c:v>
                </c:pt>
                <c:pt idx="57">
                  <c:v>238.15031861864051</c:v>
                </c:pt>
                <c:pt idx="58">
                  <c:v>232.99522686579638</c:v>
                </c:pt>
                <c:pt idx="59">
                  <c:v>227.75620200716594</c:v>
                </c:pt>
                <c:pt idx="60">
                  <c:v>224.39946597774838</c:v>
                </c:pt>
                <c:pt idx="61">
                  <c:v>224.58986089805995</c:v>
                </c:pt>
                <c:pt idx="62">
                  <c:v>223.60800058718993</c:v>
                </c:pt>
                <c:pt idx="63">
                  <c:v>223.55301651857019</c:v>
                </c:pt>
                <c:pt idx="64">
                  <c:v>217.39203107511511</c:v>
                </c:pt>
                <c:pt idx="65">
                  <c:v>217.12466588076376</c:v>
                </c:pt>
                <c:pt idx="66">
                  <c:v>221.10928739172675</c:v>
                </c:pt>
                <c:pt idx="67">
                  <c:v>212.45563056692893</c:v>
                </c:pt>
                <c:pt idx="68">
                  <c:v>214.07060004592259</c:v>
                </c:pt>
                <c:pt idx="69">
                  <c:v>212.42012523110591</c:v>
                </c:pt>
                <c:pt idx="70">
                  <c:v>212.35084461168833</c:v>
                </c:pt>
                <c:pt idx="71">
                  <c:v>211.39390606128194</c:v>
                </c:pt>
                <c:pt idx="72">
                  <c:v>213.00565594248712</c:v>
                </c:pt>
                <c:pt idx="73">
                  <c:v>214.29072339403291</c:v>
                </c:pt>
                <c:pt idx="74">
                  <c:v>216.2652344357067</c:v>
                </c:pt>
                <c:pt idx="75">
                  <c:v>209.47816965879244</c:v>
                </c:pt>
                <c:pt idx="76">
                  <c:v>208.69127550246623</c:v>
                </c:pt>
                <c:pt idx="77">
                  <c:v>208.66740374962845</c:v>
                </c:pt>
                <c:pt idx="78">
                  <c:v>202.9353691956677</c:v>
                </c:pt>
                <c:pt idx="79">
                  <c:v>203.69737439102533</c:v>
                </c:pt>
                <c:pt idx="80">
                  <c:v>204.91864256541439</c:v>
                </c:pt>
                <c:pt idx="81">
                  <c:v>206.12092010735927</c:v>
                </c:pt>
                <c:pt idx="82">
                  <c:v>207.70643571565591</c:v>
                </c:pt>
                <c:pt idx="83">
                  <c:v>206.83284468769472</c:v>
                </c:pt>
                <c:pt idx="84">
                  <c:v>214.89578268596119</c:v>
                </c:pt>
                <c:pt idx="85">
                  <c:v>219.77340696946032</c:v>
                </c:pt>
                <c:pt idx="86">
                  <c:v>218.22292862996889</c:v>
                </c:pt>
                <c:pt idx="87">
                  <c:v>224.14128269010638</c:v>
                </c:pt>
                <c:pt idx="88">
                  <c:v>220.74971379339939</c:v>
                </c:pt>
                <c:pt idx="89">
                  <c:v>213.45009778559697</c:v>
                </c:pt>
                <c:pt idx="90">
                  <c:v>219.35646943645978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Predicting!$U$23</c:f>
              <c:strCache>
                <c:ptCount val="1"/>
                <c:pt idx="0">
                  <c:v>Sce20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Predicting!$U$24:$U$114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251.3001640177618</c:v>
                </c:pt>
                <c:pt idx="2">
                  <c:v>253.94339979542866</c:v>
                </c:pt>
                <c:pt idx="3">
                  <c:v>259.47296504511326</c:v>
                </c:pt>
                <c:pt idx="4">
                  <c:v>257.84813553438659</c:v>
                </c:pt>
                <c:pt idx="5">
                  <c:v>256.79225622008823</c:v>
                </c:pt>
                <c:pt idx="6">
                  <c:v>258.09167456673424</c:v>
                </c:pt>
                <c:pt idx="7">
                  <c:v>255.36267521178888</c:v>
                </c:pt>
                <c:pt idx="8">
                  <c:v>259.80697387049139</c:v>
                </c:pt>
                <c:pt idx="9">
                  <c:v>259.54323392504239</c:v>
                </c:pt>
                <c:pt idx="10">
                  <c:v>261.41895025869087</c:v>
                </c:pt>
                <c:pt idx="11">
                  <c:v>264.04452712764316</c:v>
                </c:pt>
                <c:pt idx="12">
                  <c:v>261.5737053001551</c:v>
                </c:pt>
                <c:pt idx="13">
                  <c:v>257.09671556870802</c:v>
                </c:pt>
                <c:pt idx="14">
                  <c:v>254.12556357479795</c:v>
                </c:pt>
                <c:pt idx="15">
                  <c:v>254.40419742289262</c:v>
                </c:pt>
                <c:pt idx="16">
                  <c:v>252.56259521453913</c:v>
                </c:pt>
                <c:pt idx="17">
                  <c:v>251.71568915641043</c:v>
                </c:pt>
                <c:pt idx="18">
                  <c:v>255.71178845403134</c:v>
                </c:pt>
                <c:pt idx="19">
                  <c:v>259.25665002065153</c:v>
                </c:pt>
                <c:pt idx="20">
                  <c:v>257.91095427114408</c:v>
                </c:pt>
                <c:pt idx="21">
                  <c:v>260.84000938016914</c:v>
                </c:pt>
                <c:pt idx="22">
                  <c:v>264.65028703664814</c:v>
                </c:pt>
                <c:pt idx="23">
                  <c:v>265.68296990648224</c:v>
                </c:pt>
                <c:pt idx="24">
                  <c:v>256.98700501580049</c:v>
                </c:pt>
                <c:pt idx="25">
                  <c:v>254.5154363891765</c:v>
                </c:pt>
                <c:pt idx="26">
                  <c:v>260.16714060798989</c:v>
                </c:pt>
                <c:pt idx="27">
                  <c:v>264.06296224449687</c:v>
                </c:pt>
                <c:pt idx="28">
                  <c:v>266.42264528026845</c:v>
                </c:pt>
                <c:pt idx="29">
                  <c:v>263.53721611472542</c:v>
                </c:pt>
                <c:pt idx="30">
                  <c:v>257.33999082051048</c:v>
                </c:pt>
                <c:pt idx="31">
                  <c:v>260.14458407700334</c:v>
                </c:pt>
                <c:pt idx="32">
                  <c:v>262.07795597785838</c:v>
                </c:pt>
                <c:pt idx="33">
                  <c:v>261.94383680530564</c:v>
                </c:pt>
                <c:pt idx="34">
                  <c:v>262.84620383027521</c:v>
                </c:pt>
                <c:pt idx="35">
                  <c:v>261.31741535020177</c:v>
                </c:pt>
                <c:pt idx="36">
                  <c:v>264.61109202013404</c:v>
                </c:pt>
                <c:pt idx="37">
                  <c:v>270.34833321560751</c:v>
                </c:pt>
                <c:pt idx="38">
                  <c:v>268.66971743940735</c:v>
                </c:pt>
                <c:pt idx="39">
                  <c:v>269.07258854664548</c:v>
                </c:pt>
                <c:pt idx="40">
                  <c:v>269.52836059814007</c:v>
                </c:pt>
                <c:pt idx="41">
                  <c:v>274.73094063720009</c:v>
                </c:pt>
                <c:pt idx="42">
                  <c:v>287.20154791193215</c:v>
                </c:pt>
                <c:pt idx="43">
                  <c:v>292.35047939377051</c:v>
                </c:pt>
                <c:pt idx="44">
                  <c:v>294.39861620849291</c:v>
                </c:pt>
                <c:pt idx="45">
                  <c:v>289.47595777978444</c:v>
                </c:pt>
                <c:pt idx="46">
                  <c:v>289.91456108776021</c:v>
                </c:pt>
                <c:pt idx="47">
                  <c:v>289.40872510073649</c:v>
                </c:pt>
                <c:pt idx="48">
                  <c:v>286.3713850111846</c:v>
                </c:pt>
                <c:pt idx="49">
                  <c:v>281.06276948706477</c:v>
                </c:pt>
                <c:pt idx="50">
                  <c:v>284.79201238578855</c:v>
                </c:pt>
                <c:pt idx="51">
                  <c:v>283.12268111096552</c:v>
                </c:pt>
                <c:pt idx="52">
                  <c:v>284.83082499470146</c:v>
                </c:pt>
                <c:pt idx="53">
                  <c:v>279.63811541066497</c:v>
                </c:pt>
                <c:pt idx="54">
                  <c:v>278.59435885111731</c:v>
                </c:pt>
                <c:pt idx="55">
                  <c:v>284.91394010973329</c:v>
                </c:pt>
                <c:pt idx="56">
                  <c:v>288.8730644441718</c:v>
                </c:pt>
                <c:pt idx="57">
                  <c:v>288.74182207295195</c:v>
                </c:pt>
                <c:pt idx="58">
                  <c:v>288.83281341430308</c:v>
                </c:pt>
                <c:pt idx="59">
                  <c:v>294.14658064099353</c:v>
                </c:pt>
                <c:pt idx="60">
                  <c:v>286.39729746308956</c:v>
                </c:pt>
                <c:pt idx="61">
                  <c:v>286.64781192831003</c:v>
                </c:pt>
                <c:pt idx="62">
                  <c:v>294.55185281147868</c:v>
                </c:pt>
                <c:pt idx="63">
                  <c:v>295.61628108463725</c:v>
                </c:pt>
                <c:pt idx="64">
                  <c:v>294.59271597299738</c:v>
                </c:pt>
                <c:pt idx="65">
                  <c:v>300.22341114929503</c:v>
                </c:pt>
                <c:pt idx="66">
                  <c:v>302.37169816604103</c:v>
                </c:pt>
                <c:pt idx="67">
                  <c:v>295.73709116219413</c:v>
                </c:pt>
                <c:pt idx="68">
                  <c:v>295.80591826197394</c:v>
                </c:pt>
                <c:pt idx="69">
                  <c:v>295.89575627549078</c:v>
                </c:pt>
                <c:pt idx="70">
                  <c:v>296.75417074469942</c:v>
                </c:pt>
                <c:pt idx="71">
                  <c:v>296.57998012911554</c:v>
                </c:pt>
                <c:pt idx="72">
                  <c:v>288.87781532970365</c:v>
                </c:pt>
                <c:pt idx="73">
                  <c:v>298.09180086608171</c:v>
                </c:pt>
                <c:pt idx="74">
                  <c:v>295.35182022884521</c:v>
                </c:pt>
                <c:pt idx="75">
                  <c:v>283.89767034218517</c:v>
                </c:pt>
                <c:pt idx="76">
                  <c:v>281.93520008507778</c:v>
                </c:pt>
                <c:pt idx="77">
                  <c:v>284.04721414818175</c:v>
                </c:pt>
                <c:pt idx="78">
                  <c:v>277.65637946900478</c:v>
                </c:pt>
                <c:pt idx="79">
                  <c:v>285.36037487188969</c:v>
                </c:pt>
                <c:pt idx="80">
                  <c:v>283.95669205489173</c:v>
                </c:pt>
                <c:pt idx="81">
                  <c:v>282.39377262456179</c:v>
                </c:pt>
                <c:pt idx="82">
                  <c:v>278.02008930062169</c:v>
                </c:pt>
                <c:pt idx="83">
                  <c:v>279.52003213241886</c:v>
                </c:pt>
                <c:pt idx="84">
                  <c:v>273.11838536863286</c:v>
                </c:pt>
                <c:pt idx="85">
                  <c:v>268.49693942174815</c:v>
                </c:pt>
                <c:pt idx="86">
                  <c:v>268.65596235738946</c:v>
                </c:pt>
                <c:pt idx="87">
                  <c:v>260.65408552984582</c:v>
                </c:pt>
                <c:pt idx="88">
                  <c:v>258.06395231262178</c:v>
                </c:pt>
                <c:pt idx="89">
                  <c:v>259.84199421447579</c:v>
                </c:pt>
                <c:pt idx="90">
                  <c:v>265.82018951955183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Predicting!$V$23</c:f>
              <c:strCache>
                <c:ptCount val="1"/>
                <c:pt idx="0">
                  <c:v>Sce21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Predicting!$V$24:$V$114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252.95811098814394</c:v>
                </c:pt>
                <c:pt idx="2">
                  <c:v>247.19168086843257</c:v>
                </c:pt>
                <c:pt idx="3">
                  <c:v>246.60049580569219</c:v>
                </c:pt>
                <c:pt idx="4">
                  <c:v>244.39028849202205</c:v>
                </c:pt>
                <c:pt idx="5">
                  <c:v>244.40029994394502</c:v>
                </c:pt>
                <c:pt idx="6">
                  <c:v>246.66737206735567</c:v>
                </c:pt>
                <c:pt idx="7">
                  <c:v>246.32428659402919</c:v>
                </c:pt>
                <c:pt idx="8">
                  <c:v>256.6344665140532</c:v>
                </c:pt>
                <c:pt idx="9">
                  <c:v>253.40009772751756</c:v>
                </c:pt>
                <c:pt idx="10">
                  <c:v>259.63058551290271</c:v>
                </c:pt>
                <c:pt idx="11">
                  <c:v>259.46518177922394</c:v>
                </c:pt>
                <c:pt idx="12">
                  <c:v>251.84401732712618</c:v>
                </c:pt>
                <c:pt idx="13">
                  <c:v>248.92654841322189</c:v>
                </c:pt>
                <c:pt idx="14">
                  <c:v>246.67908539276215</c:v>
                </c:pt>
                <c:pt idx="15">
                  <c:v>255.82965346556531</c:v>
                </c:pt>
                <c:pt idx="16">
                  <c:v>256.04741079049313</c:v>
                </c:pt>
                <c:pt idx="17">
                  <c:v>251.25645828815553</c:v>
                </c:pt>
                <c:pt idx="18">
                  <c:v>244.19295239339897</c:v>
                </c:pt>
                <c:pt idx="19">
                  <c:v>245.94559961375825</c:v>
                </c:pt>
                <c:pt idx="20">
                  <c:v>247.90215232935665</c:v>
                </c:pt>
                <c:pt idx="21">
                  <c:v>250.34342611430179</c:v>
                </c:pt>
                <c:pt idx="22">
                  <c:v>253.73616238228149</c:v>
                </c:pt>
                <c:pt idx="23">
                  <c:v>255.78359729514608</c:v>
                </c:pt>
                <c:pt idx="24">
                  <c:v>253.01755320090766</c:v>
                </c:pt>
                <c:pt idx="25">
                  <c:v>256.07431341094446</c:v>
                </c:pt>
                <c:pt idx="26">
                  <c:v>257.0349013283643</c:v>
                </c:pt>
                <c:pt idx="27">
                  <c:v>258.90837693668038</c:v>
                </c:pt>
                <c:pt idx="28">
                  <c:v>255.26021330341669</c:v>
                </c:pt>
                <c:pt idx="29">
                  <c:v>258.9408987162476</c:v>
                </c:pt>
                <c:pt idx="30">
                  <c:v>259.66275299521931</c:v>
                </c:pt>
                <c:pt idx="31">
                  <c:v>261.68273000661401</c:v>
                </c:pt>
                <c:pt idx="32">
                  <c:v>260.99491347121551</c:v>
                </c:pt>
                <c:pt idx="33">
                  <c:v>253.48278979130228</c:v>
                </c:pt>
                <c:pt idx="34">
                  <c:v>255.66928371344929</c:v>
                </c:pt>
                <c:pt idx="35">
                  <c:v>259.94005052379833</c:v>
                </c:pt>
                <c:pt idx="36">
                  <c:v>258.2735796345325</c:v>
                </c:pt>
                <c:pt idx="37">
                  <c:v>257.91820492651181</c:v>
                </c:pt>
                <c:pt idx="38">
                  <c:v>254.16342995376357</c:v>
                </c:pt>
                <c:pt idx="39">
                  <c:v>255.72569191670107</c:v>
                </c:pt>
                <c:pt idx="40">
                  <c:v>257.18576267222954</c:v>
                </c:pt>
                <c:pt idx="41">
                  <c:v>259.836927641476</c:v>
                </c:pt>
                <c:pt idx="42">
                  <c:v>256.33578759202646</c:v>
                </c:pt>
                <c:pt idx="43">
                  <c:v>256.30955686258943</c:v>
                </c:pt>
                <c:pt idx="44">
                  <c:v>265.22633830415663</c:v>
                </c:pt>
                <c:pt idx="45">
                  <c:v>264.87201206064219</c:v>
                </c:pt>
                <c:pt idx="46">
                  <c:v>265.7234791222329</c:v>
                </c:pt>
                <c:pt idx="47">
                  <c:v>262.28931808906549</c:v>
                </c:pt>
                <c:pt idx="48">
                  <c:v>257.64039948384408</c:v>
                </c:pt>
                <c:pt idx="49">
                  <c:v>261.70058074319809</c:v>
                </c:pt>
                <c:pt idx="50">
                  <c:v>261.14451023372641</c:v>
                </c:pt>
                <c:pt idx="51">
                  <c:v>259.56972168949466</c:v>
                </c:pt>
                <c:pt idx="52">
                  <c:v>263.25005147040417</c:v>
                </c:pt>
                <c:pt idx="53">
                  <c:v>258.03113532336226</c:v>
                </c:pt>
                <c:pt idx="54">
                  <c:v>251.0025392032546</c:v>
                </c:pt>
                <c:pt idx="55">
                  <c:v>245.82115554224265</c:v>
                </c:pt>
                <c:pt idx="56">
                  <c:v>248.34339097550685</c:v>
                </c:pt>
                <c:pt idx="57">
                  <c:v>246.37882505446973</c:v>
                </c:pt>
                <c:pt idx="58">
                  <c:v>244.31212526784907</c:v>
                </c:pt>
                <c:pt idx="59">
                  <c:v>245.10165445619623</c:v>
                </c:pt>
                <c:pt idx="60">
                  <c:v>243.54285338978909</c:v>
                </c:pt>
                <c:pt idx="61">
                  <c:v>244.15305214225009</c:v>
                </c:pt>
                <c:pt idx="62">
                  <c:v>249.3439089956604</c:v>
                </c:pt>
                <c:pt idx="63">
                  <c:v>249.61100719262919</c:v>
                </c:pt>
                <c:pt idx="64">
                  <c:v>253.09010961989151</c:v>
                </c:pt>
                <c:pt idx="65">
                  <c:v>254.78765840009029</c:v>
                </c:pt>
                <c:pt idx="66">
                  <c:v>255.39349227014458</c:v>
                </c:pt>
                <c:pt idx="67">
                  <c:v>243.45768234750338</c:v>
                </c:pt>
                <c:pt idx="68">
                  <c:v>245.79027532973313</c:v>
                </c:pt>
                <c:pt idx="69">
                  <c:v>248.05273322510828</c:v>
                </c:pt>
                <c:pt idx="70">
                  <c:v>248.07170252771328</c:v>
                </c:pt>
                <c:pt idx="71">
                  <c:v>244.45967664759678</c:v>
                </c:pt>
                <c:pt idx="72">
                  <c:v>247.9641741697958</c:v>
                </c:pt>
                <c:pt idx="73">
                  <c:v>253.18905832777935</c:v>
                </c:pt>
                <c:pt idx="74">
                  <c:v>258.76055024402297</c:v>
                </c:pt>
                <c:pt idx="75">
                  <c:v>254.70659010243489</c:v>
                </c:pt>
                <c:pt idx="76">
                  <c:v>255.24809888447123</c:v>
                </c:pt>
                <c:pt idx="77">
                  <c:v>261.69400469927962</c:v>
                </c:pt>
                <c:pt idx="78">
                  <c:v>257.29545968694259</c:v>
                </c:pt>
                <c:pt idx="79">
                  <c:v>254.51135568416413</c:v>
                </c:pt>
                <c:pt idx="80">
                  <c:v>245.98664452821677</c:v>
                </c:pt>
                <c:pt idx="81">
                  <c:v>245.39277809013805</c:v>
                </c:pt>
                <c:pt idx="82">
                  <c:v>255.29356029455536</c:v>
                </c:pt>
                <c:pt idx="83">
                  <c:v>249.32750555649383</c:v>
                </c:pt>
                <c:pt idx="84">
                  <c:v>244.4431614948677</c:v>
                </c:pt>
                <c:pt idx="85">
                  <c:v>244.91581458627607</c:v>
                </c:pt>
                <c:pt idx="86">
                  <c:v>244.58833863194516</c:v>
                </c:pt>
                <c:pt idx="87">
                  <c:v>240.28766147955406</c:v>
                </c:pt>
                <c:pt idx="88">
                  <c:v>245.68069718583254</c:v>
                </c:pt>
                <c:pt idx="89">
                  <c:v>248.31670879589927</c:v>
                </c:pt>
                <c:pt idx="90">
                  <c:v>239.41128619630979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Predicting!$W$23</c:f>
              <c:strCache>
                <c:ptCount val="1"/>
                <c:pt idx="0">
                  <c:v>Sce22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Predicting!$W$24:$W$114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256.32624628075013</c:v>
                </c:pt>
                <c:pt idx="2">
                  <c:v>255.49723872271275</c:v>
                </c:pt>
                <c:pt idx="3">
                  <c:v>255.83168776811362</c:v>
                </c:pt>
                <c:pt idx="4">
                  <c:v>258.10731702962721</c:v>
                </c:pt>
                <c:pt idx="5">
                  <c:v>256.13564983006762</c:v>
                </c:pt>
                <c:pt idx="6">
                  <c:v>263.23232486817142</c:v>
                </c:pt>
                <c:pt idx="7">
                  <c:v>268.47387849700743</c:v>
                </c:pt>
                <c:pt idx="8">
                  <c:v>269.16940803742443</c:v>
                </c:pt>
                <c:pt idx="9">
                  <c:v>272.31184677249132</c:v>
                </c:pt>
                <c:pt idx="10">
                  <c:v>282.70864329284836</c:v>
                </c:pt>
                <c:pt idx="11">
                  <c:v>281.38782719928275</c:v>
                </c:pt>
                <c:pt idx="12">
                  <c:v>284.1394581665968</c:v>
                </c:pt>
                <c:pt idx="13">
                  <c:v>276.02215195292405</c:v>
                </c:pt>
                <c:pt idx="14">
                  <c:v>270.16001757700991</c:v>
                </c:pt>
                <c:pt idx="15">
                  <c:v>269.9102945698142</c:v>
                </c:pt>
                <c:pt idx="16">
                  <c:v>265.93899465630795</c:v>
                </c:pt>
                <c:pt idx="17">
                  <c:v>271.63469792919483</c:v>
                </c:pt>
                <c:pt idx="18">
                  <c:v>272.95903310233177</c:v>
                </c:pt>
                <c:pt idx="19">
                  <c:v>275.49060087633967</c:v>
                </c:pt>
                <c:pt idx="20">
                  <c:v>282.67144031820919</c:v>
                </c:pt>
                <c:pt idx="21">
                  <c:v>284.87611946855708</c:v>
                </c:pt>
                <c:pt idx="22">
                  <c:v>284.33080748520308</c:v>
                </c:pt>
                <c:pt idx="23">
                  <c:v>278.55494643322658</c:v>
                </c:pt>
                <c:pt idx="24">
                  <c:v>281.73166387913</c:v>
                </c:pt>
                <c:pt idx="25">
                  <c:v>280.61652795345071</c:v>
                </c:pt>
                <c:pt idx="26">
                  <c:v>284.76349981278122</c:v>
                </c:pt>
                <c:pt idx="27">
                  <c:v>283.53574783589232</c:v>
                </c:pt>
                <c:pt idx="28">
                  <c:v>287.60154291252337</c:v>
                </c:pt>
                <c:pt idx="29">
                  <c:v>295.34463621105687</c:v>
                </c:pt>
                <c:pt idx="30">
                  <c:v>294.49837089931151</c:v>
                </c:pt>
                <c:pt idx="31">
                  <c:v>305.86005148306003</c:v>
                </c:pt>
                <c:pt idx="32">
                  <c:v>313.12099452455249</c:v>
                </c:pt>
                <c:pt idx="33">
                  <c:v>315.84478495723147</c:v>
                </c:pt>
                <c:pt idx="34">
                  <c:v>309.02581756370063</c:v>
                </c:pt>
                <c:pt idx="35">
                  <c:v>305.4082596077688</c:v>
                </c:pt>
                <c:pt idx="36">
                  <c:v>308.05784943004738</c:v>
                </c:pt>
                <c:pt idx="37">
                  <c:v>311.33932056446906</c:v>
                </c:pt>
                <c:pt idx="38">
                  <c:v>306.12561608692408</c:v>
                </c:pt>
                <c:pt idx="39">
                  <c:v>310.57579475904373</c:v>
                </c:pt>
                <c:pt idx="40">
                  <c:v>313.15047664455074</c:v>
                </c:pt>
                <c:pt idx="41">
                  <c:v>306.28739635606377</c:v>
                </c:pt>
                <c:pt idx="42">
                  <c:v>313.03633769076009</c:v>
                </c:pt>
                <c:pt idx="43">
                  <c:v>317.05481254022817</c:v>
                </c:pt>
                <c:pt idx="44">
                  <c:v>318.51543080990439</c:v>
                </c:pt>
                <c:pt idx="45">
                  <c:v>317.20718546554366</c:v>
                </c:pt>
                <c:pt idx="46">
                  <c:v>317.45646269617265</c:v>
                </c:pt>
                <c:pt idx="47">
                  <c:v>315.32849838071348</c:v>
                </c:pt>
                <c:pt idx="48">
                  <c:v>307.89834393455504</c:v>
                </c:pt>
                <c:pt idx="49">
                  <c:v>305.92541202153882</c:v>
                </c:pt>
                <c:pt idx="50">
                  <c:v>310.15948615837931</c:v>
                </c:pt>
                <c:pt idx="51">
                  <c:v>321.38070170268912</c:v>
                </c:pt>
                <c:pt idx="52">
                  <c:v>316.37691320094632</c:v>
                </c:pt>
                <c:pt idx="53">
                  <c:v>318.87922874352546</c:v>
                </c:pt>
                <c:pt idx="54">
                  <c:v>319.05295865688561</c:v>
                </c:pt>
                <c:pt idx="55">
                  <c:v>326.48531256984222</c:v>
                </c:pt>
                <c:pt idx="56">
                  <c:v>322.6265998649049</c:v>
                </c:pt>
                <c:pt idx="57">
                  <c:v>319.10565193393847</c:v>
                </c:pt>
                <c:pt idx="58">
                  <c:v>323.16255830101755</c:v>
                </c:pt>
                <c:pt idx="59">
                  <c:v>318.06738757955299</c:v>
                </c:pt>
                <c:pt idx="60">
                  <c:v>311.91917129152284</c:v>
                </c:pt>
                <c:pt idx="61">
                  <c:v>314.98627753187321</c:v>
                </c:pt>
                <c:pt idx="62">
                  <c:v>302.38052762557248</c:v>
                </c:pt>
                <c:pt idx="63">
                  <c:v>294.02367674894771</c:v>
                </c:pt>
                <c:pt idx="64">
                  <c:v>301.01717403325455</c:v>
                </c:pt>
                <c:pt idx="65">
                  <c:v>309.24758989154742</c:v>
                </c:pt>
                <c:pt idx="66">
                  <c:v>312.71400737549033</c:v>
                </c:pt>
                <c:pt idx="67">
                  <c:v>314.83262355597151</c:v>
                </c:pt>
                <c:pt idx="68">
                  <c:v>311.34931499544001</c:v>
                </c:pt>
                <c:pt idx="69">
                  <c:v>309.9109031112875</c:v>
                </c:pt>
                <c:pt idx="70">
                  <c:v>303.41136432875396</c:v>
                </c:pt>
                <c:pt idx="71">
                  <c:v>309.69264634849287</c:v>
                </c:pt>
                <c:pt idx="72">
                  <c:v>300.16838710873276</c:v>
                </c:pt>
                <c:pt idx="73">
                  <c:v>298.09199370806658</c:v>
                </c:pt>
                <c:pt idx="74">
                  <c:v>287.86883056746296</c:v>
                </c:pt>
                <c:pt idx="75">
                  <c:v>286.04108473076104</c:v>
                </c:pt>
                <c:pt idx="76">
                  <c:v>288.76222740516039</c:v>
                </c:pt>
                <c:pt idx="77">
                  <c:v>290.91545380160642</c:v>
                </c:pt>
                <c:pt idx="78">
                  <c:v>289.56100903398931</c:v>
                </c:pt>
                <c:pt idx="79">
                  <c:v>288.24281668228929</c:v>
                </c:pt>
                <c:pt idx="80">
                  <c:v>288.47431035661185</c:v>
                </c:pt>
                <c:pt idx="81">
                  <c:v>292.89836702512417</c:v>
                </c:pt>
                <c:pt idx="82">
                  <c:v>303.15839813829552</c:v>
                </c:pt>
                <c:pt idx="83">
                  <c:v>312.88848583769868</c:v>
                </c:pt>
                <c:pt idx="84">
                  <c:v>316.92996774468412</c:v>
                </c:pt>
                <c:pt idx="85">
                  <c:v>317.14410371130526</c:v>
                </c:pt>
                <c:pt idx="86">
                  <c:v>313.64717630779381</c:v>
                </c:pt>
                <c:pt idx="87">
                  <c:v>315.76449340312433</c:v>
                </c:pt>
                <c:pt idx="88">
                  <c:v>319.39710540742124</c:v>
                </c:pt>
                <c:pt idx="89">
                  <c:v>328.4043525963246</c:v>
                </c:pt>
                <c:pt idx="90">
                  <c:v>318.19665857172572</c:v>
                </c:pt>
              </c:numCache>
            </c:numRef>
          </c:val>
          <c:smooth val="0"/>
        </c:ser>
        <c:ser>
          <c:idx val="22"/>
          <c:order val="22"/>
          <c:tx>
            <c:strRef>
              <c:f>Predicting!$X$23</c:f>
              <c:strCache>
                <c:ptCount val="1"/>
                <c:pt idx="0">
                  <c:v>Sce23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Predicting!$X$24:$X$114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245.94331017295198</c:v>
                </c:pt>
                <c:pt idx="2">
                  <c:v>250.49899506259706</c:v>
                </c:pt>
                <c:pt idx="3">
                  <c:v>244.9747918901694</c:v>
                </c:pt>
                <c:pt idx="4">
                  <c:v>250.12749250270022</c:v>
                </c:pt>
                <c:pt idx="5">
                  <c:v>253.76554083594209</c:v>
                </c:pt>
                <c:pt idx="6">
                  <c:v>255.87708452945262</c:v>
                </c:pt>
                <c:pt idx="7">
                  <c:v>253.44911190473888</c:v>
                </c:pt>
                <c:pt idx="8">
                  <c:v>252.44866510007208</c:v>
                </c:pt>
                <c:pt idx="9">
                  <c:v>257.47941888330729</c:v>
                </c:pt>
                <c:pt idx="10">
                  <c:v>265.77305421467997</c:v>
                </c:pt>
                <c:pt idx="11">
                  <c:v>274.57542914210256</c:v>
                </c:pt>
                <c:pt idx="12">
                  <c:v>285.60293916218865</c:v>
                </c:pt>
                <c:pt idx="13">
                  <c:v>282.10446790272056</c:v>
                </c:pt>
                <c:pt idx="14">
                  <c:v>276.38014763765881</c:v>
                </c:pt>
                <c:pt idx="15">
                  <c:v>272.51687868767289</c:v>
                </c:pt>
                <c:pt idx="16">
                  <c:v>265.24596930188596</c:v>
                </c:pt>
                <c:pt idx="17">
                  <c:v>276.26949040053205</c:v>
                </c:pt>
                <c:pt idx="18">
                  <c:v>269.96451574093851</c:v>
                </c:pt>
                <c:pt idx="19">
                  <c:v>277.5826037536238</c:v>
                </c:pt>
                <c:pt idx="20">
                  <c:v>278.46142929520028</c:v>
                </c:pt>
                <c:pt idx="21">
                  <c:v>277.34142207944433</c:v>
                </c:pt>
                <c:pt idx="22">
                  <c:v>282.98456715327194</c:v>
                </c:pt>
                <c:pt idx="23">
                  <c:v>300.27294699151156</c:v>
                </c:pt>
                <c:pt idx="24">
                  <c:v>292.83601966967854</c:v>
                </c:pt>
                <c:pt idx="25">
                  <c:v>290.42646114139802</c:v>
                </c:pt>
                <c:pt idx="26">
                  <c:v>281.20281905230365</c:v>
                </c:pt>
                <c:pt idx="27">
                  <c:v>285.59510020049458</c:v>
                </c:pt>
                <c:pt idx="28">
                  <c:v>285.17821661934602</c:v>
                </c:pt>
                <c:pt idx="29">
                  <c:v>295.51101928007489</c:v>
                </c:pt>
                <c:pt idx="30">
                  <c:v>294.61525401553791</c:v>
                </c:pt>
                <c:pt idx="31">
                  <c:v>290.85338116692731</c:v>
                </c:pt>
                <c:pt idx="32">
                  <c:v>289.99832693747948</c:v>
                </c:pt>
                <c:pt idx="33">
                  <c:v>284.69725404732469</c:v>
                </c:pt>
                <c:pt idx="34">
                  <c:v>295.4053987873279</c:v>
                </c:pt>
                <c:pt idx="35">
                  <c:v>299.2159583536162</c:v>
                </c:pt>
                <c:pt idx="36">
                  <c:v>297.66618385929729</c:v>
                </c:pt>
                <c:pt idx="37">
                  <c:v>292.08190310206999</c:v>
                </c:pt>
                <c:pt idx="38">
                  <c:v>292.69723289027519</c:v>
                </c:pt>
                <c:pt idx="39">
                  <c:v>288.96889467425069</c:v>
                </c:pt>
                <c:pt idx="40">
                  <c:v>289.74430344152438</c:v>
                </c:pt>
                <c:pt idx="41">
                  <c:v>292.16544414188587</c:v>
                </c:pt>
                <c:pt idx="42">
                  <c:v>294.69403742438749</c:v>
                </c:pt>
                <c:pt idx="43">
                  <c:v>287.76089978047224</c:v>
                </c:pt>
                <c:pt idx="44">
                  <c:v>291.36859949779301</c:v>
                </c:pt>
                <c:pt idx="45">
                  <c:v>282.88517682914733</c:v>
                </c:pt>
                <c:pt idx="46">
                  <c:v>287.58258116701091</c:v>
                </c:pt>
                <c:pt idx="47">
                  <c:v>292.06413427094884</c:v>
                </c:pt>
                <c:pt idx="48">
                  <c:v>290.20762441049339</c:v>
                </c:pt>
                <c:pt idx="49">
                  <c:v>289.86587382880009</c:v>
                </c:pt>
                <c:pt idx="50">
                  <c:v>291.9633396822212</c:v>
                </c:pt>
                <c:pt idx="51">
                  <c:v>295.57394097308509</c:v>
                </c:pt>
                <c:pt idx="52">
                  <c:v>299.6427750644437</c:v>
                </c:pt>
                <c:pt idx="53">
                  <c:v>307.48488604027472</c:v>
                </c:pt>
                <c:pt idx="54">
                  <c:v>300.48235451535476</c:v>
                </c:pt>
                <c:pt idx="55">
                  <c:v>303.82363845343491</c:v>
                </c:pt>
                <c:pt idx="56">
                  <c:v>306.70356154762595</c:v>
                </c:pt>
                <c:pt idx="57">
                  <c:v>314.20470043803874</c:v>
                </c:pt>
                <c:pt idx="58">
                  <c:v>316.36050273715142</c:v>
                </c:pt>
                <c:pt idx="59">
                  <c:v>313.28057699031802</c:v>
                </c:pt>
                <c:pt idx="60">
                  <c:v>314.54113756627567</c:v>
                </c:pt>
                <c:pt idx="61">
                  <c:v>320.10382243738354</c:v>
                </c:pt>
                <c:pt idx="62">
                  <c:v>323.74712502715954</c:v>
                </c:pt>
                <c:pt idx="63">
                  <c:v>332.00855917852192</c:v>
                </c:pt>
                <c:pt idx="64">
                  <c:v>332.12328643685748</c:v>
                </c:pt>
                <c:pt idx="65">
                  <c:v>328.59928686900491</c:v>
                </c:pt>
                <c:pt idx="66">
                  <c:v>323.30884384364452</c:v>
                </c:pt>
                <c:pt idx="67">
                  <c:v>318.83410698151636</c:v>
                </c:pt>
                <c:pt idx="68">
                  <c:v>314.71952768194996</c:v>
                </c:pt>
                <c:pt idx="69">
                  <c:v>311.11453398036343</c:v>
                </c:pt>
                <c:pt idx="70">
                  <c:v>309.02651273966961</c:v>
                </c:pt>
                <c:pt idx="71">
                  <c:v>308.90815519339299</c:v>
                </c:pt>
                <c:pt idx="72">
                  <c:v>312.28414378936606</c:v>
                </c:pt>
                <c:pt idx="73">
                  <c:v>316.90717858519736</c:v>
                </c:pt>
                <c:pt idx="74">
                  <c:v>322.49780713998871</c:v>
                </c:pt>
                <c:pt idx="75">
                  <c:v>324.74157562516132</c:v>
                </c:pt>
                <c:pt idx="76">
                  <c:v>321.57281503479385</c:v>
                </c:pt>
                <c:pt idx="77">
                  <c:v>326.4288021278316</c:v>
                </c:pt>
                <c:pt idx="78">
                  <c:v>318.55149739720207</c:v>
                </c:pt>
                <c:pt idx="79">
                  <c:v>326.75859273927995</c:v>
                </c:pt>
                <c:pt idx="80">
                  <c:v>327.63370762018263</c:v>
                </c:pt>
                <c:pt idx="81">
                  <c:v>327.39289202583916</c:v>
                </c:pt>
                <c:pt idx="82">
                  <c:v>328.8748998860903</c:v>
                </c:pt>
                <c:pt idx="83">
                  <c:v>331.5513015701514</c:v>
                </c:pt>
                <c:pt idx="84">
                  <c:v>330.48026107166839</c:v>
                </c:pt>
                <c:pt idx="85">
                  <c:v>337.12462519899981</c:v>
                </c:pt>
                <c:pt idx="86">
                  <c:v>337.50788980065471</c:v>
                </c:pt>
                <c:pt idx="87">
                  <c:v>341.19273873339404</c:v>
                </c:pt>
                <c:pt idx="88">
                  <c:v>345.20330241675242</c:v>
                </c:pt>
                <c:pt idx="89">
                  <c:v>343.23721595715205</c:v>
                </c:pt>
                <c:pt idx="90">
                  <c:v>349.95493660037374</c:v>
                </c:pt>
              </c:numCache>
            </c:numRef>
          </c:val>
          <c:smooth val="0"/>
        </c:ser>
        <c:ser>
          <c:idx val="23"/>
          <c:order val="23"/>
          <c:tx>
            <c:strRef>
              <c:f>Predicting!$Y$23</c:f>
              <c:strCache>
                <c:ptCount val="1"/>
                <c:pt idx="0">
                  <c:v>Sce24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Predicting!$Y$24:$Y$114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259.77095450470688</c:v>
                </c:pt>
                <c:pt idx="2">
                  <c:v>257.31546415462356</c:v>
                </c:pt>
                <c:pt idx="3">
                  <c:v>247.27386408330813</c:v>
                </c:pt>
                <c:pt idx="4">
                  <c:v>253.71754094838923</c:v>
                </c:pt>
                <c:pt idx="5">
                  <c:v>250.29281965633595</c:v>
                </c:pt>
                <c:pt idx="6">
                  <c:v>251.05863691143696</c:v>
                </c:pt>
                <c:pt idx="7">
                  <c:v>256.83422865816431</c:v>
                </c:pt>
                <c:pt idx="8">
                  <c:v>263.38336528128707</c:v>
                </c:pt>
                <c:pt idx="9">
                  <c:v>255.70704044509529</c:v>
                </c:pt>
                <c:pt idx="10">
                  <c:v>252.43259098575871</c:v>
                </c:pt>
                <c:pt idx="11">
                  <c:v>248.2419444220381</c:v>
                </c:pt>
                <c:pt idx="12">
                  <c:v>247.55963226372063</c:v>
                </c:pt>
                <c:pt idx="13">
                  <c:v>249.51052747629055</c:v>
                </c:pt>
                <c:pt idx="14">
                  <c:v>249.24823800878525</c:v>
                </c:pt>
                <c:pt idx="15">
                  <c:v>247.58629484125962</c:v>
                </c:pt>
                <c:pt idx="16">
                  <c:v>245.82221482837477</c:v>
                </c:pt>
                <c:pt idx="17">
                  <c:v>243.4967895936457</c:v>
                </c:pt>
                <c:pt idx="18">
                  <c:v>248.37014808197833</c:v>
                </c:pt>
                <c:pt idx="19">
                  <c:v>255.58686945593581</c:v>
                </c:pt>
                <c:pt idx="20">
                  <c:v>249.47711406194065</c:v>
                </c:pt>
                <c:pt idx="21">
                  <c:v>255.72801004322841</c:v>
                </c:pt>
                <c:pt idx="22">
                  <c:v>254.41637524234773</c:v>
                </c:pt>
                <c:pt idx="23">
                  <c:v>255.30912498665825</c:v>
                </c:pt>
                <c:pt idx="24">
                  <c:v>252.773898143606</c:v>
                </c:pt>
                <c:pt idx="25">
                  <c:v>251.14163031026308</c:v>
                </c:pt>
                <c:pt idx="26">
                  <c:v>254.24078678230663</c:v>
                </c:pt>
                <c:pt idx="27">
                  <c:v>258.25691740838232</c:v>
                </c:pt>
                <c:pt idx="28">
                  <c:v>258.36707557957203</c:v>
                </c:pt>
                <c:pt idx="29">
                  <c:v>257.65164612237106</c:v>
                </c:pt>
                <c:pt idx="30">
                  <c:v>262.37725431597119</c:v>
                </c:pt>
                <c:pt idx="31">
                  <c:v>264.08832482523303</c:v>
                </c:pt>
                <c:pt idx="32">
                  <c:v>265.51888209869327</c:v>
                </c:pt>
                <c:pt idx="33">
                  <c:v>262.62635199190532</c:v>
                </c:pt>
                <c:pt idx="34">
                  <c:v>260.86930141864883</c:v>
                </c:pt>
                <c:pt idx="35">
                  <c:v>264.4492704553038</c:v>
                </c:pt>
                <c:pt idx="36">
                  <c:v>262.0596803149615</c:v>
                </c:pt>
                <c:pt idx="37">
                  <c:v>255.54030366756197</c:v>
                </c:pt>
                <c:pt idx="38">
                  <c:v>253.26627950152269</c:v>
                </c:pt>
                <c:pt idx="39">
                  <c:v>258.09066503610785</c:v>
                </c:pt>
                <c:pt idx="40">
                  <c:v>260.55131850117192</c:v>
                </c:pt>
                <c:pt idx="41">
                  <c:v>256.04840591702663</c:v>
                </c:pt>
                <c:pt idx="42">
                  <c:v>257.27433284342266</c:v>
                </c:pt>
                <c:pt idx="43">
                  <c:v>262.71229933448001</c:v>
                </c:pt>
                <c:pt idx="44">
                  <c:v>269.27693752232352</c:v>
                </c:pt>
                <c:pt idx="45">
                  <c:v>272.04664356151773</c:v>
                </c:pt>
                <c:pt idx="46">
                  <c:v>270.40718185180214</c:v>
                </c:pt>
                <c:pt idx="47">
                  <c:v>276.39492200435558</c:v>
                </c:pt>
                <c:pt idx="48">
                  <c:v>278.06673427276559</c:v>
                </c:pt>
                <c:pt idx="49">
                  <c:v>282.43105338699894</c:v>
                </c:pt>
                <c:pt idx="50">
                  <c:v>282.65063838644903</c:v>
                </c:pt>
                <c:pt idx="51">
                  <c:v>286.19826429968521</c:v>
                </c:pt>
                <c:pt idx="52">
                  <c:v>280.19100778090274</c:v>
                </c:pt>
                <c:pt idx="53">
                  <c:v>285.08719784225468</c:v>
                </c:pt>
                <c:pt idx="54">
                  <c:v>280.98456013474799</c:v>
                </c:pt>
                <c:pt idx="55">
                  <c:v>287.63863925371464</c:v>
                </c:pt>
                <c:pt idx="56">
                  <c:v>299.02474810362992</c:v>
                </c:pt>
                <c:pt idx="57">
                  <c:v>296.89377691248876</c:v>
                </c:pt>
                <c:pt idx="58">
                  <c:v>295.60118289927897</c:v>
                </c:pt>
                <c:pt idx="59">
                  <c:v>297.03663285610753</c:v>
                </c:pt>
                <c:pt idx="60">
                  <c:v>296.65304537446571</c:v>
                </c:pt>
                <c:pt idx="61">
                  <c:v>292.6575006694261</c:v>
                </c:pt>
                <c:pt idx="62">
                  <c:v>291.12286252939231</c:v>
                </c:pt>
                <c:pt idx="63">
                  <c:v>287.35047274557274</c:v>
                </c:pt>
                <c:pt idx="64">
                  <c:v>294.53643176098814</c:v>
                </c:pt>
                <c:pt idx="65">
                  <c:v>299.4508082659051</c:v>
                </c:pt>
                <c:pt idx="66">
                  <c:v>310.85942717353095</c:v>
                </c:pt>
                <c:pt idx="67">
                  <c:v>322.77747527378403</c:v>
                </c:pt>
                <c:pt idx="68">
                  <c:v>320.14297467811605</c:v>
                </c:pt>
                <c:pt idx="69">
                  <c:v>317.27856785792437</c:v>
                </c:pt>
                <c:pt idx="70">
                  <c:v>320.98269319272077</c:v>
                </c:pt>
                <c:pt idx="71">
                  <c:v>316.6177507687658</c:v>
                </c:pt>
                <c:pt idx="72">
                  <c:v>316.84051785771169</c:v>
                </c:pt>
                <c:pt idx="73">
                  <c:v>331.33115957236777</c:v>
                </c:pt>
                <c:pt idx="74">
                  <c:v>335.18616762036771</c:v>
                </c:pt>
                <c:pt idx="75">
                  <c:v>333.67384012206566</c:v>
                </c:pt>
                <c:pt idx="76">
                  <c:v>338.36178338719441</c:v>
                </c:pt>
                <c:pt idx="77">
                  <c:v>339.25256755676821</c:v>
                </c:pt>
                <c:pt idx="78">
                  <c:v>332.81997574237909</c:v>
                </c:pt>
                <c:pt idx="79">
                  <c:v>333.40195559764226</c:v>
                </c:pt>
                <c:pt idx="80">
                  <c:v>347.09548869722704</c:v>
                </c:pt>
                <c:pt idx="81">
                  <c:v>351.73570607550084</c:v>
                </c:pt>
                <c:pt idx="82">
                  <c:v>343.27839106583514</c:v>
                </c:pt>
                <c:pt idx="83">
                  <c:v>345.92531053142659</c:v>
                </c:pt>
                <c:pt idx="84">
                  <c:v>343.17369447269527</c:v>
                </c:pt>
                <c:pt idx="85">
                  <c:v>352.01333845914144</c:v>
                </c:pt>
                <c:pt idx="86">
                  <c:v>359.81580227315408</c:v>
                </c:pt>
                <c:pt idx="87">
                  <c:v>362.0095295929105</c:v>
                </c:pt>
                <c:pt idx="88">
                  <c:v>359.28543824779064</c:v>
                </c:pt>
                <c:pt idx="89">
                  <c:v>354.49382041755138</c:v>
                </c:pt>
                <c:pt idx="90">
                  <c:v>358.53648286942723</c:v>
                </c:pt>
              </c:numCache>
            </c:numRef>
          </c:val>
          <c:smooth val="0"/>
        </c:ser>
        <c:ser>
          <c:idx val="24"/>
          <c:order val="24"/>
          <c:tx>
            <c:strRef>
              <c:f>Predicting!$Z$23</c:f>
              <c:strCache>
                <c:ptCount val="1"/>
                <c:pt idx="0">
                  <c:v>Sce25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Predicting!$Z$24:$Z$114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263.51996959878437</c:v>
                </c:pt>
                <c:pt idx="2">
                  <c:v>266.37404059914684</c:v>
                </c:pt>
                <c:pt idx="3">
                  <c:v>258.20367756183663</c:v>
                </c:pt>
                <c:pt idx="4">
                  <c:v>259.42052036234423</c:v>
                </c:pt>
                <c:pt idx="5">
                  <c:v>262.81169117543493</c:v>
                </c:pt>
                <c:pt idx="6">
                  <c:v>259.12868850484887</c:v>
                </c:pt>
                <c:pt idx="7">
                  <c:v>263.40787442427916</c:v>
                </c:pt>
                <c:pt idx="8">
                  <c:v>257.70423239362134</c:v>
                </c:pt>
                <c:pt idx="9">
                  <c:v>258.88329129311597</c:v>
                </c:pt>
                <c:pt idx="10">
                  <c:v>262.42556600351077</c:v>
                </c:pt>
                <c:pt idx="11">
                  <c:v>265.06140988981849</c:v>
                </c:pt>
                <c:pt idx="12">
                  <c:v>265.11571118068383</c:v>
                </c:pt>
                <c:pt idx="13">
                  <c:v>257.8514634790651</c:v>
                </c:pt>
                <c:pt idx="14">
                  <c:v>260.46845967219116</c:v>
                </c:pt>
                <c:pt idx="15">
                  <c:v>257.57235733224388</c:v>
                </c:pt>
                <c:pt idx="16">
                  <c:v>256.75704361593301</c:v>
                </c:pt>
                <c:pt idx="17">
                  <c:v>265.63803852539525</c:v>
                </c:pt>
                <c:pt idx="18">
                  <c:v>264.37697534999705</c:v>
                </c:pt>
                <c:pt idx="19">
                  <c:v>264.62017421514906</c:v>
                </c:pt>
                <c:pt idx="20">
                  <c:v>275.38066808894405</c:v>
                </c:pt>
                <c:pt idx="21">
                  <c:v>270.53759572550075</c:v>
                </c:pt>
                <c:pt idx="22">
                  <c:v>268.06747758232405</c:v>
                </c:pt>
                <c:pt idx="23">
                  <c:v>274.12576964622815</c:v>
                </c:pt>
                <c:pt idx="24">
                  <c:v>270.95469383393782</c:v>
                </c:pt>
                <c:pt idx="25">
                  <c:v>267.0230054644968</c:v>
                </c:pt>
                <c:pt idx="26">
                  <c:v>259.20964592604258</c:v>
                </c:pt>
                <c:pt idx="27">
                  <c:v>256.21545040740762</c:v>
                </c:pt>
                <c:pt idx="28">
                  <c:v>249.47956214215463</c:v>
                </c:pt>
                <c:pt idx="29">
                  <c:v>247.9456227161624</c:v>
                </c:pt>
                <c:pt idx="30">
                  <c:v>245.98767679664169</c:v>
                </c:pt>
                <c:pt idx="31">
                  <c:v>252.70709723181912</c:v>
                </c:pt>
                <c:pt idx="32">
                  <c:v>258.41512687527694</c:v>
                </c:pt>
                <c:pt idx="33">
                  <c:v>258.66142724761988</c:v>
                </c:pt>
                <c:pt idx="34">
                  <c:v>244.3453769384943</c:v>
                </c:pt>
                <c:pt idx="35">
                  <c:v>239.89771730419119</c:v>
                </c:pt>
                <c:pt idx="36">
                  <c:v>241.2613116645897</c:v>
                </c:pt>
                <c:pt idx="37">
                  <c:v>243.24828739717739</c:v>
                </c:pt>
                <c:pt idx="38">
                  <c:v>241.58670207590177</c:v>
                </c:pt>
                <c:pt idx="39">
                  <c:v>244.80196857546767</c:v>
                </c:pt>
                <c:pt idx="40">
                  <c:v>244.51455755337503</c:v>
                </c:pt>
                <c:pt idx="41">
                  <c:v>247.70726148937783</c:v>
                </c:pt>
                <c:pt idx="42">
                  <c:v>246.1945423511788</c:v>
                </c:pt>
                <c:pt idx="43">
                  <c:v>243.55055393810326</c:v>
                </c:pt>
                <c:pt idx="44">
                  <c:v>242.63058177646352</c:v>
                </c:pt>
                <c:pt idx="45">
                  <c:v>244.37735418492667</c:v>
                </c:pt>
                <c:pt idx="46">
                  <c:v>253.78234820305261</c:v>
                </c:pt>
                <c:pt idx="47">
                  <c:v>249.5001863026325</c:v>
                </c:pt>
                <c:pt idx="48">
                  <c:v>246.18122024411892</c:v>
                </c:pt>
                <c:pt idx="49">
                  <c:v>243.94854072335073</c:v>
                </c:pt>
                <c:pt idx="50">
                  <c:v>247.8880945132191</c:v>
                </c:pt>
                <c:pt idx="51">
                  <c:v>247.4229989167774</c:v>
                </c:pt>
                <c:pt idx="52">
                  <c:v>245.1751711026219</c:v>
                </c:pt>
                <c:pt idx="53">
                  <c:v>247.14313179797125</c:v>
                </c:pt>
                <c:pt idx="54">
                  <c:v>249.95810800478603</c:v>
                </c:pt>
                <c:pt idx="55">
                  <c:v>247.51468128437426</c:v>
                </c:pt>
                <c:pt idx="56">
                  <c:v>248.24024409355826</c:v>
                </c:pt>
                <c:pt idx="57">
                  <c:v>246.20520938880753</c:v>
                </c:pt>
                <c:pt idx="58">
                  <c:v>250.47319388188268</c:v>
                </c:pt>
                <c:pt idx="59">
                  <c:v>257.36335476583099</c:v>
                </c:pt>
                <c:pt idx="60">
                  <c:v>260.29808398275816</c:v>
                </c:pt>
                <c:pt idx="61">
                  <c:v>257.81983751816847</c:v>
                </c:pt>
                <c:pt idx="62">
                  <c:v>263.47738822783265</c:v>
                </c:pt>
                <c:pt idx="63">
                  <c:v>266.96904402699261</c:v>
                </c:pt>
                <c:pt idx="64">
                  <c:v>263.87441966494185</c:v>
                </c:pt>
                <c:pt idx="65">
                  <c:v>266.66090365310816</c:v>
                </c:pt>
                <c:pt idx="66">
                  <c:v>277.71244619341837</c:v>
                </c:pt>
                <c:pt idx="67">
                  <c:v>267.40691944199364</c:v>
                </c:pt>
                <c:pt idx="68">
                  <c:v>271.02560711303545</c:v>
                </c:pt>
                <c:pt idx="69">
                  <c:v>275.13804882570696</c:v>
                </c:pt>
                <c:pt idx="70">
                  <c:v>273.45595600055412</c:v>
                </c:pt>
                <c:pt idx="71">
                  <c:v>273.4523734381774</c:v>
                </c:pt>
                <c:pt idx="72">
                  <c:v>278.83995976039392</c:v>
                </c:pt>
                <c:pt idx="73">
                  <c:v>283.72584453274408</c:v>
                </c:pt>
                <c:pt idx="74">
                  <c:v>278.55181768233945</c:v>
                </c:pt>
                <c:pt idx="75">
                  <c:v>280.96092103488456</c:v>
                </c:pt>
                <c:pt idx="76">
                  <c:v>285.39843212861234</c:v>
                </c:pt>
                <c:pt idx="77">
                  <c:v>285.42539832132314</c:v>
                </c:pt>
                <c:pt idx="78">
                  <c:v>278.72056649555492</c:v>
                </c:pt>
                <c:pt idx="79">
                  <c:v>282.72341563069443</c:v>
                </c:pt>
                <c:pt idx="80">
                  <c:v>287.36672181883517</c:v>
                </c:pt>
                <c:pt idx="81">
                  <c:v>280.25179741028705</c:v>
                </c:pt>
                <c:pt idx="82">
                  <c:v>275.79085315351904</c:v>
                </c:pt>
                <c:pt idx="83">
                  <c:v>279.13078188887516</c:v>
                </c:pt>
                <c:pt idx="84">
                  <c:v>283.10061805075418</c:v>
                </c:pt>
                <c:pt idx="85">
                  <c:v>282.74166006948548</c:v>
                </c:pt>
                <c:pt idx="86">
                  <c:v>284.12091474091739</c:v>
                </c:pt>
                <c:pt idx="87">
                  <c:v>270.26101955464242</c:v>
                </c:pt>
                <c:pt idx="88">
                  <c:v>269.99751140827971</c:v>
                </c:pt>
                <c:pt idx="89">
                  <c:v>261.17307177404331</c:v>
                </c:pt>
                <c:pt idx="90">
                  <c:v>260.66142421747014</c:v>
                </c:pt>
              </c:numCache>
            </c:numRef>
          </c:val>
          <c:smooth val="0"/>
        </c:ser>
        <c:ser>
          <c:idx val="25"/>
          <c:order val="25"/>
          <c:tx>
            <c:strRef>
              <c:f>Predicting!$AA$23</c:f>
              <c:strCache>
                <c:ptCount val="1"/>
                <c:pt idx="0">
                  <c:v>Sce26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Predicting!$AA$24:$AA$114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257.32391780476456</c:v>
                </c:pt>
                <c:pt idx="2">
                  <c:v>261.40247097413157</c:v>
                </c:pt>
                <c:pt idx="3">
                  <c:v>256.3792182482531</c:v>
                </c:pt>
                <c:pt idx="4">
                  <c:v>262.31845351421089</c:v>
                </c:pt>
                <c:pt idx="5">
                  <c:v>260.54929015583167</c:v>
                </c:pt>
                <c:pt idx="6">
                  <c:v>256.9594707371902</c:v>
                </c:pt>
                <c:pt idx="7">
                  <c:v>250.72614511072069</c:v>
                </c:pt>
                <c:pt idx="8">
                  <c:v>254.09578857817394</c:v>
                </c:pt>
                <c:pt idx="9">
                  <c:v>265.39901585566429</c:v>
                </c:pt>
                <c:pt idx="10">
                  <c:v>266.71412880766133</c:v>
                </c:pt>
                <c:pt idx="11">
                  <c:v>273.26792255041352</c:v>
                </c:pt>
                <c:pt idx="12">
                  <c:v>266.86390590622199</c:v>
                </c:pt>
                <c:pt idx="13">
                  <c:v>269.02504778504652</c:v>
                </c:pt>
                <c:pt idx="14">
                  <c:v>263.477711095225</c:v>
                </c:pt>
                <c:pt idx="15">
                  <c:v>266.70151831079528</c:v>
                </c:pt>
                <c:pt idx="16">
                  <c:v>268.36328818168124</c:v>
                </c:pt>
                <c:pt idx="17">
                  <c:v>260.98812216489063</c:v>
                </c:pt>
                <c:pt idx="18">
                  <c:v>262.75237534280865</c:v>
                </c:pt>
                <c:pt idx="19">
                  <c:v>268.09393463848318</c:v>
                </c:pt>
                <c:pt idx="20">
                  <c:v>266.20610428794862</c:v>
                </c:pt>
                <c:pt idx="21">
                  <c:v>266.32876421909145</c:v>
                </c:pt>
                <c:pt idx="22">
                  <c:v>264.04076034318007</c:v>
                </c:pt>
                <c:pt idx="23">
                  <c:v>273.52043211315942</c:v>
                </c:pt>
                <c:pt idx="24">
                  <c:v>275.04811425283413</c:v>
                </c:pt>
                <c:pt idx="25">
                  <c:v>269.91756039741961</c:v>
                </c:pt>
                <c:pt idx="26">
                  <c:v>272.71694911714172</c:v>
                </c:pt>
                <c:pt idx="27">
                  <c:v>267.39702177555444</c:v>
                </c:pt>
                <c:pt idx="28">
                  <c:v>268.4503881691428</c:v>
                </c:pt>
                <c:pt idx="29">
                  <c:v>269.49629061391119</c:v>
                </c:pt>
                <c:pt idx="30">
                  <c:v>274.83579933177293</c:v>
                </c:pt>
                <c:pt idx="31">
                  <c:v>261.95116713215202</c:v>
                </c:pt>
                <c:pt idx="32">
                  <c:v>269.55605099141798</c:v>
                </c:pt>
                <c:pt idx="33">
                  <c:v>270.96801932298058</c:v>
                </c:pt>
                <c:pt idx="34">
                  <c:v>273.92650264751779</c:v>
                </c:pt>
                <c:pt idx="35">
                  <c:v>283.03026216274537</c:v>
                </c:pt>
                <c:pt idx="36">
                  <c:v>280.72353322822045</c:v>
                </c:pt>
                <c:pt idx="37">
                  <c:v>287.78806432779243</c:v>
                </c:pt>
                <c:pt idx="38">
                  <c:v>281.61277294294484</c:v>
                </c:pt>
                <c:pt idx="39">
                  <c:v>287.33298825732737</c:v>
                </c:pt>
                <c:pt idx="40">
                  <c:v>289.17237040268327</c:v>
                </c:pt>
                <c:pt idx="41">
                  <c:v>284.07205608820982</c:v>
                </c:pt>
                <c:pt idx="42">
                  <c:v>277.09766181797761</c:v>
                </c:pt>
                <c:pt idx="43">
                  <c:v>277.26197538362135</c:v>
                </c:pt>
                <c:pt idx="44">
                  <c:v>274.06008288658478</c:v>
                </c:pt>
                <c:pt idx="45">
                  <c:v>266.05607632540182</c:v>
                </c:pt>
                <c:pt idx="46">
                  <c:v>262.21931721879872</c:v>
                </c:pt>
                <c:pt idx="47">
                  <c:v>262.31144432839631</c:v>
                </c:pt>
                <c:pt idx="48">
                  <c:v>263.71139750923533</c:v>
                </c:pt>
                <c:pt idx="49">
                  <c:v>264.87926497065041</c:v>
                </c:pt>
                <c:pt idx="50">
                  <c:v>259.80053775518064</c:v>
                </c:pt>
                <c:pt idx="51">
                  <c:v>261.69339160518757</c:v>
                </c:pt>
                <c:pt idx="52">
                  <c:v>269.57649701639434</c:v>
                </c:pt>
                <c:pt idx="53">
                  <c:v>265.02220329703448</c:v>
                </c:pt>
                <c:pt idx="54">
                  <c:v>265.46332790890068</c:v>
                </c:pt>
                <c:pt idx="55">
                  <c:v>262.7748960171229</c:v>
                </c:pt>
                <c:pt idx="56">
                  <c:v>264.88604009620826</c:v>
                </c:pt>
                <c:pt idx="57">
                  <c:v>262.70493006459918</c:v>
                </c:pt>
                <c:pt idx="58">
                  <c:v>259.84850049895323</c:v>
                </c:pt>
                <c:pt idx="59">
                  <c:v>264.89369560864873</c:v>
                </c:pt>
                <c:pt idx="60">
                  <c:v>266.44225538905232</c:v>
                </c:pt>
                <c:pt idx="61">
                  <c:v>272.74528525767028</c:v>
                </c:pt>
                <c:pt idx="62">
                  <c:v>270.39023746078283</c:v>
                </c:pt>
                <c:pt idx="63">
                  <c:v>267.69131624244466</c:v>
                </c:pt>
                <c:pt idx="64">
                  <c:v>266.13659987243005</c:v>
                </c:pt>
                <c:pt idx="65">
                  <c:v>268.28681525278751</c:v>
                </c:pt>
                <c:pt idx="66">
                  <c:v>267.15742647463361</c:v>
                </c:pt>
                <c:pt idx="67">
                  <c:v>275.97618063778702</c:v>
                </c:pt>
                <c:pt idx="68">
                  <c:v>271.9906511706111</c:v>
                </c:pt>
                <c:pt idx="69">
                  <c:v>277.06485624864752</c:v>
                </c:pt>
                <c:pt idx="70">
                  <c:v>285.18704727587942</c:v>
                </c:pt>
                <c:pt idx="71">
                  <c:v>292.49313886873983</c:v>
                </c:pt>
                <c:pt idx="72">
                  <c:v>286.97070345411549</c:v>
                </c:pt>
                <c:pt idx="73">
                  <c:v>282.09994919606379</c:v>
                </c:pt>
                <c:pt idx="74">
                  <c:v>282.38769927498873</c:v>
                </c:pt>
                <c:pt idx="75">
                  <c:v>278.79435261156505</c:v>
                </c:pt>
                <c:pt idx="76">
                  <c:v>282.04102425426203</c:v>
                </c:pt>
                <c:pt idx="77">
                  <c:v>279.68024503500288</c:v>
                </c:pt>
                <c:pt idx="78">
                  <c:v>275.19071544175944</c:v>
                </c:pt>
                <c:pt idx="79">
                  <c:v>268.35181818934745</c:v>
                </c:pt>
                <c:pt idx="80">
                  <c:v>263.55622283156697</c:v>
                </c:pt>
                <c:pt idx="81">
                  <c:v>259.21361792274229</c:v>
                </c:pt>
                <c:pt idx="82">
                  <c:v>256.48470907752534</c:v>
                </c:pt>
                <c:pt idx="83">
                  <c:v>255.18004147416369</c:v>
                </c:pt>
                <c:pt idx="84">
                  <c:v>259.32481206444288</c:v>
                </c:pt>
                <c:pt idx="85">
                  <c:v>256.3271902334285</c:v>
                </c:pt>
                <c:pt idx="86">
                  <c:v>251.29427498807385</c:v>
                </c:pt>
                <c:pt idx="87">
                  <c:v>250.23655917735263</c:v>
                </c:pt>
                <c:pt idx="88">
                  <c:v>247.71241102917222</c:v>
                </c:pt>
                <c:pt idx="89">
                  <c:v>247.83822803543467</c:v>
                </c:pt>
                <c:pt idx="90">
                  <c:v>247.7924079201378</c:v>
                </c:pt>
              </c:numCache>
            </c:numRef>
          </c:val>
          <c:smooth val="0"/>
        </c:ser>
        <c:ser>
          <c:idx val="26"/>
          <c:order val="26"/>
          <c:tx>
            <c:strRef>
              <c:f>Predicting!$AB$23</c:f>
              <c:strCache>
                <c:ptCount val="1"/>
                <c:pt idx="0">
                  <c:v>Sce27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Predicting!$AB$24:$AB$114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261.56317848113406</c:v>
                </c:pt>
                <c:pt idx="2">
                  <c:v>263.56157919708039</c:v>
                </c:pt>
                <c:pt idx="3">
                  <c:v>272.78703664767244</c:v>
                </c:pt>
                <c:pt idx="4">
                  <c:v>274.49826597395707</c:v>
                </c:pt>
                <c:pt idx="5">
                  <c:v>275.90920532236885</c:v>
                </c:pt>
                <c:pt idx="6">
                  <c:v>272.87740609467903</c:v>
                </c:pt>
                <c:pt idx="7">
                  <c:v>275.8334478611722</c:v>
                </c:pt>
                <c:pt idx="8">
                  <c:v>292.49387943004604</c:v>
                </c:pt>
                <c:pt idx="9">
                  <c:v>292.53012018474232</c:v>
                </c:pt>
                <c:pt idx="10">
                  <c:v>290.91627874266123</c:v>
                </c:pt>
                <c:pt idx="11">
                  <c:v>284.90138958201214</c:v>
                </c:pt>
                <c:pt idx="12">
                  <c:v>281.05243309149904</c:v>
                </c:pt>
                <c:pt idx="13">
                  <c:v>279.37419015898587</c:v>
                </c:pt>
                <c:pt idx="14">
                  <c:v>283.54522473702195</c:v>
                </c:pt>
                <c:pt idx="15">
                  <c:v>285.19069362922613</c:v>
                </c:pt>
                <c:pt idx="16">
                  <c:v>287.38428689470243</c:v>
                </c:pt>
                <c:pt idx="17">
                  <c:v>287.6704521087571</c:v>
                </c:pt>
                <c:pt idx="18">
                  <c:v>287.19689039357723</c:v>
                </c:pt>
                <c:pt idx="19">
                  <c:v>291.54135578712607</c:v>
                </c:pt>
                <c:pt idx="20">
                  <c:v>276.92104791337778</c:v>
                </c:pt>
                <c:pt idx="21">
                  <c:v>280.93402486436645</c:v>
                </c:pt>
                <c:pt idx="22">
                  <c:v>273.92450923919034</c:v>
                </c:pt>
                <c:pt idx="23">
                  <c:v>267.63586060551864</c:v>
                </c:pt>
                <c:pt idx="24">
                  <c:v>268.69371010118954</c:v>
                </c:pt>
                <c:pt idx="25">
                  <c:v>268.60601515839397</c:v>
                </c:pt>
                <c:pt idx="26">
                  <c:v>264.3560435145838</c:v>
                </c:pt>
                <c:pt idx="27">
                  <c:v>262.7826103339836</c:v>
                </c:pt>
                <c:pt idx="28">
                  <c:v>269.4648514325761</c:v>
                </c:pt>
                <c:pt idx="29">
                  <c:v>275.06163392144612</c:v>
                </c:pt>
                <c:pt idx="30">
                  <c:v>270.1378611709028</c:v>
                </c:pt>
                <c:pt idx="31">
                  <c:v>269.25999469789997</c:v>
                </c:pt>
                <c:pt idx="32">
                  <c:v>272.85621994422064</c:v>
                </c:pt>
                <c:pt idx="33">
                  <c:v>266.59089396397496</c:v>
                </c:pt>
                <c:pt idx="34">
                  <c:v>270.86093635992495</c:v>
                </c:pt>
                <c:pt idx="35">
                  <c:v>266.45128714698831</c:v>
                </c:pt>
                <c:pt idx="36">
                  <c:v>267.2100591598782</c:v>
                </c:pt>
                <c:pt idx="37">
                  <c:v>275.30774778647856</c:v>
                </c:pt>
                <c:pt idx="38">
                  <c:v>278.58301255431996</c:v>
                </c:pt>
                <c:pt idx="39">
                  <c:v>276.6274954420586</c:v>
                </c:pt>
                <c:pt idx="40">
                  <c:v>272.36758324491967</c:v>
                </c:pt>
                <c:pt idx="41">
                  <c:v>266.05225324622774</c:v>
                </c:pt>
                <c:pt idx="42">
                  <c:v>268.66002795449356</c:v>
                </c:pt>
                <c:pt idx="43">
                  <c:v>263.38244457097727</c:v>
                </c:pt>
                <c:pt idx="44">
                  <c:v>267.19945486316198</c:v>
                </c:pt>
                <c:pt idx="45">
                  <c:v>260.80420115358896</c:v>
                </c:pt>
                <c:pt idx="46">
                  <c:v>263.01487813941554</c:v>
                </c:pt>
                <c:pt idx="47">
                  <c:v>267.26175439501975</c:v>
                </c:pt>
                <c:pt idx="48">
                  <c:v>265.39687740518463</c:v>
                </c:pt>
                <c:pt idx="49">
                  <c:v>268.8971660851924</c:v>
                </c:pt>
                <c:pt idx="50">
                  <c:v>267.89106924251394</c:v>
                </c:pt>
                <c:pt idx="51">
                  <c:v>266.42213419083043</c:v>
                </c:pt>
                <c:pt idx="52">
                  <c:v>263.09185758669514</c:v>
                </c:pt>
                <c:pt idx="53">
                  <c:v>266.40333803316344</c:v>
                </c:pt>
                <c:pt idx="54">
                  <c:v>263.57638076235139</c:v>
                </c:pt>
                <c:pt idx="55">
                  <c:v>260.3585517027949</c:v>
                </c:pt>
                <c:pt idx="56">
                  <c:v>261.71552199182418</c:v>
                </c:pt>
                <c:pt idx="57">
                  <c:v>262.36642065934183</c:v>
                </c:pt>
                <c:pt idx="58">
                  <c:v>257.03847373342012</c:v>
                </c:pt>
                <c:pt idx="59">
                  <c:v>259.25584385076212</c:v>
                </c:pt>
                <c:pt idx="60">
                  <c:v>252.43835448310986</c:v>
                </c:pt>
                <c:pt idx="61">
                  <c:v>254.8974569266785</c:v>
                </c:pt>
                <c:pt idx="62">
                  <c:v>245.74458202476112</c:v>
                </c:pt>
                <c:pt idx="63">
                  <c:v>252.17655495588028</c:v>
                </c:pt>
                <c:pt idx="64">
                  <c:v>251.46437532033855</c:v>
                </c:pt>
                <c:pt idx="65">
                  <c:v>246.21199909554909</c:v>
                </c:pt>
                <c:pt idx="66">
                  <c:v>253.6224053043411</c:v>
                </c:pt>
                <c:pt idx="67">
                  <c:v>244.94513029849341</c:v>
                </c:pt>
                <c:pt idx="68">
                  <c:v>247.0736470634734</c:v>
                </c:pt>
                <c:pt idx="69">
                  <c:v>253.383022100201</c:v>
                </c:pt>
                <c:pt idx="70">
                  <c:v>258.35911380637037</c:v>
                </c:pt>
                <c:pt idx="71">
                  <c:v>260.66906477641635</c:v>
                </c:pt>
                <c:pt idx="72">
                  <c:v>256.5263693545682</c:v>
                </c:pt>
                <c:pt idx="73">
                  <c:v>250.97800300969104</c:v>
                </c:pt>
                <c:pt idx="74">
                  <c:v>251.03878120337268</c:v>
                </c:pt>
                <c:pt idx="75">
                  <c:v>254.22355550704171</c:v>
                </c:pt>
                <c:pt idx="76">
                  <c:v>250.88652543138735</c:v>
                </c:pt>
                <c:pt idx="77">
                  <c:v>253.61131795073746</c:v>
                </c:pt>
                <c:pt idx="78">
                  <c:v>253.85049656897652</c:v>
                </c:pt>
                <c:pt idx="79">
                  <c:v>252.62210889410491</c:v>
                </c:pt>
                <c:pt idx="80">
                  <c:v>248.83747523194617</c:v>
                </c:pt>
                <c:pt idx="81">
                  <c:v>251.8832687951417</c:v>
                </c:pt>
                <c:pt idx="82">
                  <c:v>244.12238969974644</c:v>
                </c:pt>
                <c:pt idx="83">
                  <c:v>240.50710687136564</c:v>
                </c:pt>
                <c:pt idx="84">
                  <c:v>240.18646288463009</c:v>
                </c:pt>
                <c:pt idx="85">
                  <c:v>242.75195473822646</c:v>
                </c:pt>
                <c:pt idx="86">
                  <c:v>245.93832949939048</c:v>
                </c:pt>
                <c:pt idx="87">
                  <c:v>237.21034513622041</c:v>
                </c:pt>
                <c:pt idx="88">
                  <c:v>234.55567965141699</c:v>
                </c:pt>
                <c:pt idx="89">
                  <c:v>235.15443113595217</c:v>
                </c:pt>
                <c:pt idx="90">
                  <c:v>241.28371367391097</c:v>
                </c:pt>
              </c:numCache>
            </c:numRef>
          </c:val>
          <c:smooth val="0"/>
        </c:ser>
        <c:ser>
          <c:idx val="27"/>
          <c:order val="27"/>
          <c:tx>
            <c:strRef>
              <c:f>Predicting!$AC$23</c:f>
              <c:strCache>
                <c:ptCount val="1"/>
                <c:pt idx="0">
                  <c:v>Sce28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Predicting!$AC$24:$AC$114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254.4421009334165</c:v>
                </c:pt>
                <c:pt idx="2">
                  <c:v>264.04393197020801</c:v>
                </c:pt>
                <c:pt idx="3">
                  <c:v>267.77008503716218</c:v>
                </c:pt>
                <c:pt idx="4">
                  <c:v>263.64735726047456</c:v>
                </c:pt>
                <c:pt idx="5">
                  <c:v>262.95736008413178</c:v>
                </c:pt>
                <c:pt idx="6">
                  <c:v>266.6658816112552</c:v>
                </c:pt>
                <c:pt idx="7">
                  <c:v>264.81078242176005</c:v>
                </c:pt>
                <c:pt idx="8">
                  <c:v>270.81346167475772</c:v>
                </c:pt>
                <c:pt idx="9">
                  <c:v>272.30792129312925</c:v>
                </c:pt>
                <c:pt idx="10">
                  <c:v>276.93650342865544</c:v>
                </c:pt>
                <c:pt idx="11">
                  <c:v>281.22625173308541</c:v>
                </c:pt>
                <c:pt idx="12">
                  <c:v>269.84686788873125</c:v>
                </c:pt>
                <c:pt idx="13">
                  <c:v>272.59069971845446</c:v>
                </c:pt>
                <c:pt idx="14">
                  <c:v>276.7429997469257</c:v>
                </c:pt>
                <c:pt idx="15">
                  <c:v>285.77821916059662</c:v>
                </c:pt>
                <c:pt idx="16">
                  <c:v>285.538865448666</c:v>
                </c:pt>
                <c:pt idx="17">
                  <c:v>286.86694544536272</c:v>
                </c:pt>
                <c:pt idx="18">
                  <c:v>283.32665126552052</c:v>
                </c:pt>
                <c:pt idx="19">
                  <c:v>289.34933487288737</c:v>
                </c:pt>
                <c:pt idx="20">
                  <c:v>291.88127307593345</c:v>
                </c:pt>
                <c:pt idx="21">
                  <c:v>286.34729396889861</c:v>
                </c:pt>
                <c:pt idx="22">
                  <c:v>289.64771748354542</c:v>
                </c:pt>
                <c:pt idx="23">
                  <c:v>283.11255576536524</c:v>
                </c:pt>
                <c:pt idx="24">
                  <c:v>288.53485878808783</c:v>
                </c:pt>
                <c:pt idx="25">
                  <c:v>291.86150775125151</c:v>
                </c:pt>
                <c:pt idx="26">
                  <c:v>294.04363123919819</c:v>
                </c:pt>
                <c:pt idx="27">
                  <c:v>292.20255181764122</c:v>
                </c:pt>
                <c:pt idx="28">
                  <c:v>290.43827792162296</c:v>
                </c:pt>
                <c:pt idx="29">
                  <c:v>297.49025737124697</c:v>
                </c:pt>
                <c:pt idx="30">
                  <c:v>298.32745576323811</c:v>
                </c:pt>
                <c:pt idx="31">
                  <c:v>316.56826497426465</c:v>
                </c:pt>
                <c:pt idx="32">
                  <c:v>322.32077650604862</c:v>
                </c:pt>
                <c:pt idx="33">
                  <c:v>309.61288939302909</c:v>
                </c:pt>
                <c:pt idx="34">
                  <c:v>316.62783973487916</c:v>
                </c:pt>
                <c:pt idx="35">
                  <c:v>313.47616937113679</c:v>
                </c:pt>
                <c:pt idx="36">
                  <c:v>321.85650704812775</c:v>
                </c:pt>
                <c:pt idx="37">
                  <c:v>328.90313684647288</c:v>
                </c:pt>
                <c:pt idx="38">
                  <c:v>322.42323536848539</c:v>
                </c:pt>
                <c:pt idx="39">
                  <c:v>317.30747643143826</c:v>
                </c:pt>
                <c:pt idx="40">
                  <c:v>317.40854987554349</c:v>
                </c:pt>
                <c:pt idx="41">
                  <c:v>317.04327516613824</c:v>
                </c:pt>
                <c:pt idx="42">
                  <c:v>308.65175238109526</c:v>
                </c:pt>
                <c:pt idx="43">
                  <c:v>302.59791087314659</c:v>
                </c:pt>
                <c:pt idx="44">
                  <c:v>297.82845727221337</c:v>
                </c:pt>
                <c:pt idx="45">
                  <c:v>293.19231564314583</c:v>
                </c:pt>
                <c:pt idx="46">
                  <c:v>292.0832042180707</c:v>
                </c:pt>
                <c:pt idx="47">
                  <c:v>294.73279013656071</c:v>
                </c:pt>
                <c:pt idx="48">
                  <c:v>293.45633878790471</c:v>
                </c:pt>
                <c:pt idx="49">
                  <c:v>298.91842399057259</c:v>
                </c:pt>
                <c:pt idx="50">
                  <c:v>291.48461490736304</c:v>
                </c:pt>
                <c:pt idx="51">
                  <c:v>292.59372831683538</c:v>
                </c:pt>
                <c:pt idx="52">
                  <c:v>287.97134722318958</c:v>
                </c:pt>
                <c:pt idx="53">
                  <c:v>288.01242420577569</c:v>
                </c:pt>
                <c:pt idx="54">
                  <c:v>291.83140722291489</c:v>
                </c:pt>
                <c:pt idx="55">
                  <c:v>290.48469348526424</c:v>
                </c:pt>
                <c:pt idx="56">
                  <c:v>280.35741211258863</c:v>
                </c:pt>
                <c:pt idx="57">
                  <c:v>274.49263474679896</c:v>
                </c:pt>
                <c:pt idx="58">
                  <c:v>279.02920936815605</c:v>
                </c:pt>
                <c:pt idx="59">
                  <c:v>277.38457132699682</c:v>
                </c:pt>
                <c:pt idx="60">
                  <c:v>284.17159982823364</c:v>
                </c:pt>
                <c:pt idx="61">
                  <c:v>285.47516363918453</c:v>
                </c:pt>
                <c:pt idx="62">
                  <c:v>281.69805505143654</c:v>
                </c:pt>
                <c:pt idx="63">
                  <c:v>281.94974643251936</c:v>
                </c:pt>
                <c:pt idx="64">
                  <c:v>281.98643132406829</c:v>
                </c:pt>
                <c:pt idx="65">
                  <c:v>281.39744997559654</c:v>
                </c:pt>
                <c:pt idx="66">
                  <c:v>279.16968739080113</c:v>
                </c:pt>
                <c:pt idx="67">
                  <c:v>276.27029605925566</c:v>
                </c:pt>
                <c:pt idx="68">
                  <c:v>271.57993152656792</c:v>
                </c:pt>
                <c:pt idx="69">
                  <c:v>265.12722638291677</c:v>
                </c:pt>
                <c:pt idx="70">
                  <c:v>269.41446208594783</c:v>
                </c:pt>
                <c:pt idx="71">
                  <c:v>281.38766296726379</c:v>
                </c:pt>
                <c:pt idx="72">
                  <c:v>285.27254976731376</c:v>
                </c:pt>
                <c:pt idx="73">
                  <c:v>287.65896392274846</c:v>
                </c:pt>
                <c:pt idx="74">
                  <c:v>290.96755159903654</c:v>
                </c:pt>
                <c:pt idx="75">
                  <c:v>298.45868580158748</c:v>
                </c:pt>
                <c:pt idx="76">
                  <c:v>307.50287383298081</c:v>
                </c:pt>
                <c:pt idx="77">
                  <c:v>305.43433659701077</c:v>
                </c:pt>
                <c:pt idx="78">
                  <c:v>305.95066077594981</c:v>
                </c:pt>
                <c:pt idx="79">
                  <c:v>303.7997982344682</c:v>
                </c:pt>
                <c:pt idx="80">
                  <c:v>303.59482045976529</c:v>
                </c:pt>
                <c:pt idx="81">
                  <c:v>300.23629988493798</c:v>
                </c:pt>
                <c:pt idx="82">
                  <c:v>299.82704708638926</c:v>
                </c:pt>
                <c:pt idx="83">
                  <c:v>296.74527512728747</c:v>
                </c:pt>
                <c:pt idx="84">
                  <c:v>300.32596977635097</c:v>
                </c:pt>
                <c:pt idx="85">
                  <c:v>307.70863271577025</c:v>
                </c:pt>
                <c:pt idx="86">
                  <c:v>305.58161008244588</c:v>
                </c:pt>
                <c:pt idx="87">
                  <c:v>302.99669537496231</c:v>
                </c:pt>
                <c:pt idx="88">
                  <c:v>302.77112017688381</c:v>
                </c:pt>
                <c:pt idx="89">
                  <c:v>297.78869407608903</c:v>
                </c:pt>
                <c:pt idx="90">
                  <c:v>301.38539291698794</c:v>
                </c:pt>
              </c:numCache>
            </c:numRef>
          </c:val>
          <c:smooth val="0"/>
        </c:ser>
        <c:ser>
          <c:idx val="28"/>
          <c:order val="28"/>
          <c:tx>
            <c:strRef>
              <c:f>Predicting!$AD$23</c:f>
              <c:strCache>
                <c:ptCount val="1"/>
                <c:pt idx="0">
                  <c:v>Sce29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Predicting!$AD$24:$AD$114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262.37718958240731</c:v>
                </c:pt>
                <c:pt idx="2">
                  <c:v>258.93347397487918</c:v>
                </c:pt>
                <c:pt idx="3">
                  <c:v>265.95349784972154</c:v>
                </c:pt>
                <c:pt idx="4">
                  <c:v>261.39749728657495</c:v>
                </c:pt>
                <c:pt idx="5">
                  <c:v>262.68883025985099</c:v>
                </c:pt>
                <c:pt idx="6">
                  <c:v>268.73638472500068</c:v>
                </c:pt>
                <c:pt idx="7">
                  <c:v>267.71188814251838</c:v>
                </c:pt>
                <c:pt idx="8">
                  <c:v>267.07615451361096</c:v>
                </c:pt>
                <c:pt idx="9">
                  <c:v>264.39165936704791</c:v>
                </c:pt>
                <c:pt idx="10">
                  <c:v>257.27708384326627</c:v>
                </c:pt>
                <c:pt idx="11">
                  <c:v>251.50658143515318</c:v>
                </c:pt>
                <c:pt idx="12">
                  <c:v>259.30130852922287</c:v>
                </c:pt>
                <c:pt idx="13">
                  <c:v>263.5620657934507</c:v>
                </c:pt>
                <c:pt idx="14">
                  <c:v>260.34420125142054</c:v>
                </c:pt>
                <c:pt idx="15">
                  <c:v>262.41174177191465</c:v>
                </c:pt>
                <c:pt idx="16">
                  <c:v>263.70250868112777</c:v>
                </c:pt>
                <c:pt idx="17">
                  <c:v>261.37350362518032</c:v>
                </c:pt>
                <c:pt idx="18">
                  <c:v>263.52438099913257</c:v>
                </c:pt>
                <c:pt idx="19">
                  <c:v>264.58052855477496</c:v>
                </c:pt>
                <c:pt idx="20">
                  <c:v>260.75966559449523</c:v>
                </c:pt>
                <c:pt idx="21">
                  <c:v>260.33061551097074</c:v>
                </c:pt>
                <c:pt idx="22">
                  <c:v>254.41265981032853</c:v>
                </c:pt>
                <c:pt idx="23">
                  <c:v>245.59814645965423</c:v>
                </c:pt>
                <c:pt idx="24">
                  <c:v>250.0734668942593</c:v>
                </c:pt>
                <c:pt idx="25">
                  <c:v>237.8766721097914</c:v>
                </c:pt>
                <c:pt idx="26">
                  <c:v>240.0526518109038</c:v>
                </c:pt>
                <c:pt idx="27">
                  <c:v>240.70716115139047</c:v>
                </c:pt>
                <c:pt idx="28">
                  <c:v>236.772574993018</c:v>
                </c:pt>
                <c:pt idx="29">
                  <c:v>235.44761658141607</c:v>
                </c:pt>
                <c:pt idx="30">
                  <c:v>232.70856536807631</c:v>
                </c:pt>
                <c:pt idx="31">
                  <c:v>231.5835568513497</c:v>
                </c:pt>
                <c:pt idx="32">
                  <c:v>223.9505703122272</c:v>
                </c:pt>
                <c:pt idx="33">
                  <c:v>227.34843890558611</c:v>
                </c:pt>
                <c:pt idx="34">
                  <c:v>235.93643100397534</c:v>
                </c:pt>
                <c:pt idx="35">
                  <c:v>229.62901166398078</c:v>
                </c:pt>
                <c:pt idx="36">
                  <c:v>230.38556026168567</c:v>
                </c:pt>
                <c:pt idx="37">
                  <c:v>228.63926535296284</c:v>
                </c:pt>
                <c:pt idx="38">
                  <c:v>227.8217327043055</c:v>
                </c:pt>
                <c:pt idx="39">
                  <c:v>220.82941599133878</c:v>
                </c:pt>
                <c:pt idx="40">
                  <c:v>218.43364478636042</c:v>
                </c:pt>
                <c:pt idx="41">
                  <c:v>214.55131119605318</c:v>
                </c:pt>
                <c:pt idx="42">
                  <c:v>209.70375677549688</c:v>
                </c:pt>
                <c:pt idx="43">
                  <c:v>208.05004827685948</c:v>
                </c:pt>
                <c:pt idx="44">
                  <c:v>203.33496466998659</c:v>
                </c:pt>
                <c:pt idx="45">
                  <c:v>205.53680593854568</c:v>
                </c:pt>
                <c:pt idx="46">
                  <c:v>202.08657317517549</c:v>
                </c:pt>
                <c:pt idx="47">
                  <c:v>202.6368583061365</c:v>
                </c:pt>
                <c:pt idx="48">
                  <c:v>206.29795601731735</c:v>
                </c:pt>
                <c:pt idx="49">
                  <c:v>209.91892608014973</c:v>
                </c:pt>
                <c:pt idx="50">
                  <c:v>208.64552919722945</c:v>
                </c:pt>
                <c:pt idx="51">
                  <c:v>206.71331784078254</c:v>
                </c:pt>
                <c:pt idx="52">
                  <c:v>205.41532074205716</c:v>
                </c:pt>
                <c:pt idx="53">
                  <c:v>201.74896545797432</c:v>
                </c:pt>
                <c:pt idx="54">
                  <c:v>204.93252235819821</c:v>
                </c:pt>
                <c:pt idx="55">
                  <c:v>204.31834150672324</c:v>
                </c:pt>
                <c:pt idx="56">
                  <c:v>206.43719925592674</c:v>
                </c:pt>
                <c:pt idx="57">
                  <c:v>204.10513212402927</c:v>
                </c:pt>
                <c:pt idx="58">
                  <c:v>202.14727522497685</c:v>
                </c:pt>
                <c:pt idx="59">
                  <c:v>203.56544127889143</c:v>
                </c:pt>
                <c:pt idx="60">
                  <c:v>202.31438619319434</c:v>
                </c:pt>
                <c:pt idx="61">
                  <c:v>204.92788228971864</c:v>
                </c:pt>
                <c:pt idx="62">
                  <c:v>200.27885028261977</c:v>
                </c:pt>
                <c:pt idx="63">
                  <c:v>202.44713705938983</c:v>
                </c:pt>
                <c:pt idx="64">
                  <c:v>201.72256669077387</c:v>
                </c:pt>
                <c:pt idx="65">
                  <c:v>191.60329616379843</c:v>
                </c:pt>
                <c:pt idx="66">
                  <c:v>197.98822917938688</c:v>
                </c:pt>
                <c:pt idx="67">
                  <c:v>198.31551394135545</c:v>
                </c:pt>
                <c:pt idx="68">
                  <c:v>201.94685464536647</c:v>
                </c:pt>
                <c:pt idx="69">
                  <c:v>202.21154710823106</c:v>
                </c:pt>
                <c:pt idx="70">
                  <c:v>201.56527138037262</c:v>
                </c:pt>
                <c:pt idx="71">
                  <c:v>200.05068908850586</c:v>
                </c:pt>
                <c:pt idx="72">
                  <c:v>198.96309221539687</c:v>
                </c:pt>
                <c:pt idx="73">
                  <c:v>202.14905975053185</c:v>
                </c:pt>
                <c:pt idx="74">
                  <c:v>201.92942094173836</c:v>
                </c:pt>
                <c:pt idx="75">
                  <c:v>204.92453611644012</c:v>
                </c:pt>
                <c:pt idx="76">
                  <c:v>204.6891276601913</c:v>
                </c:pt>
                <c:pt idx="77">
                  <c:v>201.12305117095258</c:v>
                </c:pt>
                <c:pt idx="78">
                  <c:v>203.36065473138535</c:v>
                </c:pt>
                <c:pt idx="79">
                  <c:v>204.81943382013887</c:v>
                </c:pt>
                <c:pt idx="80">
                  <c:v>206.90863086185453</c:v>
                </c:pt>
                <c:pt idx="81">
                  <c:v>211.57712460540174</c:v>
                </c:pt>
                <c:pt idx="82">
                  <c:v>213.80136580266955</c:v>
                </c:pt>
                <c:pt idx="83">
                  <c:v>210.90790467785737</c:v>
                </c:pt>
                <c:pt idx="84">
                  <c:v>213.46144636798607</c:v>
                </c:pt>
                <c:pt idx="85">
                  <c:v>219.35835563122561</c:v>
                </c:pt>
                <c:pt idx="86">
                  <c:v>215.60221049353029</c:v>
                </c:pt>
                <c:pt idx="87">
                  <c:v>213.49973570241869</c:v>
                </c:pt>
                <c:pt idx="88">
                  <c:v>210.47495181875655</c:v>
                </c:pt>
                <c:pt idx="89">
                  <c:v>213.36926208975797</c:v>
                </c:pt>
                <c:pt idx="90">
                  <c:v>206.25726497650354</c:v>
                </c:pt>
              </c:numCache>
            </c:numRef>
          </c:val>
          <c:smooth val="0"/>
        </c:ser>
        <c:ser>
          <c:idx val="29"/>
          <c:order val="29"/>
          <c:tx>
            <c:strRef>
              <c:f>Predicting!$AE$23</c:f>
              <c:strCache>
                <c:ptCount val="1"/>
                <c:pt idx="0">
                  <c:v>Sce30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Predicting!$AE$24:$AE$114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264.74474803915433</c:v>
                </c:pt>
                <c:pt idx="2">
                  <c:v>265.69181591201328</c:v>
                </c:pt>
                <c:pt idx="3">
                  <c:v>271.2315187015264</c:v>
                </c:pt>
                <c:pt idx="4">
                  <c:v>281.52605656011701</c:v>
                </c:pt>
                <c:pt idx="5">
                  <c:v>275.01481036823162</c:v>
                </c:pt>
                <c:pt idx="6">
                  <c:v>276.07780469211639</c:v>
                </c:pt>
                <c:pt idx="7">
                  <c:v>276.2690824695535</c:v>
                </c:pt>
                <c:pt idx="8">
                  <c:v>268.48395387090943</c:v>
                </c:pt>
                <c:pt idx="9">
                  <c:v>276.54676990828301</c:v>
                </c:pt>
                <c:pt idx="10">
                  <c:v>273.35867646675399</c:v>
                </c:pt>
                <c:pt idx="11">
                  <c:v>281.39977231655695</c:v>
                </c:pt>
                <c:pt idx="12">
                  <c:v>283.64107030965306</c:v>
                </c:pt>
                <c:pt idx="13">
                  <c:v>291.73675505014199</c:v>
                </c:pt>
                <c:pt idx="14">
                  <c:v>291.10508729577066</c:v>
                </c:pt>
                <c:pt idx="15">
                  <c:v>292.29440242441609</c:v>
                </c:pt>
                <c:pt idx="16">
                  <c:v>294.87928609814145</c:v>
                </c:pt>
                <c:pt idx="17">
                  <c:v>296.45540425925913</c:v>
                </c:pt>
                <c:pt idx="18">
                  <c:v>288.59697090479381</c:v>
                </c:pt>
                <c:pt idx="19">
                  <c:v>285.96973680806627</c:v>
                </c:pt>
                <c:pt idx="20">
                  <c:v>290.19647020069834</c:v>
                </c:pt>
                <c:pt idx="21">
                  <c:v>293.59518231115908</c:v>
                </c:pt>
                <c:pt idx="22">
                  <c:v>289.88400806580285</c:v>
                </c:pt>
                <c:pt idx="23">
                  <c:v>294.13477691881849</c:v>
                </c:pt>
                <c:pt idx="24">
                  <c:v>280.35933341919912</c:v>
                </c:pt>
                <c:pt idx="25">
                  <c:v>283.27544404454142</c:v>
                </c:pt>
                <c:pt idx="26">
                  <c:v>278.26797906692457</c:v>
                </c:pt>
                <c:pt idx="27">
                  <c:v>275.48092683769119</c:v>
                </c:pt>
                <c:pt idx="28">
                  <c:v>274.06845047811237</c:v>
                </c:pt>
                <c:pt idx="29">
                  <c:v>278.98612028956421</c:v>
                </c:pt>
                <c:pt idx="30">
                  <c:v>278.39510608048386</c:v>
                </c:pt>
                <c:pt idx="31">
                  <c:v>272.44334987313044</c:v>
                </c:pt>
                <c:pt idx="32">
                  <c:v>269.36344517755214</c:v>
                </c:pt>
                <c:pt idx="33">
                  <c:v>270.98748526240917</c:v>
                </c:pt>
                <c:pt idx="34">
                  <c:v>272.64653355067151</c:v>
                </c:pt>
                <c:pt idx="35">
                  <c:v>274.57529548543897</c:v>
                </c:pt>
                <c:pt idx="36">
                  <c:v>269.5842519798515</c:v>
                </c:pt>
                <c:pt idx="37">
                  <c:v>263.64975685088365</c:v>
                </c:pt>
                <c:pt idx="38">
                  <c:v>261.59737279744371</c:v>
                </c:pt>
                <c:pt idx="39">
                  <c:v>258.85518098561897</c:v>
                </c:pt>
                <c:pt idx="40">
                  <c:v>256.77630538626141</c:v>
                </c:pt>
                <c:pt idx="41">
                  <c:v>252.1959593518248</c:v>
                </c:pt>
                <c:pt idx="42">
                  <c:v>252.54180255742278</c:v>
                </c:pt>
                <c:pt idx="43">
                  <c:v>251.74401716795589</c:v>
                </c:pt>
                <c:pt idx="44">
                  <c:v>248.83446889068634</c:v>
                </c:pt>
                <c:pt idx="45">
                  <c:v>249.13085297851811</c:v>
                </c:pt>
                <c:pt idx="46">
                  <c:v>245.00282806683302</c:v>
                </c:pt>
                <c:pt idx="47">
                  <c:v>253.13390337683569</c:v>
                </c:pt>
                <c:pt idx="48">
                  <c:v>254.75652159341195</c:v>
                </c:pt>
                <c:pt idx="49">
                  <c:v>252.9153349677693</c:v>
                </c:pt>
                <c:pt idx="50">
                  <c:v>252.49039973190236</c:v>
                </c:pt>
                <c:pt idx="51">
                  <c:v>254.17846007548724</c:v>
                </c:pt>
                <c:pt idx="52">
                  <c:v>250.6242614068112</c:v>
                </c:pt>
                <c:pt idx="53">
                  <c:v>248.49699438332527</c:v>
                </c:pt>
                <c:pt idx="54">
                  <c:v>247.15499572828591</c:v>
                </c:pt>
                <c:pt idx="55">
                  <c:v>241.87797501211503</c:v>
                </c:pt>
                <c:pt idx="56">
                  <c:v>240.17141676352409</c:v>
                </c:pt>
                <c:pt idx="57">
                  <c:v>238.85321953419555</c:v>
                </c:pt>
                <c:pt idx="58">
                  <c:v>232.3392376619602</c:v>
                </c:pt>
                <c:pt idx="59">
                  <c:v>235.2542266135255</c:v>
                </c:pt>
                <c:pt idx="60">
                  <c:v>237.0744876881634</c:v>
                </c:pt>
                <c:pt idx="61">
                  <c:v>239.27568820103531</c:v>
                </c:pt>
                <c:pt idx="62">
                  <c:v>242.7386585039479</c:v>
                </c:pt>
                <c:pt idx="63">
                  <c:v>233.44660522533076</c:v>
                </c:pt>
                <c:pt idx="64">
                  <c:v>232.41081462042089</c:v>
                </c:pt>
                <c:pt idx="65">
                  <c:v>231.02115529277265</c:v>
                </c:pt>
                <c:pt idx="66">
                  <c:v>230.91827897122278</c:v>
                </c:pt>
                <c:pt idx="67">
                  <c:v>230.21180070514191</c:v>
                </c:pt>
                <c:pt idx="68">
                  <c:v>232.55090940079492</c:v>
                </c:pt>
                <c:pt idx="69">
                  <c:v>231.53761463289675</c:v>
                </c:pt>
                <c:pt idx="70">
                  <c:v>233.21591147146529</c:v>
                </c:pt>
                <c:pt idx="71">
                  <c:v>232.47503060568974</c:v>
                </c:pt>
                <c:pt idx="72">
                  <c:v>234.07448941004756</c:v>
                </c:pt>
                <c:pt idx="73">
                  <c:v>227.20075042113777</c:v>
                </c:pt>
                <c:pt idx="74">
                  <c:v>228.53788617318153</c:v>
                </c:pt>
                <c:pt idx="75">
                  <c:v>231.42331869112027</c:v>
                </c:pt>
                <c:pt idx="76">
                  <c:v>230.44347897603157</c:v>
                </c:pt>
                <c:pt idx="77">
                  <c:v>234.84094824366275</c:v>
                </c:pt>
                <c:pt idx="78">
                  <c:v>237.51823912171119</c:v>
                </c:pt>
                <c:pt idx="79">
                  <c:v>234.23438848387147</c:v>
                </c:pt>
                <c:pt idx="80">
                  <c:v>238.07535484616875</c:v>
                </c:pt>
                <c:pt idx="81">
                  <c:v>242.70083715995855</c:v>
                </c:pt>
                <c:pt idx="82">
                  <c:v>241.05448849635678</c:v>
                </c:pt>
                <c:pt idx="83">
                  <c:v>238.65940145162435</c:v>
                </c:pt>
                <c:pt idx="84">
                  <c:v>240.75869077526281</c:v>
                </c:pt>
                <c:pt idx="85">
                  <c:v>236.23149813849133</c:v>
                </c:pt>
                <c:pt idx="86">
                  <c:v>241.79510570004066</c:v>
                </c:pt>
                <c:pt idx="87">
                  <c:v>241.7924892725656</c:v>
                </c:pt>
                <c:pt idx="88">
                  <c:v>239.19413555000736</c:v>
                </c:pt>
                <c:pt idx="89">
                  <c:v>233.13844892750205</c:v>
                </c:pt>
                <c:pt idx="90">
                  <c:v>233.94027189115832</c:v>
                </c:pt>
              </c:numCache>
            </c:numRef>
          </c:val>
          <c:smooth val="0"/>
        </c:ser>
        <c:ser>
          <c:idx val="30"/>
          <c:order val="30"/>
          <c:tx>
            <c:strRef>
              <c:f>Predicting!$AF$23</c:f>
              <c:strCache>
                <c:ptCount val="1"/>
                <c:pt idx="0">
                  <c:v>Sce31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Predicting!$AF$24:$AF$114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264.8841244724876</c:v>
                </c:pt>
                <c:pt idx="2">
                  <c:v>262.40887004948604</c:v>
                </c:pt>
                <c:pt idx="3">
                  <c:v>270.42467235614436</c:v>
                </c:pt>
                <c:pt idx="4">
                  <c:v>266.73421795114871</c:v>
                </c:pt>
                <c:pt idx="5">
                  <c:v>260.96962276548237</c:v>
                </c:pt>
                <c:pt idx="6">
                  <c:v>264.16187159446139</c:v>
                </c:pt>
                <c:pt idx="7">
                  <c:v>269.60928339016544</c:v>
                </c:pt>
                <c:pt idx="8">
                  <c:v>270.64656183964445</c:v>
                </c:pt>
                <c:pt idx="9">
                  <c:v>267.42393159057718</c:v>
                </c:pt>
                <c:pt idx="10">
                  <c:v>267.69856217600869</c:v>
                </c:pt>
                <c:pt idx="11">
                  <c:v>265.98472845071933</c:v>
                </c:pt>
                <c:pt idx="12">
                  <c:v>267.65095951107668</c:v>
                </c:pt>
                <c:pt idx="13">
                  <c:v>264.4519312974528</c:v>
                </c:pt>
                <c:pt idx="14">
                  <c:v>276.99054114336172</c:v>
                </c:pt>
                <c:pt idx="15">
                  <c:v>272.48545897158226</c:v>
                </c:pt>
                <c:pt idx="16">
                  <c:v>284.49400043342075</c:v>
                </c:pt>
                <c:pt idx="17">
                  <c:v>281.62900015812727</c:v>
                </c:pt>
                <c:pt idx="18">
                  <c:v>282.13604852369593</c:v>
                </c:pt>
                <c:pt idx="19">
                  <c:v>298.19184981144383</c:v>
                </c:pt>
                <c:pt idx="20">
                  <c:v>294.71321873903958</c:v>
                </c:pt>
                <c:pt idx="21">
                  <c:v>289.48577135902684</c:v>
                </c:pt>
                <c:pt idx="22">
                  <c:v>296.14113553702788</c:v>
                </c:pt>
                <c:pt idx="23">
                  <c:v>293.50928950371571</c:v>
                </c:pt>
                <c:pt idx="24">
                  <c:v>294.23756740346039</c:v>
                </c:pt>
                <c:pt idx="25">
                  <c:v>295.12965896227348</c:v>
                </c:pt>
                <c:pt idx="26">
                  <c:v>294.51335566725442</c:v>
                </c:pt>
                <c:pt idx="27">
                  <c:v>290.83343745581408</c:v>
                </c:pt>
                <c:pt idx="28">
                  <c:v>293.9079050343621</c:v>
                </c:pt>
                <c:pt idx="29">
                  <c:v>294.23861002773276</c:v>
                </c:pt>
                <c:pt idx="30">
                  <c:v>292.80392521849762</c:v>
                </c:pt>
                <c:pt idx="31">
                  <c:v>295.97925199509262</c:v>
                </c:pt>
                <c:pt idx="32">
                  <c:v>295.93160237876236</c:v>
                </c:pt>
                <c:pt idx="33">
                  <c:v>293.23557898774641</c:v>
                </c:pt>
                <c:pt idx="34">
                  <c:v>289.90991324996162</c:v>
                </c:pt>
                <c:pt idx="35">
                  <c:v>291.88614620818112</c:v>
                </c:pt>
                <c:pt idx="36">
                  <c:v>294.58543249875913</c:v>
                </c:pt>
                <c:pt idx="37">
                  <c:v>299.63352883620593</c:v>
                </c:pt>
                <c:pt idx="38">
                  <c:v>309.87431358866485</c:v>
                </c:pt>
                <c:pt idx="39">
                  <c:v>307.02605342534798</c:v>
                </c:pt>
                <c:pt idx="40">
                  <c:v>307.24787501715139</c:v>
                </c:pt>
                <c:pt idx="41">
                  <c:v>310.70473901385952</c:v>
                </c:pt>
                <c:pt idx="42">
                  <c:v>305.82366641812291</c:v>
                </c:pt>
                <c:pt idx="43">
                  <c:v>310.70421815931218</c:v>
                </c:pt>
                <c:pt idx="44">
                  <c:v>307.47341562576059</c:v>
                </c:pt>
                <c:pt idx="45">
                  <c:v>305.82404508725659</c:v>
                </c:pt>
                <c:pt idx="46">
                  <c:v>300.44834479768468</c:v>
                </c:pt>
                <c:pt idx="47">
                  <c:v>302.41657543568681</c:v>
                </c:pt>
                <c:pt idx="48">
                  <c:v>307.08199835378218</c:v>
                </c:pt>
                <c:pt idx="49">
                  <c:v>300.63842905136528</c:v>
                </c:pt>
                <c:pt idx="50">
                  <c:v>300.66475186876823</c:v>
                </c:pt>
                <c:pt idx="51">
                  <c:v>303.76361574209432</c:v>
                </c:pt>
                <c:pt idx="52">
                  <c:v>311.40386418777354</c:v>
                </c:pt>
                <c:pt idx="53">
                  <c:v>307.51034828302687</c:v>
                </c:pt>
                <c:pt idx="54">
                  <c:v>303.01045171594313</c:v>
                </c:pt>
                <c:pt idx="55">
                  <c:v>314.34522490991168</c:v>
                </c:pt>
                <c:pt idx="56">
                  <c:v>316.11152388522822</c:v>
                </c:pt>
                <c:pt idx="57">
                  <c:v>318.38414288516219</c:v>
                </c:pt>
                <c:pt idx="58">
                  <c:v>313.07535710583954</c:v>
                </c:pt>
                <c:pt idx="59">
                  <c:v>320.7235866022661</c:v>
                </c:pt>
                <c:pt idx="60">
                  <c:v>314.62432417926527</c:v>
                </c:pt>
                <c:pt idx="61">
                  <c:v>313.27782131278451</c:v>
                </c:pt>
                <c:pt idx="62">
                  <c:v>318.03593270513545</c:v>
                </c:pt>
                <c:pt idx="63">
                  <c:v>322.362734593955</c:v>
                </c:pt>
                <c:pt idx="64">
                  <c:v>323.38988492904542</c:v>
                </c:pt>
                <c:pt idx="65">
                  <c:v>337.39734627995807</c:v>
                </c:pt>
                <c:pt idx="66">
                  <c:v>339.4367841802823</c:v>
                </c:pt>
                <c:pt idx="67">
                  <c:v>336.3534585660592</c:v>
                </c:pt>
                <c:pt idx="68">
                  <c:v>344.09071307716061</c:v>
                </c:pt>
                <c:pt idx="69">
                  <c:v>348.2867591925617</c:v>
                </c:pt>
                <c:pt idx="70">
                  <c:v>349.99498148444599</c:v>
                </c:pt>
                <c:pt idx="71">
                  <c:v>342.67321770887685</c:v>
                </c:pt>
                <c:pt idx="72">
                  <c:v>348.65767408383357</c:v>
                </c:pt>
                <c:pt idx="73">
                  <c:v>341.03918690981266</c:v>
                </c:pt>
                <c:pt idx="74">
                  <c:v>344.73086305491262</c:v>
                </c:pt>
                <c:pt idx="75">
                  <c:v>335.31438761614965</c:v>
                </c:pt>
                <c:pt idx="76">
                  <c:v>334.09802814388672</c:v>
                </c:pt>
                <c:pt idx="77">
                  <c:v>339.52104206855813</c:v>
                </c:pt>
                <c:pt idx="78">
                  <c:v>339.24843412207139</c:v>
                </c:pt>
                <c:pt idx="79">
                  <c:v>338.4640516903637</c:v>
                </c:pt>
                <c:pt idx="80">
                  <c:v>326.65763392866836</c:v>
                </c:pt>
                <c:pt idx="81">
                  <c:v>326.22064134153652</c:v>
                </c:pt>
                <c:pt idx="82">
                  <c:v>326.06368615583415</c:v>
                </c:pt>
                <c:pt idx="83">
                  <c:v>324.29294202717585</c:v>
                </c:pt>
                <c:pt idx="84">
                  <c:v>315.68151836485754</c:v>
                </c:pt>
                <c:pt idx="85">
                  <c:v>313.51588914000354</c:v>
                </c:pt>
                <c:pt idx="86">
                  <c:v>322.55330870271558</c:v>
                </c:pt>
                <c:pt idx="87">
                  <c:v>318.26899554637237</c:v>
                </c:pt>
                <c:pt idx="88">
                  <c:v>313.05300290724028</c:v>
                </c:pt>
                <c:pt idx="89">
                  <c:v>311.47752428460046</c:v>
                </c:pt>
                <c:pt idx="90">
                  <c:v>320.8348026143484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Predicting!$AG$23</c:f>
              <c:strCache>
                <c:ptCount val="1"/>
                <c:pt idx="0">
                  <c:v>Sce32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Predicting!$AG$24:$AG$114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258.77665074221244</c:v>
                </c:pt>
                <c:pt idx="2">
                  <c:v>262.00431745593448</c:v>
                </c:pt>
                <c:pt idx="3">
                  <c:v>264.96707927687817</c:v>
                </c:pt>
                <c:pt idx="4">
                  <c:v>265.03091629237667</c:v>
                </c:pt>
                <c:pt idx="5">
                  <c:v>268.07839835375182</c:v>
                </c:pt>
                <c:pt idx="6">
                  <c:v>269.90202476683868</c:v>
                </c:pt>
                <c:pt idx="7">
                  <c:v>273.87774246563094</c:v>
                </c:pt>
                <c:pt idx="8">
                  <c:v>274.91713003481362</c:v>
                </c:pt>
                <c:pt idx="9">
                  <c:v>273.10325818518533</c:v>
                </c:pt>
                <c:pt idx="10">
                  <c:v>275.75324691992347</c:v>
                </c:pt>
                <c:pt idx="11">
                  <c:v>278.11886308987715</c:v>
                </c:pt>
                <c:pt idx="12">
                  <c:v>281.9128173975094</c:v>
                </c:pt>
                <c:pt idx="13">
                  <c:v>285.00053527743825</c:v>
                </c:pt>
                <c:pt idx="14">
                  <c:v>282.25400565295581</c:v>
                </c:pt>
                <c:pt idx="15">
                  <c:v>284.78010805516851</c:v>
                </c:pt>
                <c:pt idx="16">
                  <c:v>286.74923319789059</c:v>
                </c:pt>
                <c:pt idx="17">
                  <c:v>283.93157822922149</c:v>
                </c:pt>
                <c:pt idx="18">
                  <c:v>271.54467241025435</c:v>
                </c:pt>
                <c:pt idx="19">
                  <c:v>270.61340597010161</c:v>
                </c:pt>
                <c:pt idx="20">
                  <c:v>277.87103127010084</c:v>
                </c:pt>
                <c:pt idx="21">
                  <c:v>279.97809604870048</c:v>
                </c:pt>
                <c:pt idx="22">
                  <c:v>280.14985691126031</c:v>
                </c:pt>
                <c:pt idx="23">
                  <c:v>284.04431643587526</c:v>
                </c:pt>
                <c:pt idx="24">
                  <c:v>287.43476530089703</c:v>
                </c:pt>
                <c:pt idx="25">
                  <c:v>286.58492464604336</c:v>
                </c:pt>
                <c:pt idx="26">
                  <c:v>285.49272513908062</c:v>
                </c:pt>
                <c:pt idx="27">
                  <c:v>287.00756550761702</c:v>
                </c:pt>
                <c:pt idx="28">
                  <c:v>287.86680642714902</c:v>
                </c:pt>
                <c:pt idx="29">
                  <c:v>288.94220204508275</c:v>
                </c:pt>
                <c:pt idx="30">
                  <c:v>293.0740379847503</c:v>
                </c:pt>
                <c:pt idx="31">
                  <c:v>290.13836235226671</c:v>
                </c:pt>
                <c:pt idx="32">
                  <c:v>288.00515796861112</c:v>
                </c:pt>
                <c:pt idx="33">
                  <c:v>290.4396705660098</c:v>
                </c:pt>
                <c:pt idx="34">
                  <c:v>291.63320642729656</c:v>
                </c:pt>
                <c:pt idx="35">
                  <c:v>299.16997937065571</c:v>
                </c:pt>
                <c:pt idx="36">
                  <c:v>305.87132293486513</c:v>
                </c:pt>
                <c:pt idx="37">
                  <c:v>307.37375964156223</c:v>
                </c:pt>
                <c:pt idx="38">
                  <c:v>308.74951276880478</c:v>
                </c:pt>
                <c:pt idx="39">
                  <c:v>308.765373218185</c:v>
                </c:pt>
                <c:pt idx="40">
                  <c:v>310.45491464915267</c:v>
                </c:pt>
                <c:pt idx="41">
                  <c:v>314.00605779139386</c:v>
                </c:pt>
                <c:pt idx="42">
                  <c:v>316.16875110002604</c:v>
                </c:pt>
                <c:pt idx="43">
                  <c:v>310.6880270991914</c:v>
                </c:pt>
                <c:pt idx="44">
                  <c:v>309.28213155105061</c:v>
                </c:pt>
                <c:pt idx="45">
                  <c:v>304.8669242569336</c:v>
                </c:pt>
                <c:pt idx="46">
                  <c:v>310.63187728224636</c:v>
                </c:pt>
                <c:pt idx="47">
                  <c:v>314.38336113201387</c:v>
                </c:pt>
                <c:pt idx="48">
                  <c:v>310.68930375554993</c:v>
                </c:pt>
                <c:pt idx="49">
                  <c:v>308.99982327061343</c:v>
                </c:pt>
                <c:pt idx="50">
                  <c:v>308.62955024204865</c:v>
                </c:pt>
                <c:pt idx="51">
                  <c:v>315.6857428226495</c:v>
                </c:pt>
                <c:pt idx="52">
                  <c:v>311.77336437260112</c:v>
                </c:pt>
                <c:pt idx="53">
                  <c:v>306.91904690509557</c:v>
                </c:pt>
                <c:pt idx="54">
                  <c:v>306.91136667626279</c:v>
                </c:pt>
                <c:pt idx="55">
                  <c:v>311.00021276068139</c:v>
                </c:pt>
                <c:pt idx="56">
                  <c:v>309.13672092109431</c:v>
                </c:pt>
                <c:pt idx="57">
                  <c:v>308.75509624355811</c:v>
                </c:pt>
                <c:pt idx="58">
                  <c:v>308.91356283138867</c:v>
                </c:pt>
                <c:pt idx="59">
                  <c:v>302.6568396240786</c:v>
                </c:pt>
                <c:pt idx="60">
                  <c:v>299.12715364609051</c:v>
                </c:pt>
                <c:pt idx="61">
                  <c:v>301.43148687187943</c:v>
                </c:pt>
                <c:pt idx="62">
                  <c:v>304.24172650845099</c:v>
                </c:pt>
                <c:pt idx="63">
                  <c:v>311.79167159425413</c:v>
                </c:pt>
                <c:pt idx="64">
                  <c:v>306.69331579187451</c:v>
                </c:pt>
                <c:pt idx="65">
                  <c:v>303.12297236507123</c:v>
                </c:pt>
                <c:pt idx="66">
                  <c:v>304.91233987823813</c:v>
                </c:pt>
                <c:pt idx="67">
                  <c:v>299.15773013916129</c:v>
                </c:pt>
                <c:pt idx="68">
                  <c:v>294.88423756154725</c:v>
                </c:pt>
                <c:pt idx="69">
                  <c:v>299.08334147819357</c:v>
                </c:pt>
                <c:pt idx="70">
                  <c:v>299.71979606955097</c:v>
                </c:pt>
                <c:pt idx="71">
                  <c:v>286.41907173866258</c:v>
                </c:pt>
                <c:pt idx="72">
                  <c:v>285.94147367521748</c:v>
                </c:pt>
                <c:pt idx="73">
                  <c:v>283.07545626918602</c:v>
                </c:pt>
                <c:pt idx="74">
                  <c:v>282.3050492377094</c:v>
                </c:pt>
                <c:pt idx="75">
                  <c:v>282.48729140406903</c:v>
                </c:pt>
                <c:pt idx="76">
                  <c:v>283.17107604499756</c:v>
                </c:pt>
                <c:pt idx="77">
                  <c:v>282.98069249718941</c:v>
                </c:pt>
                <c:pt idx="78">
                  <c:v>288.77931665704472</c:v>
                </c:pt>
                <c:pt idx="79">
                  <c:v>285.65202195461927</c:v>
                </c:pt>
                <c:pt idx="80">
                  <c:v>281.28973245037724</c:v>
                </c:pt>
                <c:pt idx="81">
                  <c:v>277.44263702910473</c:v>
                </c:pt>
                <c:pt idx="82">
                  <c:v>279.07174451247886</c:v>
                </c:pt>
                <c:pt idx="83">
                  <c:v>275.94710278444308</c:v>
                </c:pt>
                <c:pt idx="84">
                  <c:v>274.96148174280876</c:v>
                </c:pt>
                <c:pt idx="85">
                  <c:v>276.90170685025157</c:v>
                </c:pt>
                <c:pt idx="86">
                  <c:v>278.92688450819003</c:v>
                </c:pt>
                <c:pt idx="87">
                  <c:v>264.95946994102007</c:v>
                </c:pt>
                <c:pt idx="88">
                  <c:v>276.05902866848282</c:v>
                </c:pt>
                <c:pt idx="89">
                  <c:v>277.91897211723699</c:v>
                </c:pt>
                <c:pt idx="90">
                  <c:v>282.81058144847378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Predicting!$AH$23</c:f>
              <c:strCache>
                <c:ptCount val="1"/>
                <c:pt idx="0">
                  <c:v>Sce33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Predicting!$AH$24:$AH$114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262.29278122175396</c:v>
                </c:pt>
                <c:pt idx="2">
                  <c:v>257.12135720196369</c:v>
                </c:pt>
                <c:pt idx="3">
                  <c:v>258.57494698144137</c:v>
                </c:pt>
                <c:pt idx="4">
                  <c:v>255.33314881549944</c:v>
                </c:pt>
                <c:pt idx="5">
                  <c:v>258.69999490097535</c:v>
                </c:pt>
                <c:pt idx="6">
                  <c:v>262.21123035362615</c:v>
                </c:pt>
                <c:pt idx="7">
                  <c:v>259.64541632090027</c:v>
                </c:pt>
                <c:pt idx="8">
                  <c:v>264.70948361902288</c:v>
                </c:pt>
                <c:pt idx="9">
                  <c:v>264.65052896338165</c:v>
                </c:pt>
                <c:pt idx="10">
                  <c:v>273.19073287683591</c:v>
                </c:pt>
                <c:pt idx="11">
                  <c:v>270.51335034685945</c:v>
                </c:pt>
                <c:pt idx="12">
                  <c:v>273.22724141905843</c:v>
                </c:pt>
                <c:pt idx="13">
                  <c:v>283.24375274828481</c:v>
                </c:pt>
                <c:pt idx="14">
                  <c:v>282.43256394528538</c:v>
                </c:pt>
                <c:pt idx="15">
                  <c:v>279.06230867715993</c:v>
                </c:pt>
                <c:pt idx="16">
                  <c:v>274.59829770414228</c:v>
                </c:pt>
                <c:pt idx="17">
                  <c:v>273.99193632584968</c:v>
                </c:pt>
                <c:pt idx="18">
                  <c:v>278.1778347404744</c:v>
                </c:pt>
                <c:pt idx="19">
                  <c:v>280.9868893765007</c:v>
                </c:pt>
                <c:pt idx="20">
                  <c:v>284.10156492573782</c:v>
                </c:pt>
                <c:pt idx="21">
                  <c:v>283.71876406328772</c:v>
                </c:pt>
                <c:pt idx="22">
                  <c:v>283.13549667221309</c:v>
                </c:pt>
                <c:pt idx="23">
                  <c:v>281.03156215094702</c:v>
                </c:pt>
                <c:pt idx="24">
                  <c:v>282.73737992172715</c:v>
                </c:pt>
                <c:pt idx="25">
                  <c:v>274.07907482906558</c:v>
                </c:pt>
                <c:pt idx="26">
                  <c:v>268.08372319216107</c:v>
                </c:pt>
                <c:pt idx="27">
                  <c:v>265.21290096773959</c:v>
                </c:pt>
                <c:pt idx="28">
                  <c:v>263.50116628339453</c:v>
                </c:pt>
                <c:pt idx="29">
                  <c:v>259.80650642812873</c:v>
                </c:pt>
                <c:pt idx="30">
                  <c:v>264.56306123887282</c:v>
                </c:pt>
                <c:pt idx="31">
                  <c:v>263.99543242877257</c:v>
                </c:pt>
                <c:pt idx="32">
                  <c:v>267.02902185534469</c:v>
                </c:pt>
                <c:pt idx="33">
                  <c:v>262.51636361249984</c:v>
                </c:pt>
                <c:pt idx="34">
                  <c:v>268.71907043002869</c:v>
                </c:pt>
                <c:pt idx="35">
                  <c:v>268.3603705495679</c:v>
                </c:pt>
                <c:pt idx="36">
                  <c:v>277.31521281654045</c:v>
                </c:pt>
                <c:pt idx="37">
                  <c:v>281.01606665727979</c:v>
                </c:pt>
                <c:pt idx="38">
                  <c:v>280.4610057214511</c:v>
                </c:pt>
                <c:pt idx="39">
                  <c:v>280.60020103565955</c:v>
                </c:pt>
                <c:pt idx="40">
                  <c:v>282.24057651048588</c:v>
                </c:pt>
                <c:pt idx="41">
                  <c:v>278.12476846017967</c:v>
                </c:pt>
                <c:pt idx="42">
                  <c:v>279.98661450602827</c:v>
                </c:pt>
                <c:pt idx="43">
                  <c:v>287.69136144142459</c:v>
                </c:pt>
                <c:pt idx="44">
                  <c:v>287.05619634485288</c:v>
                </c:pt>
                <c:pt idx="45">
                  <c:v>291.61921118301359</c:v>
                </c:pt>
                <c:pt idx="46">
                  <c:v>288.33012231400966</c:v>
                </c:pt>
                <c:pt idx="47">
                  <c:v>283.04722825431412</c:v>
                </c:pt>
                <c:pt idx="48">
                  <c:v>278.35479841641433</c:v>
                </c:pt>
                <c:pt idx="49">
                  <c:v>271.38533056778289</c:v>
                </c:pt>
                <c:pt idx="50">
                  <c:v>269.59379958441582</c:v>
                </c:pt>
                <c:pt idx="51">
                  <c:v>260.32117023738169</c:v>
                </c:pt>
                <c:pt idx="52">
                  <c:v>267.61533657888418</c:v>
                </c:pt>
                <c:pt idx="53">
                  <c:v>271.51858142893957</c:v>
                </c:pt>
                <c:pt idx="54">
                  <c:v>269.14591710717497</c:v>
                </c:pt>
                <c:pt idx="55">
                  <c:v>262.51301659774498</c:v>
                </c:pt>
                <c:pt idx="56">
                  <c:v>257.0726657695858</c:v>
                </c:pt>
                <c:pt idx="57">
                  <c:v>251.09889022100526</c:v>
                </c:pt>
                <c:pt idx="58">
                  <c:v>247.480340808183</c:v>
                </c:pt>
                <c:pt idx="59">
                  <c:v>254.15651962860079</c:v>
                </c:pt>
                <c:pt idx="60">
                  <c:v>257.05365407106325</c:v>
                </c:pt>
                <c:pt idx="61">
                  <c:v>263.59908914071156</c:v>
                </c:pt>
                <c:pt idx="62">
                  <c:v>259.0870124733367</c:v>
                </c:pt>
                <c:pt idx="63">
                  <c:v>251.28132417742052</c:v>
                </c:pt>
                <c:pt idx="64">
                  <c:v>252.36612928795364</c:v>
                </c:pt>
                <c:pt idx="65">
                  <c:v>250.01131156446914</c:v>
                </c:pt>
                <c:pt idx="66">
                  <c:v>245.17950761807583</c:v>
                </c:pt>
                <c:pt idx="67">
                  <c:v>243.74908396299699</c:v>
                </c:pt>
                <c:pt idx="68">
                  <c:v>244.5431084423725</c:v>
                </c:pt>
                <c:pt idx="69">
                  <c:v>248.07310161832405</c:v>
                </c:pt>
                <c:pt idx="70">
                  <c:v>249.70262771795751</c:v>
                </c:pt>
                <c:pt idx="71">
                  <c:v>243.65592371449506</c:v>
                </c:pt>
                <c:pt idx="72">
                  <c:v>241.93671325947798</c:v>
                </c:pt>
                <c:pt idx="73">
                  <c:v>245.64951017624722</c:v>
                </c:pt>
                <c:pt idx="74">
                  <c:v>250.38144418292708</c:v>
                </c:pt>
                <c:pt idx="75">
                  <c:v>247.31084649472422</c:v>
                </c:pt>
                <c:pt idx="76">
                  <c:v>248.54994672403669</c:v>
                </c:pt>
                <c:pt idx="77">
                  <c:v>246.43994513949986</c:v>
                </c:pt>
                <c:pt idx="78">
                  <c:v>246.69219596853276</c:v>
                </c:pt>
                <c:pt idx="79">
                  <c:v>243.84708669683459</c:v>
                </c:pt>
                <c:pt idx="80">
                  <c:v>237.48750697251907</c:v>
                </c:pt>
                <c:pt idx="81">
                  <c:v>234.10631137318887</c:v>
                </c:pt>
                <c:pt idx="82">
                  <c:v>232.24486797700777</c:v>
                </c:pt>
                <c:pt idx="83">
                  <c:v>232.93665417446559</c:v>
                </c:pt>
                <c:pt idx="84">
                  <c:v>228.97632289216162</c:v>
                </c:pt>
                <c:pt idx="85">
                  <c:v>226.15288111309698</c:v>
                </c:pt>
                <c:pt idx="86">
                  <c:v>225.04250837030455</c:v>
                </c:pt>
                <c:pt idx="87">
                  <c:v>220.29730002364764</c:v>
                </c:pt>
                <c:pt idx="88">
                  <c:v>216.88551915157913</c:v>
                </c:pt>
                <c:pt idx="89">
                  <c:v>214.24044437750288</c:v>
                </c:pt>
                <c:pt idx="90">
                  <c:v>216.73526791157943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Predicting!$AI$23</c:f>
              <c:strCache>
                <c:ptCount val="1"/>
                <c:pt idx="0">
                  <c:v>Sce34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Predicting!$AI$24:$AI$114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256.67608993585634</c:v>
                </c:pt>
                <c:pt idx="2">
                  <c:v>254.17522772932631</c:v>
                </c:pt>
                <c:pt idx="3">
                  <c:v>258.9153387690227</c:v>
                </c:pt>
                <c:pt idx="4">
                  <c:v>263.26614234808494</c:v>
                </c:pt>
                <c:pt idx="5">
                  <c:v>260.71135386620557</c:v>
                </c:pt>
                <c:pt idx="6">
                  <c:v>252.67798943392316</c:v>
                </c:pt>
                <c:pt idx="7">
                  <c:v>252.58593785913268</c:v>
                </c:pt>
                <c:pt idx="8">
                  <c:v>255.32587815600237</c:v>
                </c:pt>
                <c:pt idx="9">
                  <c:v>254.27554484174647</c:v>
                </c:pt>
                <c:pt idx="10">
                  <c:v>250.85731843743301</c:v>
                </c:pt>
                <c:pt idx="11">
                  <c:v>242.09858551977916</c:v>
                </c:pt>
                <c:pt idx="12">
                  <c:v>236.43549701989301</c:v>
                </c:pt>
                <c:pt idx="13">
                  <c:v>234.347693056461</c:v>
                </c:pt>
                <c:pt idx="14">
                  <c:v>232.06738210719922</c:v>
                </c:pt>
                <c:pt idx="15">
                  <c:v>236.33558717047435</c:v>
                </c:pt>
                <c:pt idx="16">
                  <c:v>241.90435903938123</c:v>
                </c:pt>
                <c:pt idx="17">
                  <c:v>236.37011763848906</c:v>
                </c:pt>
                <c:pt idx="18">
                  <c:v>231.56464906703397</c:v>
                </c:pt>
                <c:pt idx="19">
                  <c:v>231.66813610880459</c:v>
                </c:pt>
                <c:pt idx="20">
                  <c:v>234.68793476283403</c:v>
                </c:pt>
                <c:pt idx="21">
                  <c:v>232.58837284249364</c:v>
                </c:pt>
                <c:pt idx="22">
                  <c:v>230.72520136237003</c:v>
                </c:pt>
                <c:pt idx="23">
                  <c:v>234.42088814216831</c:v>
                </c:pt>
                <c:pt idx="24">
                  <c:v>238.42196653104051</c:v>
                </c:pt>
                <c:pt idx="25">
                  <c:v>246.33986499633335</c:v>
                </c:pt>
                <c:pt idx="26">
                  <c:v>242.80531661394576</c:v>
                </c:pt>
                <c:pt idx="27">
                  <c:v>246.11084277864478</c:v>
                </c:pt>
                <c:pt idx="28">
                  <c:v>241.17966324011974</c:v>
                </c:pt>
                <c:pt idx="29">
                  <c:v>241.66884103343628</c:v>
                </c:pt>
                <c:pt idx="30">
                  <c:v>243.16772253273217</c:v>
                </c:pt>
                <c:pt idx="31">
                  <c:v>243.5596814859901</c:v>
                </c:pt>
                <c:pt idx="32">
                  <c:v>236.16097269150745</c:v>
                </c:pt>
                <c:pt idx="33">
                  <c:v>235.34843978902919</c:v>
                </c:pt>
                <c:pt idx="34">
                  <c:v>229.77487086262821</c:v>
                </c:pt>
                <c:pt idx="35">
                  <c:v>229.74179187029438</c:v>
                </c:pt>
                <c:pt idx="36">
                  <c:v>223.40524653704159</c:v>
                </c:pt>
                <c:pt idx="37">
                  <c:v>225.88598931253608</c:v>
                </c:pt>
                <c:pt idx="38">
                  <c:v>227.8433290341319</c:v>
                </c:pt>
                <c:pt idx="39">
                  <c:v>223.23244225610452</c:v>
                </c:pt>
                <c:pt idx="40">
                  <c:v>222.21395233466708</c:v>
                </c:pt>
                <c:pt idx="41">
                  <c:v>218.89921346165352</c:v>
                </c:pt>
                <c:pt idx="42">
                  <c:v>214.37195078756298</c:v>
                </c:pt>
                <c:pt idx="43">
                  <c:v>217.10736522069121</c:v>
                </c:pt>
                <c:pt idx="44">
                  <c:v>216.55462699978952</c:v>
                </c:pt>
                <c:pt idx="45">
                  <c:v>209.40039848864546</c:v>
                </c:pt>
                <c:pt idx="46">
                  <c:v>207.01672665341866</c:v>
                </c:pt>
                <c:pt idx="47">
                  <c:v>208.15089705489456</c:v>
                </c:pt>
                <c:pt idx="48">
                  <c:v>210.54391977644943</c:v>
                </c:pt>
                <c:pt idx="49">
                  <c:v>208.980546452146</c:v>
                </c:pt>
                <c:pt idx="50">
                  <c:v>211.51856946243532</c:v>
                </c:pt>
                <c:pt idx="51">
                  <c:v>214.37185441313807</c:v>
                </c:pt>
                <c:pt idx="52">
                  <c:v>219.64235111227129</c:v>
                </c:pt>
                <c:pt idx="53">
                  <c:v>220.49895529158039</c:v>
                </c:pt>
                <c:pt idx="54">
                  <c:v>219.71927103964487</c:v>
                </c:pt>
                <c:pt idx="55">
                  <c:v>217.60004287209119</c:v>
                </c:pt>
                <c:pt idx="56">
                  <c:v>226.7754291050974</c:v>
                </c:pt>
                <c:pt idx="57">
                  <c:v>227.91304465968994</c:v>
                </c:pt>
                <c:pt idx="58">
                  <c:v>226.55162257247505</c:v>
                </c:pt>
                <c:pt idx="59">
                  <c:v>223.07929696099475</c:v>
                </c:pt>
                <c:pt idx="60">
                  <c:v>223.07360859552782</c:v>
                </c:pt>
                <c:pt idx="61">
                  <c:v>221.53437799408809</c:v>
                </c:pt>
                <c:pt idx="62">
                  <c:v>218.70974329699362</c:v>
                </c:pt>
                <c:pt idx="63">
                  <c:v>220.6742123774865</c:v>
                </c:pt>
                <c:pt idx="64">
                  <c:v>218.59433465505427</c:v>
                </c:pt>
                <c:pt idx="65">
                  <c:v>219.51937312070461</c:v>
                </c:pt>
                <c:pt idx="66">
                  <c:v>227.68170507303131</c:v>
                </c:pt>
                <c:pt idx="67">
                  <c:v>222.73121956050832</c:v>
                </c:pt>
                <c:pt idx="68">
                  <c:v>222.50472575628615</c:v>
                </c:pt>
                <c:pt idx="69">
                  <c:v>215.68576742883084</c:v>
                </c:pt>
                <c:pt idx="70">
                  <c:v>214.42326637832713</c:v>
                </c:pt>
                <c:pt idx="71">
                  <c:v>211.35665855537772</c:v>
                </c:pt>
                <c:pt idx="72">
                  <c:v>215.87888899572155</c:v>
                </c:pt>
                <c:pt idx="73">
                  <c:v>214.86188243321655</c:v>
                </c:pt>
                <c:pt idx="74">
                  <c:v>217.64815919591521</c:v>
                </c:pt>
                <c:pt idx="75">
                  <c:v>219.75377168613909</c:v>
                </c:pt>
                <c:pt idx="76">
                  <c:v>218.94019197634927</c:v>
                </c:pt>
                <c:pt idx="77">
                  <c:v>213.43828988742592</c:v>
                </c:pt>
                <c:pt idx="78">
                  <c:v>208.39612621013117</c:v>
                </c:pt>
                <c:pt idx="79">
                  <c:v>211.98418196936757</c:v>
                </c:pt>
                <c:pt idx="80">
                  <c:v>208.32695123957112</c:v>
                </c:pt>
                <c:pt idx="81">
                  <c:v>211.5785863275714</c:v>
                </c:pt>
                <c:pt idx="82">
                  <c:v>216.79784280346075</c:v>
                </c:pt>
                <c:pt idx="83">
                  <c:v>217.32252599058342</c:v>
                </c:pt>
                <c:pt idx="84">
                  <c:v>216.03651612467425</c:v>
                </c:pt>
                <c:pt idx="85">
                  <c:v>216.3671836313267</c:v>
                </c:pt>
                <c:pt idx="86">
                  <c:v>215.15639053035633</c:v>
                </c:pt>
                <c:pt idx="87">
                  <c:v>210.35737640521069</c:v>
                </c:pt>
                <c:pt idx="88">
                  <c:v>212.44154295059374</c:v>
                </c:pt>
                <c:pt idx="89">
                  <c:v>207.1334591261456</c:v>
                </c:pt>
                <c:pt idx="90">
                  <c:v>207.9067294501028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Predicting!$AJ$23</c:f>
              <c:strCache>
                <c:ptCount val="1"/>
                <c:pt idx="0">
                  <c:v>Sce35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Predicting!$AJ$24:$AJ$114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261.8269589627775</c:v>
                </c:pt>
                <c:pt idx="2">
                  <c:v>263.10546156887642</c:v>
                </c:pt>
                <c:pt idx="3">
                  <c:v>265.74385116580027</c:v>
                </c:pt>
                <c:pt idx="4">
                  <c:v>268.5850730807872</c:v>
                </c:pt>
                <c:pt idx="5">
                  <c:v>265.33444169982806</c:v>
                </c:pt>
                <c:pt idx="6">
                  <c:v>263.10630587654754</c:v>
                </c:pt>
                <c:pt idx="7">
                  <c:v>265.85807704351333</c:v>
                </c:pt>
                <c:pt idx="8">
                  <c:v>267.40661179094428</c:v>
                </c:pt>
                <c:pt idx="9">
                  <c:v>265.48768375310976</c:v>
                </c:pt>
                <c:pt idx="10">
                  <c:v>265.06949513793097</c:v>
                </c:pt>
                <c:pt idx="11">
                  <c:v>264.67552172692507</c:v>
                </c:pt>
                <c:pt idx="12">
                  <c:v>263.59097542170446</c:v>
                </c:pt>
                <c:pt idx="13">
                  <c:v>264.18430141640607</c:v>
                </c:pt>
                <c:pt idx="14">
                  <c:v>271.23203497055562</c:v>
                </c:pt>
                <c:pt idx="15">
                  <c:v>271.16783567088629</c:v>
                </c:pt>
                <c:pt idx="16">
                  <c:v>270.1158150664354</c:v>
                </c:pt>
                <c:pt idx="17">
                  <c:v>271.87517854241304</c:v>
                </c:pt>
                <c:pt idx="18">
                  <c:v>275.23145628003078</c:v>
                </c:pt>
                <c:pt idx="19">
                  <c:v>280.71271019881192</c:v>
                </c:pt>
                <c:pt idx="20">
                  <c:v>281.03056373923516</c:v>
                </c:pt>
                <c:pt idx="21">
                  <c:v>281.03271794182388</c:v>
                </c:pt>
                <c:pt idx="22">
                  <c:v>279.85140110293895</c:v>
                </c:pt>
                <c:pt idx="23">
                  <c:v>278.97055457839377</c:v>
                </c:pt>
                <c:pt idx="24">
                  <c:v>278.43763606585554</c:v>
                </c:pt>
                <c:pt idx="25">
                  <c:v>274.30431428823471</c:v>
                </c:pt>
                <c:pt idx="26">
                  <c:v>275.62714719883013</c:v>
                </c:pt>
                <c:pt idx="27">
                  <c:v>277.9358568281836</c:v>
                </c:pt>
                <c:pt idx="28">
                  <c:v>275.46797167124595</c:v>
                </c:pt>
                <c:pt idx="29">
                  <c:v>277.6673744522214</c:v>
                </c:pt>
                <c:pt idx="30">
                  <c:v>283.74890837678538</c:v>
                </c:pt>
                <c:pt idx="31">
                  <c:v>283.42045712935982</c:v>
                </c:pt>
                <c:pt idx="32">
                  <c:v>287.15400241433764</c:v>
                </c:pt>
                <c:pt idx="33">
                  <c:v>290.39213699982309</c:v>
                </c:pt>
                <c:pt idx="34">
                  <c:v>284.62686416444677</c:v>
                </c:pt>
                <c:pt idx="35">
                  <c:v>292.17307496286151</c:v>
                </c:pt>
                <c:pt idx="36">
                  <c:v>298.68045039334044</c:v>
                </c:pt>
                <c:pt idx="37">
                  <c:v>295.09788022801399</c:v>
                </c:pt>
                <c:pt idx="38">
                  <c:v>302.4947911756563</c:v>
                </c:pt>
                <c:pt idx="39">
                  <c:v>297.25146209382604</c:v>
                </c:pt>
                <c:pt idx="40">
                  <c:v>291.62697703322709</c:v>
                </c:pt>
                <c:pt idx="41">
                  <c:v>290.25283752291364</c:v>
                </c:pt>
                <c:pt idx="42">
                  <c:v>286.96906521202953</c:v>
                </c:pt>
                <c:pt idx="43">
                  <c:v>287.44807423180958</c:v>
                </c:pt>
                <c:pt idx="44">
                  <c:v>287.89963707883993</c:v>
                </c:pt>
                <c:pt idx="45">
                  <c:v>286.47755082638139</c:v>
                </c:pt>
                <c:pt idx="46">
                  <c:v>290.64358875721547</c:v>
                </c:pt>
                <c:pt idx="47">
                  <c:v>294.08451621056901</c:v>
                </c:pt>
                <c:pt idx="48">
                  <c:v>298.13023301686457</c:v>
                </c:pt>
                <c:pt idx="49">
                  <c:v>296.13965294492209</c:v>
                </c:pt>
                <c:pt idx="50">
                  <c:v>301.29608803268349</c:v>
                </c:pt>
                <c:pt idx="51">
                  <c:v>303.83433951930692</c:v>
                </c:pt>
                <c:pt idx="52">
                  <c:v>299.34672891539202</c:v>
                </c:pt>
                <c:pt idx="53">
                  <c:v>304.45164140921781</c:v>
                </c:pt>
                <c:pt idx="54">
                  <c:v>310.47475616413823</c:v>
                </c:pt>
                <c:pt idx="55">
                  <c:v>313.93582568135594</c:v>
                </c:pt>
                <c:pt idx="56">
                  <c:v>304.48876886285564</c:v>
                </c:pt>
                <c:pt idx="57">
                  <c:v>307.41449227071132</c:v>
                </c:pt>
                <c:pt idx="58">
                  <c:v>307.06697790526351</c:v>
                </c:pt>
                <c:pt idx="59">
                  <c:v>326.24762574382544</c:v>
                </c:pt>
                <c:pt idx="60">
                  <c:v>342.8557337662287</c:v>
                </c:pt>
                <c:pt idx="61">
                  <c:v>336.33611494839772</c:v>
                </c:pt>
                <c:pt idx="62">
                  <c:v>334.58591926788102</c:v>
                </c:pt>
                <c:pt idx="63">
                  <c:v>336.46570170874162</c:v>
                </c:pt>
                <c:pt idx="64">
                  <c:v>327.15719872511863</c:v>
                </c:pt>
                <c:pt idx="65">
                  <c:v>321.9555278676068</c:v>
                </c:pt>
                <c:pt idx="66">
                  <c:v>321.77551495684725</c:v>
                </c:pt>
                <c:pt idx="67">
                  <c:v>323.63830572860354</c:v>
                </c:pt>
                <c:pt idx="68">
                  <c:v>323.66377491874692</c:v>
                </c:pt>
                <c:pt idx="69">
                  <c:v>322.2656408138148</c:v>
                </c:pt>
                <c:pt idx="70">
                  <c:v>325.83018014901722</c:v>
                </c:pt>
                <c:pt idx="71">
                  <c:v>328.57303791323881</c:v>
                </c:pt>
                <c:pt idx="72">
                  <c:v>323.91386379256744</c:v>
                </c:pt>
                <c:pt idx="73">
                  <c:v>339.47224328113919</c:v>
                </c:pt>
                <c:pt idx="74">
                  <c:v>340.83889335987033</c:v>
                </c:pt>
                <c:pt idx="75">
                  <c:v>338.45500331290071</c:v>
                </c:pt>
                <c:pt idx="76">
                  <c:v>340.22088692433283</c:v>
                </c:pt>
                <c:pt idx="77">
                  <c:v>355.55649496999678</c:v>
                </c:pt>
                <c:pt idx="78">
                  <c:v>354.91265077797971</c:v>
                </c:pt>
                <c:pt idx="79">
                  <c:v>360.89031915148024</c:v>
                </c:pt>
                <c:pt idx="80">
                  <c:v>359.00066812342254</c:v>
                </c:pt>
                <c:pt idx="81">
                  <c:v>357.342078623688</c:v>
                </c:pt>
                <c:pt idx="82">
                  <c:v>350.28936422326746</c:v>
                </c:pt>
                <c:pt idx="83">
                  <c:v>336.47817199150842</c:v>
                </c:pt>
                <c:pt idx="84">
                  <c:v>325.29987994807948</c:v>
                </c:pt>
                <c:pt idx="85">
                  <c:v>321.16356647142288</c:v>
                </c:pt>
                <c:pt idx="86">
                  <c:v>328.4828737712528</c:v>
                </c:pt>
                <c:pt idx="87">
                  <c:v>311.00218147843628</c:v>
                </c:pt>
                <c:pt idx="88">
                  <c:v>316.63635039667895</c:v>
                </c:pt>
                <c:pt idx="89">
                  <c:v>307.47112001836189</c:v>
                </c:pt>
                <c:pt idx="90">
                  <c:v>302.63776233397044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Predicting!$AK$23</c:f>
              <c:strCache>
                <c:ptCount val="1"/>
                <c:pt idx="0">
                  <c:v>Sce36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Predicting!$AK$24:$AK$114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265.67228436826576</c:v>
                </c:pt>
                <c:pt idx="2">
                  <c:v>260.79598771240285</c:v>
                </c:pt>
                <c:pt idx="3">
                  <c:v>251.02992649898155</c:v>
                </c:pt>
                <c:pt idx="4">
                  <c:v>256.42108995597692</c:v>
                </c:pt>
                <c:pt idx="5">
                  <c:v>259.414661589638</c:v>
                </c:pt>
                <c:pt idx="6">
                  <c:v>257.61096673488282</c:v>
                </c:pt>
                <c:pt idx="7">
                  <c:v>253.33292606082784</c:v>
                </c:pt>
                <c:pt idx="8">
                  <c:v>249.7657781219655</c:v>
                </c:pt>
                <c:pt idx="9">
                  <c:v>250.86105750612694</c:v>
                </c:pt>
                <c:pt idx="10">
                  <c:v>251.21408526434956</c:v>
                </c:pt>
                <c:pt idx="11">
                  <c:v>252.51821064473134</c:v>
                </c:pt>
                <c:pt idx="12">
                  <c:v>249.48475685777473</c:v>
                </c:pt>
                <c:pt idx="13">
                  <c:v>244.61587978505392</c:v>
                </c:pt>
                <c:pt idx="14">
                  <c:v>247.77521537503526</c:v>
                </c:pt>
                <c:pt idx="15">
                  <c:v>251.62238744882515</c:v>
                </c:pt>
                <c:pt idx="16">
                  <c:v>255.90634698433539</c:v>
                </c:pt>
                <c:pt idx="17">
                  <c:v>261.86249144397391</c:v>
                </c:pt>
                <c:pt idx="18">
                  <c:v>267.41758170865262</c:v>
                </c:pt>
                <c:pt idx="19">
                  <c:v>270.0113607526024</c:v>
                </c:pt>
                <c:pt idx="20">
                  <c:v>268.78035059347781</c:v>
                </c:pt>
                <c:pt idx="21">
                  <c:v>256.94563342255913</c:v>
                </c:pt>
                <c:pt idx="22">
                  <c:v>258.88132054768442</c:v>
                </c:pt>
                <c:pt idx="23">
                  <c:v>257.1922867408552</c:v>
                </c:pt>
                <c:pt idx="24">
                  <c:v>261.06557131464035</c:v>
                </c:pt>
                <c:pt idx="25">
                  <c:v>257.94484283474856</c:v>
                </c:pt>
                <c:pt idx="26">
                  <c:v>260.01804214879462</c:v>
                </c:pt>
                <c:pt idx="27">
                  <c:v>256.67379060660812</c:v>
                </c:pt>
                <c:pt idx="28">
                  <c:v>255.47900467307721</c:v>
                </c:pt>
                <c:pt idx="29">
                  <c:v>253.46544058620267</c:v>
                </c:pt>
                <c:pt idx="30">
                  <c:v>246.79643746530479</c:v>
                </c:pt>
                <c:pt idx="31">
                  <c:v>244.49518461997718</c:v>
                </c:pt>
                <c:pt idx="32">
                  <c:v>250.13738148910247</c:v>
                </c:pt>
                <c:pt idx="33">
                  <c:v>246.85867172519525</c:v>
                </c:pt>
                <c:pt idx="34">
                  <c:v>248.54965123193699</c:v>
                </c:pt>
                <c:pt idx="35">
                  <c:v>247.51396885061405</c:v>
                </c:pt>
                <c:pt idx="36">
                  <c:v>244.45586686106031</c:v>
                </c:pt>
                <c:pt idx="37">
                  <c:v>241.6158739019138</c:v>
                </c:pt>
                <c:pt idx="38">
                  <c:v>239.44550129756752</c:v>
                </c:pt>
                <c:pt idx="39">
                  <c:v>244.46544553908276</c:v>
                </c:pt>
                <c:pt idx="40">
                  <c:v>238.5842248781384</c:v>
                </c:pt>
                <c:pt idx="41">
                  <c:v>240.91107119635257</c:v>
                </c:pt>
                <c:pt idx="42">
                  <c:v>239.7444800309521</c:v>
                </c:pt>
                <c:pt idx="43">
                  <c:v>247.00542849204888</c:v>
                </c:pt>
                <c:pt idx="44">
                  <c:v>250.44472339067664</c:v>
                </c:pt>
                <c:pt idx="45">
                  <c:v>243.62674539786696</c:v>
                </c:pt>
                <c:pt idx="46">
                  <c:v>236.46144763069339</c:v>
                </c:pt>
                <c:pt idx="47">
                  <c:v>232.37994508321688</c:v>
                </c:pt>
                <c:pt idx="48">
                  <c:v>228.0573309227704</c:v>
                </c:pt>
                <c:pt idx="49">
                  <c:v>230.25309299332284</c:v>
                </c:pt>
                <c:pt idx="50">
                  <c:v>232.7275033445714</c:v>
                </c:pt>
                <c:pt idx="51">
                  <c:v>234.46402059958186</c:v>
                </c:pt>
                <c:pt idx="52">
                  <c:v>238.61738778739465</c:v>
                </c:pt>
                <c:pt idx="53">
                  <c:v>241.88659371171616</c:v>
                </c:pt>
                <c:pt idx="54">
                  <c:v>239.03063000402932</c:v>
                </c:pt>
                <c:pt idx="55">
                  <c:v>240.30118936618751</c:v>
                </c:pt>
                <c:pt idx="56">
                  <c:v>243.66392307686829</c:v>
                </c:pt>
                <c:pt idx="57">
                  <c:v>253.42800700745539</c:v>
                </c:pt>
                <c:pt idx="58">
                  <c:v>255.04843245860317</c:v>
                </c:pt>
                <c:pt idx="59">
                  <c:v>251.19735244923709</c:v>
                </c:pt>
                <c:pt idx="60">
                  <c:v>250.24212297158621</c:v>
                </c:pt>
                <c:pt idx="61">
                  <c:v>253.67711548403761</c:v>
                </c:pt>
                <c:pt idx="62">
                  <c:v>254.307741478043</c:v>
                </c:pt>
                <c:pt idx="63">
                  <c:v>254.52368452933118</c:v>
                </c:pt>
                <c:pt idx="64">
                  <c:v>253.09881188620031</c:v>
                </c:pt>
                <c:pt idx="65">
                  <c:v>255.25137405418832</c:v>
                </c:pt>
                <c:pt idx="66">
                  <c:v>255.21938729381404</c:v>
                </c:pt>
                <c:pt idx="67">
                  <c:v>255.60343618113612</c:v>
                </c:pt>
                <c:pt idx="68">
                  <c:v>254.38210062505516</c:v>
                </c:pt>
                <c:pt idx="69">
                  <c:v>256.81013560025912</c:v>
                </c:pt>
                <c:pt idx="70">
                  <c:v>261.28962497650349</c:v>
                </c:pt>
                <c:pt idx="71">
                  <c:v>251.26529370469785</c:v>
                </c:pt>
                <c:pt idx="72">
                  <c:v>256.59272038702187</c:v>
                </c:pt>
                <c:pt idx="73">
                  <c:v>256.01591595532574</c:v>
                </c:pt>
                <c:pt idx="74">
                  <c:v>254.9594891417926</c:v>
                </c:pt>
                <c:pt idx="75">
                  <c:v>254.25971734506777</c:v>
                </c:pt>
                <c:pt idx="76">
                  <c:v>264.26908084380665</c:v>
                </c:pt>
                <c:pt idx="77">
                  <c:v>261.9975107186313</c:v>
                </c:pt>
                <c:pt idx="78">
                  <c:v>260.41303297218951</c:v>
                </c:pt>
                <c:pt idx="79">
                  <c:v>259.2584306657497</c:v>
                </c:pt>
                <c:pt idx="80">
                  <c:v>250.41013350279823</c:v>
                </c:pt>
                <c:pt idx="81">
                  <c:v>251.08400023905094</c:v>
                </c:pt>
                <c:pt idx="82">
                  <c:v>247.2294101578949</c:v>
                </c:pt>
                <c:pt idx="83">
                  <c:v>251.20753693702608</c:v>
                </c:pt>
                <c:pt idx="84">
                  <c:v>262.28082581412531</c:v>
                </c:pt>
                <c:pt idx="85">
                  <c:v>266.10474379068376</c:v>
                </c:pt>
                <c:pt idx="86">
                  <c:v>263.37821437937299</c:v>
                </c:pt>
                <c:pt idx="87">
                  <c:v>267.48853945324129</c:v>
                </c:pt>
                <c:pt idx="88">
                  <c:v>264.81365189631379</c:v>
                </c:pt>
                <c:pt idx="89">
                  <c:v>269.59437895370405</c:v>
                </c:pt>
                <c:pt idx="90">
                  <c:v>275.32878030211839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Predicting!$AL$23</c:f>
              <c:strCache>
                <c:ptCount val="1"/>
                <c:pt idx="0">
                  <c:v>Sce37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Predicting!$AL$24:$AL$114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249.39772053699178</c:v>
                </c:pt>
                <c:pt idx="2">
                  <c:v>248.8921003998791</c:v>
                </c:pt>
                <c:pt idx="3">
                  <c:v>251.78034775982928</c:v>
                </c:pt>
                <c:pt idx="4">
                  <c:v>248.91422238776428</c:v>
                </c:pt>
                <c:pt idx="5">
                  <c:v>248.58890662206568</c:v>
                </c:pt>
                <c:pt idx="6">
                  <c:v>256.74012099792594</c:v>
                </c:pt>
                <c:pt idx="7">
                  <c:v>266.0935371815267</c:v>
                </c:pt>
                <c:pt idx="8">
                  <c:v>257.32564306709816</c:v>
                </c:pt>
                <c:pt idx="9">
                  <c:v>253.7486483591303</c:v>
                </c:pt>
                <c:pt idx="10">
                  <c:v>257.43880557952281</c:v>
                </c:pt>
                <c:pt idx="11">
                  <c:v>256.78185071700221</c:v>
                </c:pt>
                <c:pt idx="12">
                  <c:v>258.6796731141049</c:v>
                </c:pt>
                <c:pt idx="13">
                  <c:v>259.98016469276013</c:v>
                </c:pt>
                <c:pt idx="14">
                  <c:v>260.19125684666227</c:v>
                </c:pt>
                <c:pt idx="15">
                  <c:v>263.48429160240767</c:v>
                </c:pt>
                <c:pt idx="16">
                  <c:v>258.25744808455823</c:v>
                </c:pt>
                <c:pt idx="17">
                  <c:v>254.93335050710951</c:v>
                </c:pt>
                <c:pt idx="18">
                  <c:v>244.48705601200251</c:v>
                </c:pt>
                <c:pt idx="19">
                  <c:v>241.43889246827476</c:v>
                </c:pt>
                <c:pt idx="20">
                  <c:v>245.0760068690613</c:v>
                </c:pt>
                <c:pt idx="21">
                  <c:v>238.76607349466209</c:v>
                </c:pt>
                <c:pt idx="22">
                  <c:v>245.82067966300121</c:v>
                </c:pt>
                <c:pt idx="23">
                  <c:v>247.71888030776199</c:v>
                </c:pt>
                <c:pt idx="24">
                  <c:v>250.60484737376183</c:v>
                </c:pt>
                <c:pt idx="25">
                  <c:v>253.79599734395032</c:v>
                </c:pt>
                <c:pt idx="26">
                  <c:v>251.99052026668252</c:v>
                </c:pt>
                <c:pt idx="27">
                  <c:v>249.21750223769112</c:v>
                </c:pt>
                <c:pt idx="28">
                  <c:v>252.75039036139216</c:v>
                </c:pt>
                <c:pt idx="29">
                  <c:v>253.23691800294435</c:v>
                </c:pt>
                <c:pt idx="30">
                  <c:v>256.56369586565933</c:v>
                </c:pt>
                <c:pt idx="31">
                  <c:v>259.05956897756914</c:v>
                </c:pt>
                <c:pt idx="32">
                  <c:v>259.71771884011957</c:v>
                </c:pt>
                <c:pt idx="33">
                  <c:v>261.9334804806652</c:v>
                </c:pt>
                <c:pt idx="34">
                  <c:v>264.86609950606464</c:v>
                </c:pt>
                <c:pt idx="35">
                  <c:v>270.69730689679636</c:v>
                </c:pt>
                <c:pt idx="36">
                  <c:v>271.06742940799182</c:v>
                </c:pt>
                <c:pt idx="37">
                  <c:v>270.55861032350941</c:v>
                </c:pt>
                <c:pt idx="38">
                  <c:v>273.59018955579376</c:v>
                </c:pt>
                <c:pt idx="39">
                  <c:v>265.62967791890441</c:v>
                </c:pt>
                <c:pt idx="40">
                  <c:v>272.76471974507706</c:v>
                </c:pt>
                <c:pt idx="41">
                  <c:v>265.05266470972634</c:v>
                </c:pt>
                <c:pt idx="42">
                  <c:v>254.51088341342768</c:v>
                </c:pt>
                <c:pt idx="43">
                  <c:v>249.55762376903621</c:v>
                </c:pt>
                <c:pt idx="44">
                  <c:v>243.98044891037273</c:v>
                </c:pt>
                <c:pt idx="45">
                  <c:v>238.9122518107587</c:v>
                </c:pt>
                <c:pt idx="46">
                  <c:v>233.58697733261016</c:v>
                </c:pt>
                <c:pt idx="47">
                  <c:v>232.07907973323199</c:v>
                </c:pt>
                <c:pt idx="48">
                  <c:v>228.83318305708775</c:v>
                </c:pt>
                <c:pt idx="49">
                  <c:v>232.39638429241074</c:v>
                </c:pt>
                <c:pt idx="50">
                  <c:v>233.61854032161125</c:v>
                </c:pt>
                <c:pt idx="51">
                  <c:v>231.57541898543053</c:v>
                </c:pt>
                <c:pt idx="52">
                  <c:v>228.89701649262449</c:v>
                </c:pt>
                <c:pt idx="53">
                  <c:v>235.6824531027701</c:v>
                </c:pt>
                <c:pt idx="54">
                  <c:v>240.13681878326679</c:v>
                </c:pt>
                <c:pt idx="55">
                  <c:v>236.98916797504342</c:v>
                </c:pt>
                <c:pt idx="56">
                  <c:v>225.31261685221372</c:v>
                </c:pt>
                <c:pt idx="57">
                  <c:v>225.43692149412857</c:v>
                </c:pt>
                <c:pt idx="58">
                  <c:v>227.51866655228568</c:v>
                </c:pt>
                <c:pt idx="59">
                  <c:v>221.6996757399483</c:v>
                </c:pt>
                <c:pt idx="60">
                  <c:v>223.88581761877737</c:v>
                </c:pt>
                <c:pt idx="61">
                  <c:v>221.24102360779378</c:v>
                </c:pt>
                <c:pt idx="62">
                  <c:v>218.56911798670674</c:v>
                </c:pt>
                <c:pt idx="63">
                  <c:v>224.49370678447414</c:v>
                </c:pt>
                <c:pt idx="64">
                  <c:v>219.02926590921041</c:v>
                </c:pt>
                <c:pt idx="65">
                  <c:v>226.85883738622599</c:v>
                </c:pt>
                <c:pt idx="66">
                  <c:v>225.3475959534434</c:v>
                </c:pt>
                <c:pt idx="67">
                  <c:v>224.82000872774196</c:v>
                </c:pt>
                <c:pt idx="68">
                  <c:v>227.27968753295372</c:v>
                </c:pt>
                <c:pt idx="69">
                  <c:v>227.54771738184095</c:v>
                </c:pt>
                <c:pt idx="70">
                  <c:v>221.93740393020681</c:v>
                </c:pt>
                <c:pt idx="71">
                  <c:v>223.85314336557104</c:v>
                </c:pt>
                <c:pt idx="72">
                  <c:v>228.38126359274557</c:v>
                </c:pt>
                <c:pt idx="73">
                  <c:v>226.57223116588906</c:v>
                </c:pt>
                <c:pt idx="74">
                  <c:v>231.01676616402003</c:v>
                </c:pt>
                <c:pt idx="75">
                  <c:v>236.28774625039179</c:v>
                </c:pt>
                <c:pt idx="76">
                  <c:v>234.29561251511723</c:v>
                </c:pt>
                <c:pt idx="77">
                  <c:v>235.99276534717714</c:v>
                </c:pt>
                <c:pt idx="78">
                  <c:v>233.3354106145182</c:v>
                </c:pt>
                <c:pt idx="79">
                  <c:v>235.45095350473258</c:v>
                </c:pt>
                <c:pt idx="80">
                  <c:v>233.68740338526206</c:v>
                </c:pt>
                <c:pt idx="81">
                  <c:v>238.95173932695889</c:v>
                </c:pt>
                <c:pt idx="82">
                  <c:v>238.88421170529858</c:v>
                </c:pt>
                <c:pt idx="83">
                  <c:v>235.78590824427624</c:v>
                </c:pt>
                <c:pt idx="84">
                  <c:v>237.50649419472921</c:v>
                </c:pt>
                <c:pt idx="85">
                  <c:v>240.79880982926565</c:v>
                </c:pt>
                <c:pt idx="86">
                  <c:v>238.96324313844363</c:v>
                </c:pt>
                <c:pt idx="87">
                  <c:v>238.83327020313428</c:v>
                </c:pt>
                <c:pt idx="88">
                  <c:v>241.31538139591279</c:v>
                </c:pt>
                <c:pt idx="89">
                  <c:v>250.12166337652513</c:v>
                </c:pt>
                <c:pt idx="90">
                  <c:v>254.7053491018475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Predicting!$AM$23</c:f>
              <c:strCache>
                <c:ptCount val="1"/>
                <c:pt idx="0">
                  <c:v>Sce38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Predicting!$AM$24:$AM$114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263.75279959369971</c:v>
                </c:pt>
                <c:pt idx="2">
                  <c:v>268.26634660045022</c:v>
                </c:pt>
                <c:pt idx="3">
                  <c:v>268.6301445451345</c:v>
                </c:pt>
                <c:pt idx="4">
                  <c:v>272.20244574650627</c:v>
                </c:pt>
                <c:pt idx="5">
                  <c:v>269.49071688422868</c:v>
                </c:pt>
                <c:pt idx="6">
                  <c:v>275.69148196066135</c:v>
                </c:pt>
                <c:pt idx="7">
                  <c:v>286.59728527546764</c:v>
                </c:pt>
                <c:pt idx="8">
                  <c:v>305.1102918651651</c:v>
                </c:pt>
                <c:pt idx="9">
                  <c:v>312.93187471987494</c:v>
                </c:pt>
                <c:pt idx="10">
                  <c:v>308.44692024742085</c:v>
                </c:pt>
                <c:pt idx="11">
                  <c:v>311.34721417041339</c:v>
                </c:pt>
                <c:pt idx="12">
                  <c:v>308.69069672461023</c:v>
                </c:pt>
                <c:pt idx="13">
                  <c:v>314.67013404145615</c:v>
                </c:pt>
                <c:pt idx="14">
                  <c:v>313.45124045340799</c:v>
                </c:pt>
                <c:pt idx="15">
                  <c:v>319.83323311388739</c:v>
                </c:pt>
                <c:pt idx="16">
                  <c:v>314.89958400939946</c:v>
                </c:pt>
                <c:pt idx="17">
                  <c:v>308.4152343917508</c:v>
                </c:pt>
                <c:pt idx="18">
                  <c:v>308.44426854948625</c:v>
                </c:pt>
                <c:pt idx="19">
                  <c:v>312.39970702582576</c:v>
                </c:pt>
                <c:pt idx="20">
                  <c:v>313.85891313667344</c:v>
                </c:pt>
                <c:pt idx="21">
                  <c:v>319.27524882969294</c:v>
                </c:pt>
                <c:pt idx="22">
                  <c:v>318.6161729414689</c:v>
                </c:pt>
                <c:pt idx="23">
                  <c:v>326.51454389391893</c:v>
                </c:pt>
                <c:pt idx="24">
                  <c:v>332.97360023752742</c:v>
                </c:pt>
                <c:pt idx="25">
                  <c:v>334.55717162706475</c:v>
                </c:pt>
                <c:pt idx="26">
                  <c:v>339.85488626990053</c:v>
                </c:pt>
                <c:pt idx="27">
                  <c:v>349.1112236052399</c:v>
                </c:pt>
                <c:pt idx="28">
                  <c:v>361.91216964961177</c:v>
                </c:pt>
                <c:pt idx="29">
                  <c:v>365.78701983738739</c:v>
                </c:pt>
                <c:pt idx="30">
                  <c:v>355.51271562803413</c:v>
                </c:pt>
                <c:pt idx="31">
                  <c:v>358.62140337889457</c:v>
                </c:pt>
                <c:pt idx="32">
                  <c:v>360.36182030955274</c:v>
                </c:pt>
                <c:pt idx="33">
                  <c:v>360.65109014247344</c:v>
                </c:pt>
                <c:pt idx="34">
                  <c:v>362.49346216473276</c:v>
                </c:pt>
                <c:pt idx="35">
                  <c:v>361.56053574997838</c:v>
                </c:pt>
                <c:pt idx="36">
                  <c:v>361.63060632298914</c:v>
                </c:pt>
                <c:pt idx="37">
                  <c:v>365.69747596124421</c:v>
                </c:pt>
                <c:pt idx="38">
                  <c:v>374.33604628914173</c:v>
                </c:pt>
                <c:pt idx="39">
                  <c:v>375.95541821066428</c:v>
                </c:pt>
                <c:pt idx="40">
                  <c:v>365.24145686149728</c:v>
                </c:pt>
                <c:pt idx="41">
                  <c:v>351.68267849899439</c:v>
                </c:pt>
                <c:pt idx="42">
                  <c:v>351.74893354823706</c:v>
                </c:pt>
                <c:pt idx="43">
                  <c:v>359.79966248957101</c:v>
                </c:pt>
                <c:pt idx="44">
                  <c:v>359.13894246278431</c:v>
                </c:pt>
                <c:pt idx="45">
                  <c:v>367.93996056424913</c:v>
                </c:pt>
                <c:pt idx="46">
                  <c:v>361.59510710520652</c:v>
                </c:pt>
                <c:pt idx="47">
                  <c:v>368.42019469663262</c:v>
                </c:pt>
                <c:pt idx="48">
                  <c:v>372.48102549035264</c:v>
                </c:pt>
                <c:pt idx="49">
                  <c:v>373.23828011891908</c:v>
                </c:pt>
                <c:pt idx="50">
                  <c:v>382.61424540609096</c:v>
                </c:pt>
                <c:pt idx="51">
                  <c:v>395.08426381021201</c:v>
                </c:pt>
                <c:pt idx="52">
                  <c:v>405.01403565183756</c:v>
                </c:pt>
                <c:pt idx="53">
                  <c:v>417.20209229339156</c:v>
                </c:pt>
                <c:pt idx="54">
                  <c:v>411.7799815948444</c:v>
                </c:pt>
                <c:pt idx="55">
                  <c:v>400.07116835793249</c:v>
                </c:pt>
                <c:pt idx="56">
                  <c:v>395.97746359529992</c:v>
                </c:pt>
                <c:pt idx="57">
                  <c:v>390.21943991526621</c:v>
                </c:pt>
                <c:pt idx="58">
                  <c:v>398.1533253369019</c:v>
                </c:pt>
                <c:pt idx="59">
                  <c:v>396.1016165803772</c:v>
                </c:pt>
                <c:pt idx="60">
                  <c:v>400.63833935607767</c:v>
                </c:pt>
                <c:pt idx="61">
                  <c:v>385.52172630108146</c:v>
                </c:pt>
                <c:pt idx="62">
                  <c:v>387.21211252139284</c:v>
                </c:pt>
                <c:pt idx="63">
                  <c:v>390.91687264522221</c:v>
                </c:pt>
                <c:pt idx="64">
                  <c:v>396.22984617917126</c:v>
                </c:pt>
                <c:pt idx="65">
                  <c:v>401.20375961238528</c:v>
                </c:pt>
                <c:pt idx="66">
                  <c:v>402.95351487615409</c:v>
                </c:pt>
                <c:pt idx="67">
                  <c:v>397.3740219450969</c:v>
                </c:pt>
                <c:pt idx="68">
                  <c:v>388.28904783880097</c:v>
                </c:pt>
                <c:pt idx="69">
                  <c:v>383.43408020108592</c:v>
                </c:pt>
                <c:pt idx="70">
                  <c:v>374.05602410017735</c:v>
                </c:pt>
                <c:pt idx="71">
                  <c:v>371.96626226098653</c:v>
                </c:pt>
                <c:pt idx="72">
                  <c:v>371.46100920495923</c:v>
                </c:pt>
                <c:pt idx="73">
                  <c:v>370.45265363048924</c:v>
                </c:pt>
                <c:pt idx="74">
                  <c:v>368.28875709442127</c:v>
                </c:pt>
                <c:pt idx="75">
                  <c:v>373.93378453751387</c:v>
                </c:pt>
                <c:pt idx="76">
                  <c:v>375.38408088713589</c:v>
                </c:pt>
                <c:pt idx="77">
                  <c:v>376.36703796819359</c:v>
                </c:pt>
                <c:pt idx="78">
                  <c:v>375.7570631017449</c:v>
                </c:pt>
                <c:pt idx="79">
                  <c:v>374.58584148191426</c:v>
                </c:pt>
                <c:pt idx="80">
                  <c:v>376.86360482046842</c:v>
                </c:pt>
                <c:pt idx="81">
                  <c:v>371.81867958062713</c:v>
                </c:pt>
                <c:pt idx="82">
                  <c:v>372.34009036431212</c:v>
                </c:pt>
                <c:pt idx="83">
                  <c:v>372.64140950061284</c:v>
                </c:pt>
                <c:pt idx="84">
                  <c:v>372.79680542918481</c:v>
                </c:pt>
                <c:pt idx="85">
                  <c:v>390.81782067093155</c:v>
                </c:pt>
                <c:pt idx="86">
                  <c:v>381.3075915698725</c:v>
                </c:pt>
                <c:pt idx="87">
                  <c:v>382.15322128341762</c:v>
                </c:pt>
                <c:pt idx="88">
                  <c:v>369.02615138993315</c:v>
                </c:pt>
                <c:pt idx="89">
                  <c:v>371.30022265519671</c:v>
                </c:pt>
                <c:pt idx="90">
                  <c:v>374.77374111737817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Predicting!$AN$23</c:f>
              <c:strCache>
                <c:ptCount val="1"/>
                <c:pt idx="0">
                  <c:v>Sce39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Predicting!$AN$24:$AN$114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256.22091233793532</c:v>
                </c:pt>
                <c:pt idx="2">
                  <c:v>256.14769146042494</c:v>
                </c:pt>
                <c:pt idx="3">
                  <c:v>252.11747841932035</c:v>
                </c:pt>
                <c:pt idx="4">
                  <c:v>255.93361399526418</c:v>
                </c:pt>
                <c:pt idx="5">
                  <c:v>250.88904626982676</c:v>
                </c:pt>
                <c:pt idx="6">
                  <c:v>245.34896668473505</c:v>
                </c:pt>
                <c:pt idx="7">
                  <c:v>246.09911344123412</c:v>
                </c:pt>
                <c:pt idx="8">
                  <c:v>242.29968611299731</c:v>
                </c:pt>
                <c:pt idx="9">
                  <c:v>240.02456163660523</c:v>
                </c:pt>
                <c:pt idx="10">
                  <c:v>238.05606931763921</c:v>
                </c:pt>
                <c:pt idx="11">
                  <c:v>240.26513019696202</c:v>
                </c:pt>
                <c:pt idx="12">
                  <c:v>247.75337122772663</c:v>
                </c:pt>
                <c:pt idx="13">
                  <c:v>250.25658062279032</c:v>
                </c:pt>
                <c:pt idx="14">
                  <c:v>254.98264780281852</c:v>
                </c:pt>
                <c:pt idx="15">
                  <c:v>253.53872071307791</c:v>
                </c:pt>
                <c:pt idx="16">
                  <c:v>254.64324632777073</c:v>
                </c:pt>
                <c:pt idx="17">
                  <c:v>266.78504699963798</c:v>
                </c:pt>
                <c:pt idx="18">
                  <c:v>273.78031965278717</c:v>
                </c:pt>
                <c:pt idx="19">
                  <c:v>265.52498438153361</c:v>
                </c:pt>
                <c:pt idx="20">
                  <c:v>261.42837268962398</c:v>
                </c:pt>
                <c:pt idx="21">
                  <c:v>270.39606384076723</c:v>
                </c:pt>
                <c:pt idx="22">
                  <c:v>262.95910753367218</c:v>
                </c:pt>
                <c:pt idx="23">
                  <c:v>261.5507253671974</c:v>
                </c:pt>
                <c:pt idx="24">
                  <c:v>258.16644812996725</c:v>
                </c:pt>
                <c:pt idx="25">
                  <c:v>254.64761009411174</c:v>
                </c:pt>
                <c:pt idx="26">
                  <c:v>248.75555771038444</c:v>
                </c:pt>
                <c:pt idx="27">
                  <c:v>248.23050351846865</c:v>
                </c:pt>
                <c:pt idx="28">
                  <c:v>263.11424017709686</c:v>
                </c:pt>
                <c:pt idx="29">
                  <c:v>265.08890691166476</c:v>
                </c:pt>
                <c:pt idx="30">
                  <c:v>261.77813007326108</c:v>
                </c:pt>
                <c:pt idx="31">
                  <c:v>268.68589557331984</c:v>
                </c:pt>
                <c:pt idx="32">
                  <c:v>261.38369739434285</c:v>
                </c:pt>
                <c:pt idx="33">
                  <c:v>257.90234636201228</c:v>
                </c:pt>
                <c:pt idx="34">
                  <c:v>250.9256733236937</c:v>
                </c:pt>
                <c:pt idx="35">
                  <c:v>258.95992360328785</c:v>
                </c:pt>
                <c:pt idx="36">
                  <c:v>258.50187580642705</c:v>
                </c:pt>
                <c:pt idx="37">
                  <c:v>262.74319228028571</c:v>
                </c:pt>
                <c:pt idx="38">
                  <c:v>254.80119946729718</c:v>
                </c:pt>
                <c:pt idx="39">
                  <c:v>256.17819657081674</c:v>
                </c:pt>
                <c:pt idx="40">
                  <c:v>260.08016894913129</c:v>
                </c:pt>
                <c:pt idx="41">
                  <c:v>258.68363045321422</c:v>
                </c:pt>
                <c:pt idx="42">
                  <c:v>255.46768798422511</c:v>
                </c:pt>
                <c:pt idx="43">
                  <c:v>254.75470115335133</c:v>
                </c:pt>
                <c:pt idx="44">
                  <c:v>252.56414075636752</c:v>
                </c:pt>
                <c:pt idx="45">
                  <c:v>253.2513325682207</c:v>
                </c:pt>
                <c:pt idx="46">
                  <c:v>241.80582628645172</c:v>
                </c:pt>
                <c:pt idx="47">
                  <c:v>243.22447483072955</c:v>
                </c:pt>
                <c:pt idx="48">
                  <c:v>256.05514090188404</c:v>
                </c:pt>
                <c:pt idx="49">
                  <c:v>258.96549978898594</c:v>
                </c:pt>
                <c:pt idx="50">
                  <c:v>258.4286601511896</c:v>
                </c:pt>
                <c:pt idx="51">
                  <c:v>260.83243824254214</c:v>
                </c:pt>
                <c:pt idx="52">
                  <c:v>260.10521435776934</c:v>
                </c:pt>
                <c:pt idx="53">
                  <c:v>264.02885082030343</c:v>
                </c:pt>
                <c:pt idx="54">
                  <c:v>263.18283872334752</c:v>
                </c:pt>
                <c:pt idx="55">
                  <c:v>260.22908060969684</c:v>
                </c:pt>
                <c:pt idx="56">
                  <c:v>266.18541052646418</c:v>
                </c:pt>
                <c:pt idx="57">
                  <c:v>264.10309777221983</c:v>
                </c:pt>
                <c:pt idx="58">
                  <c:v>266.62273270915853</c:v>
                </c:pt>
                <c:pt idx="59">
                  <c:v>272.58908214726921</c:v>
                </c:pt>
                <c:pt idx="60">
                  <c:v>278.05974964231626</c:v>
                </c:pt>
                <c:pt idx="61">
                  <c:v>280.98055897805165</c:v>
                </c:pt>
                <c:pt idx="62">
                  <c:v>274.59995892071714</c:v>
                </c:pt>
                <c:pt idx="63">
                  <c:v>281.27486364466478</c:v>
                </c:pt>
                <c:pt idx="64">
                  <c:v>288.19405118463652</c:v>
                </c:pt>
                <c:pt idx="65">
                  <c:v>287.98794585247435</c:v>
                </c:pt>
                <c:pt idx="66">
                  <c:v>284.95168508669639</c:v>
                </c:pt>
                <c:pt idx="67">
                  <c:v>272.29026261528816</c:v>
                </c:pt>
                <c:pt idx="68">
                  <c:v>271.49507352936547</c:v>
                </c:pt>
                <c:pt idx="69">
                  <c:v>272.24486560881599</c:v>
                </c:pt>
                <c:pt idx="70">
                  <c:v>267.33818902246264</c:v>
                </c:pt>
                <c:pt idx="71">
                  <c:v>267.27741340525165</c:v>
                </c:pt>
                <c:pt idx="72">
                  <c:v>267.20734065725162</c:v>
                </c:pt>
                <c:pt idx="73">
                  <c:v>268.33996343651222</c:v>
                </c:pt>
                <c:pt idx="74">
                  <c:v>264.79245369727994</c:v>
                </c:pt>
                <c:pt idx="75">
                  <c:v>272.11810283375593</c:v>
                </c:pt>
                <c:pt idx="76">
                  <c:v>273.42130053099021</c:v>
                </c:pt>
                <c:pt idx="77">
                  <c:v>274.48531759489498</c:v>
                </c:pt>
                <c:pt idx="78">
                  <c:v>280.70015240029397</c:v>
                </c:pt>
                <c:pt idx="79">
                  <c:v>286.6198686872811</c:v>
                </c:pt>
                <c:pt idx="80">
                  <c:v>283.24530731912694</c:v>
                </c:pt>
                <c:pt idx="81">
                  <c:v>288.06247695550667</c:v>
                </c:pt>
                <c:pt idx="82">
                  <c:v>292.58558869992908</c:v>
                </c:pt>
                <c:pt idx="83">
                  <c:v>293.56846429033567</c:v>
                </c:pt>
                <c:pt idx="84">
                  <c:v>291.15051000554257</c:v>
                </c:pt>
                <c:pt idx="85">
                  <c:v>292.98271264981514</c:v>
                </c:pt>
                <c:pt idx="86">
                  <c:v>296.87233393936521</c:v>
                </c:pt>
                <c:pt idx="87">
                  <c:v>300.34656080625984</c:v>
                </c:pt>
                <c:pt idx="88">
                  <c:v>298.68803314312282</c:v>
                </c:pt>
                <c:pt idx="89">
                  <c:v>298.00422817364421</c:v>
                </c:pt>
                <c:pt idx="90">
                  <c:v>293.07841325971566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Predicting!$AO$23</c:f>
              <c:strCache>
                <c:ptCount val="1"/>
                <c:pt idx="0">
                  <c:v>Sce40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Predicting!$AO$24:$AO$114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261.59815637739752</c:v>
                </c:pt>
                <c:pt idx="2">
                  <c:v>257.26048925784448</c:v>
                </c:pt>
                <c:pt idx="3">
                  <c:v>254.04457261862825</c:v>
                </c:pt>
                <c:pt idx="4">
                  <c:v>256.73757598788461</c:v>
                </c:pt>
                <c:pt idx="5">
                  <c:v>260.74271879144976</c:v>
                </c:pt>
                <c:pt idx="6">
                  <c:v>253.61598558904944</c:v>
                </c:pt>
                <c:pt idx="7">
                  <c:v>262.02942040402053</c:v>
                </c:pt>
                <c:pt idx="8">
                  <c:v>265.36201210884127</c:v>
                </c:pt>
                <c:pt idx="9">
                  <c:v>257.33769225488487</c:v>
                </c:pt>
                <c:pt idx="10">
                  <c:v>260.93586564585337</c:v>
                </c:pt>
                <c:pt idx="11">
                  <c:v>257.46367146032708</c:v>
                </c:pt>
                <c:pt idx="12">
                  <c:v>256.17479430831179</c:v>
                </c:pt>
                <c:pt idx="13">
                  <c:v>252.05219287277077</c:v>
                </c:pt>
                <c:pt idx="14">
                  <c:v>261.15384868645805</c:v>
                </c:pt>
                <c:pt idx="15">
                  <c:v>254.95485459609102</c:v>
                </c:pt>
                <c:pt idx="16">
                  <c:v>257.40900583825425</c:v>
                </c:pt>
                <c:pt idx="17">
                  <c:v>256.22862165968382</c:v>
                </c:pt>
                <c:pt idx="18">
                  <c:v>256.7645607125304</c:v>
                </c:pt>
                <c:pt idx="19">
                  <c:v>256.17141527376282</c:v>
                </c:pt>
                <c:pt idx="20">
                  <c:v>255.1982840837733</c:v>
                </c:pt>
                <c:pt idx="21">
                  <c:v>257.52561991727123</c:v>
                </c:pt>
                <c:pt idx="22">
                  <c:v>258.7547258139154</c:v>
                </c:pt>
                <c:pt idx="23">
                  <c:v>256.18479795985525</c:v>
                </c:pt>
                <c:pt idx="24">
                  <c:v>257.66024682053433</c:v>
                </c:pt>
                <c:pt idx="25">
                  <c:v>260.79589001891537</c:v>
                </c:pt>
                <c:pt idx="26">
                  <c:v>255.87880569947538</c:v>
                </c:pt>
                <c:pt idx="27">
                  <c:v>247.74329922936641</c:v>
                </c:pt>
                <c:pt idx="28">
                  <c:v>251.93797503372392</c:v>
                </c:pt>
                <c:pt idx="29">
                  <c:v>246.43898943509612</c:v>
                </c:pt>
                <c:pt idx="30">
                  <c:v>247.36557498740643</c:v>
                </c:pt>
                <c:pt idx="31">
                  <c:v>249.47667500941463</c:v>
                </c:pt>
                <c:pt idx="32">
                  <c:v>246.09744451989638</c:v>
                </c:pt>
                <c:pt idx="33">
                  <c:v>245.5519300795689</c:v>
                </c:pt>
                <c:pt idx="34">
                  <c:v>245.57945594173663</c:v>
                </c:pt>
                <c:pt idx="35">
                  <c:v>239.76335955443432</c:v>
                </c:pt>
                <c:pt idx="36">
                  <c:v>242.0176616933698</c:v>
                </c:pt>
                <c:pt idx="37">
                  <c:v>254.13336822862928</c:v>
                </c:pt>
                <c:pt idx="38">
                  <c:v>249.14478300565384</c:v>
                </c:pt>
                <c:pt idx="39">
                  <c:v>243.32209681780012</c:v>
                </c:pt>
                <c:pt idx="40">
                  <c:v>244.75365359518267</c:v>
                </c:pt>
                <c:pt idx="41">
                  <c:v>249.03582828549241</c:v>
                </c:pt>
                <c:pt idx="42">
                  <c:v>245.65971914556988</c:v>
                </c:pt>
                <c:pt idx="43">
                  <c:v>251.46424193120512</c:v>
                </c:pt>
                <c:pt idx="44">
                  <c:v>251.29781874215146</c:v>
                </c:pt>
                <c:pt idx="45">
                  <c:v>259.85233612382274</c:v>
                </c:pt>
                <c:pt idx="46">
                  <c:v>258.5290521226421</c:v>
                </c:pt>
                <c:pt idx="47">
                  <c:v>254.28285645563111</c:v>
                </c:pt>
                <c:pt idx="48">
                  <c:v>251.45763508552852</c:v>
                </c:pt>
                <c:pt idx="49">
                  <c:v>249.53540656008747</c:v>
                </c:pt>
                <c:pt idx="50">
                  <c:v>249.2227661917434</c:v>
                </c:pt>
                <c:pt idx="51">
                  <c:v>238.36482918403951</c:v>
                </c:pt>
                <c:pt idx="52">
                  <c:v>240.77755427772627</c:v>
                </c:pt>
                <c:pt idx="53">
                  <c:v>252.57366337084653</c:v>
                </c:pt>
                <c:pt idx="54">
                  <c:v>261.87282755747907</c:v>
                </c:pt>
                <c:pt idx="55">
                  <c:v>253.35986952569445</c:v>
                </c:pt>
                <c:pt idx="56">
                  <c:v>251.28970962980904</c:v>
                </c:pt>
                <c:pt idx="57">
                  <c:v>249.79300528034716</c:v>
                </c:pt>
                <c:pt idx="58">
                  <c:v>251.26613198361153</c:v>
                </c:pt>
                <c:pt idx="59">
                  <c:v>248.31516414123163</c:v>
                </c:pt>
                <c:pt idx="60">
                  <c:v>246.15312379026926</c:v>
                </c:pt>
                <c:pt idx="61">
                  <c:v>238.33928021053646</c:v>
                </c:pt>
                <c:pt idx="62">
                  <c:v>239.11663629031392</c:v>
                </c:pt>
                <c:pt idx="63">
                  <c:v>237.28110223412574</c:v>
                </c:pt>
                <c:pt idx="64">
                  <c:v>236.97772310145712</c:v>
                </c:pt>
                <c:pt idx="65">
                  <c:v>232.84028795461504</c:v>
                </c:pt>
                <c:pt idx="66">
                  <c:v>231.27819021785487</c:v>
                </c:pt>
                <c:pt idx="67">
                  <c:v>227.90687792226774</c:v>
                </c:pt>
                <c:pt idx="68">
                  <c:v>224.82318191653707</c:v>
                </c:pt>
                <c:pt idx="69">
                  <c:v>220.51843614156417</c:v>
                </c:pt>
                <c:pt idx="70">
                  <c:v>225.75309669734847</c:v>
                </c:pt>
                <c:pt idx="71">
                  <c:v>223.87163898581926</c:v>
                </c:pt>
                <c:pt idx="72">
                  <c:v>227.56197791126263</c:v>
                </c:pt>
                <c:pt idx="73">
                  <c:v>226.47500056074438</c:v>
                </c:pt>
                <c:pt idx="74">
                  <c:v>230.15601886495418</c:v>
                </c:pt>
                <c:pt idx="75">
                  <c:v>229.16002677249847</c:v>
                </c:pt>
                <c:pt idx="76">
                  <c:v>230.13656423981595</c:v>
                </c:pt>
                <c:pt idx="77">
                  <c:v>232.64944542274944</c:v>
                </c:pt>
                <c:pt idx="78">
                  <c:v>233.14956303268079</c:v>
                </c:pt>
                <c:pt idx="79">
                  <c:v>241.72786343095683</c:v>
                </c:pt>
                <c:pt idx="80">
                  <c:v>246.341503052391</c:v>
                </c:pt>
                <c:pt idx="81">
                  <c:v>240.04258010147831</c:v>
                </c:pt>
                <c:pt idx="82">
                  <c:v>235.49770853876035</c:v>
                </c:pt>
                <c:pt idx="83">
                  <c:v>228.75818185928782</c:v>
                </c:pt>
                <c:pt idx="84">
                  <c:v>228.22969521656168</c:v>
                </c:pt>
                <c:pt idx="85">
                  <c:v>228.05674339069884</c:v>
                </c:pt>
                <c:pt idx="86">
                  <c:v>224.96518444738567</c:v>
                </c:pt>
                <c:pt idx="87">
                  <c:v>222.3398963828281</c:v>
                </c:pt>
                <c:pt idx="88">
                  <c:v>215.82536861915165</c:v>
                </c:pt>
                <c:pt idx="89">
                  <c:v>216.7804325579975</c:v>
                </c:pt>
                <c:pt idx="90">
                  <c:v>215.34670675038657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Predicting!$AP$23</c:f>
              <c:strCache>
                <c:ptCount val="1"/>
                <c:pt idx="0">
                  <c:v>Sce41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Predicting!$AP$24:$AP$114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263.4955284986234</c:v>
                </c:pt>
                <c:pt idx="2">
                  <c:v>267.54166507460729</c:v>
                </c:pt>
                <c:pt idx="3">
                  <c:v>257.61204204567696</c:v>
                </c:pt>
                <c:pt idx="4">
                  <c:v>258.69797374452378</c:v>
                </c:pt>
                <c:pt idx="5">
                  <c:v>264.38763040042699</c:v>
                </c:pt>
                <c:pt idx="6">
                  <c:v>256.79097139665231</c:v>
                </c:pt>
                <c:pt idx="7">
                  <c:v>253.22077284857332</c:v>
                </c:pt>
                <c:pt idx="8">
                  <c:v>260.48532359087733</c:v>
                </c:pt>
                <c:pt idx="9">
                  <c:v>260.09658296617147</c:v>
                </c:pt>
                <c:pt idx="10">
                  <c:v>254.86994199144786</c:v>
                </c:pt>
                <c:pt idx="11">
                  <c:v>255.27199979931379</c:v>
                </c:pt>
                <c:pt idx="12">
                  <c:v>252.23574362612919</c:v>
                </c:pt>
                <c:pt idx="13">
                  <c:v>250.76774288871405</c:v>
                </c:pt>
                <c:pt idx="14">
                  <c:v>251.65575958657016</c:v>
                </c:pt>
                <c:pt idx="15">
                  <c:v>248.47959281144759</c:v>
                </c:pt>
                <c:pt idx="16">
                  <c:v>247.90831690128687</c:v>
                </c:pt>
                <c:pt idx="17">
                  <c:v>245.33595377549227</c:v>
                </c:pt>
                <c:pt idx="18">
                  <c:v>246.86774108355985</c:v>
                </c:pt>
                <c:pt idx="19">
                  <c:v>248.87361986616077</c:v>
                </c:pt>
                <c:pt idx="20">
                  <c:v>244.5296843050418</c:v>
                </c:pt>
                <c:pt idx="21">
                  <c:v>249.74223357339082</c:v>
                </c:pt>
                <c:pt idx="22">
                  <c:v>247.37832406433844</c:v>
                </c:pt>
                <c:pt idx="23">
                  <c:v>239.04951670454903</c:v>
                </c:pt>
                <c:pt idx="24">
                  <c:v>245.38520584210897</c:v>
                </c:pt>
                <c:pt idx="25">
                  <c:v>242.43339137923374</c:v>
                </c:pt>
                <c:pt idx="26">
                  <c:v>244.76877379081714</c:v>
                </c:pt>
                <c:pt idx="27">
                  <c:v>244.17738037901185</c:v>
                </c:pt>
                <c:pt idx="28">
                  <c:v>245.30051538910598</c:v>
                </c:pt>
                <c:pt idx="29">
                  <c:v>243.66391737704063</c:v>
                </c:pt>
                <c:pt idx="30">
                  <c:v>244.97738216605558</c:v>
                </c:pt>
                <c:pt idx="31">
                  <c:v>242.11771568623786</c:v>
                </c:pt>
                <c:pt idx="32">
                  <c:v>246.65948937989876</c:v>
                </c:pt>
                <c:pt idx="33">
                  <c:v>245.78276411173948</c:v>
                </c:pt>
                <c:pt idx="34">
                  <c:v>240.75796183287994</c:v>
                </c:pt>
                <c:pt idx="35">
                  <c:v>238.39106878704939</c:v>
                </c:pt>
                <c:pt idx="36">
                  <c:v>238.29332409309478</c:v>
                </c:pt>
                <c:pt idx="37">
                  <c:v>233.68472469735426</c:v>
                </c:pt>
                <c:pt idx="38">
                  <c:v>229.64186842174155</c:v>
                </c:pt>
                <c:pt idx="39">
                  <c:v>227.89842950958413</c:v>
                </c:pt>
                <c:pt idx="40">
                  <c:v>227.30976524175611</c:v>
                </c:pt>
                <c:pt idx="41">
                  <c:v>228.82284848620102</c:v>
                </c:pt>
                <c:pt idx="42">
                  <c:v>233.63903441795256</c:v>
                </c:pt>
                <c:pt idx="43">
                  <c:v>238.73602372440087</c:v>
                </c:pt>
                <c:pt idx="44">
                  <c:v>240.46141169185262</c:v>
                </c:pt>
                <c:pt idx="45">
                  <c:v>238.49430274307224</c:v>
                </c:pt>
                <c:pt idx="46">
                  <c:v>237.07211296426084</c:v>
                </c:pt>
                <c:pt idx="47">
                  <c:v>238.2524133116832</c:v>
                </c:pt>
                <c:pt idx="48">
                  <c:v>237.40976855858591</c:v>
                </c:pt>
                <c:pt idx="49">
                  <c:v>235.93815663863731</c:v>
                </c:pt>
                <c:pt idx="50">
                  <c:v>237.87528219100727</c:v>
                </c:pt>
                <c:pt idx="51">
                  <c:v>234.36630936186944</c:v>
                </c:pt>
                <c:pt idx="52">
                  <c:v>229.89582332177045</c:v>
                </c:pt>
                <c:pt idx="53">
                  <c:v>226.17054544616749</c:v>
                </c:pt>
                <c:pt idx="54">
                  <c:v>228.83941087562758</c:v>
                </c:pt>
                <c:pt idx="55">
                  <c:v>222.95090107279279</c:v>
                </c:pt>
                <c:pt idx="56">
                  <c:v>218.58986923218538</c:v>
                </c:pt>
                <c:pt idx="57">
                  <c:v>218.10279256265983</c:v>
                </c:pt>
                <c:pt idx="58">
                  <c:v>217.18960166959116</c:v>
                </c:pt>
                <c:pt idx="59">
                  <c:v>220.47010952241263</c:v>
                </c:pt>
                <c:pt idx="60">
                  <c:v>227.0872959287785</c:v>
                </c:pt>
                <c:pt idx="61">
                  <c:v>227.92505701428564</c:v>
                </c:pt>
                <c:pt idx="62">
                  <c:v>230.0926758151746</c:v>
                </c:pt>
                <c:pt idx="63">
                  <c:v>235.96629014451892</c:v>
                </c:pt>
                <c:pt idx="64">
                  <c:v>231.46911654883993</c:v>
                </c:pt>
                <c:pt idx="65">
                  <c:v>231.518723583677</c:v>
                </c:pt>
                <c:pt idx="66">
                  <c:v>231.257848292934</c:v>
                </c:pt>
                <c:pt idx="67">
                  <c:v>237.25110538892241</c:v>
                </c:pt>
                <c:pt idx="68">
                  <c:v>239.26909162472495</c:v>
                </c:pt>
                <c:pt idx="69">
                  <c:v>245.78795894898542</c:v>
                </c:pt>
                <c:pt idx="70">
                  <c:v>244.25056300977536</c:v>
                </c:pt>
                <c:pt idx="71">
                  <c:v>244.44480118727998</c:v>
                </c:pt>
                <c:pt idx="72">
                  <c:v>248.47097334606764</c:v>
                </c:pt>
                <c:pt idx="73">
                  <c:v>256.85591029071782</c:v>
                </c:pt>
                <c:pt idx="74">
                  <c:v>255.87242125877987</c:v>
                </c:pt>
                <c:pt idx="75">
                  <c:v>261.06888072770727</c:v>
                </c:pt>
                <c:pt idx="76">
                  <c:v>256.49725673054638</c:v>
                </c:pt>
                <c:pt idx="77">
                  <c:v>256.82934557780163</c:v>
                </c:pt>
                <c:pt idx="78">
                  <c:v>259.10269826428157</c:v>
                </c:pt>
                <c:pt idx="79">
                  <c:v>261.58375621008139</c:v>
                </c:pt>
                <c:pt idx="80">
                  <c:v>265.3868130181466</c:v>
                </c:pt>
                <c:pt idx="81">
                  <c:v>265.87385483018642</c:v>
                </c:pt>
                <c:pt idx="82">
                  <c:v>251.90952827794806</c:v>
                </c:pt>
                <c:pt idx="83">
                  <c:v>240.41272788376989</c:v>
                </c:pt>
                <c:pt idx="84">
                  <c:v>243.93434629873076</c:v>
                </c:pt>
                <c:pt idx="85">
                  <c:v>246.78038697344263</c:v>
                </c:pt>
                <c:pt idx="86">
                  <c:v>247.45694011849233</c:v>
                </c:pt>
                <c:pt idx="87">
                  <c:v>255.49919019563225</c:v>
                </c:pt>
                <c:pt idx="88">
                  <c:v>259.47085570665121</c:v>
                </c:pt>
                <c:pt idx="89">
                  <c:v>258.43523175885349</c:v>
                </c:pt>
                <c:pt idx="90">
                  <c:v>261.47400817391394</c:v>
                </c:pt>
              </c:numCache>
            </c:numRef>
          </c:val>
          <c:smooth val="0"/>
        </c:ser>
        <c:ser>
          <c:idx val="41"/>
          <c:order val="41"/>
          <c:tx>
            <c:strRef>
              <c:f>Predicting!$AQ$23</c:f>
              <c:strCache>
                <c:ptCount val="1"/>
                <c:pt idx="0">
                  <c:v>Sce42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Predicting!$AQ$24:$AQ$114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263.06981897185091</c:v>
                </c:pt>
                <c:pt idx="2">
                  <c:v>269.70543630713092</c:v>
                </c:pt>
                <c:pt idx="3">
                  <c:v>268.62987304248941</c:v>
                </c:pt>
                <c:pt idx="4">
                  <c:v>271.46540309754329</c:v>
                </c:pt>
                <c:pt idx="5">
                  <c:v>274.49707573244564</c:v>
                </c:pt>
                <c:pt idx="6">
                  <c:v>277.22651636842784</c:v>
                </c:pt>
                <c:pt idx="7">
                  <c:v>273.21156345682107</c:v>
                </c:pt>
                <c:pt idx="8">
                  <c:v>272.26123740522445</c:v>
                </c:pt>
                <c:pt idx="9">
                  <c:v>274.81103636252288</c:v>
                </c:pt>
                <c:pt idx="10">
                  <c:v>275.16479799749106</c:v>
                </c:pt>
                <c:pt idx="11">
                  <c:v>280.23659957526849</c:v>
                </c:pt>
                <c:pt idx="12">
                  <c:v>286.38360787618024</c:v>
                </c:pt>
                <c:pt idx="13">
                  <c:v>279.92305072444128</c:v>
                </c:pt>
                <c:pt idx="14">
                  <c:v>271.85816536908101</c:v>
                </c:pt>
                <c:pt idx="15">
                  <c:v>263.27543275118933</c:v>
                </c:pt>
                <c:pt idx="16">
                  <c:v>266.59328040242656</c:v>
                </c:pt>
                <c:pt idx="17">
                  <c:v>261.41384926900349</c:v>
                </c:pt>
                <c:pt idx="18">
                  <c:v>264.14482063233885</c:v>
                </c:pt>
                <c:pt idx="19">
                  <c:v>261.70550771474302</c:v>
                </c:pt>
                <c:pt idx="20">
                  <c:v>264.78602651114085</c:v>
                </c:pt>
                <c:pt idx="21">
                  <c:v>271.49216889784321</c:v>
                </c:pt>
                <c:pt idx="22">
                  <c:v>280.11279757605979</c:v>
                </c:pt>
                <c:pt idx="23">
                  <c:v>275.24703761348036</c:v>
                </c:pt>
                <c:pt idx="24">
                  <c:v>267.68672290599847</c:v>
                </c:pt>
                <c:pt idx="25">
                  <c:v>272.61385525532273</c:v>
                </c:pt>
                <c:pt idx="26">
                  <c:v>275.58191461661232</c:v>
                </c:pt>
                <c:pt idx="27">
                  <c:v>276.05328523382815</c:v>
                </c:pt>
                <c:pt idx="28">
                  <c:v>280.73814147821724</c:v>
                </c:pt>
                <c:pt idx="29">
                  <c:v>279.09651037725791</c:v>
                </c:pt>
                <c:pt idx="30">
                  <c:v>269.80068951837455</c:v>
                </c:pt>
                <c:pt idx="31">
                  <c:v>272.5397775789678</c:v>
                </c:pt>
                <c:pt idx="32">
                  <c:v>274.01069655302092</c:v>
                </c:pt>
                <c:pt idx="33">
                  <c:v>274.78482104681513</c:v>
                </c:pt>
                <c:pt idx="34">
                  <c:v>275.69953344379047</c:v>
                </c:pt>
                <c:pt idx="35">
                  <c:v>273.49585525947566</c:v>
                </c:pt>
                <c:pt idx="36">
                  <c:v>269.48286300744707</c:v>
                </c:pt>
                <c:pt idx="37">
                  <c:v>261.31668135577189</c:v>
                </c:pt>
                <c:pt idx="38">
                  <c:v>262.83981542241975</c:v>
                </c:pt>
                <c:pt idx="39">
                  <c:v>259.91274868406407</c:v>
                </c:pt>
                <c:pt idx="40">
                  <c:v>256.01229168763422</c:v>
                </c:pt>
                <c:pt idx="41">
                  <c:v>259.01208849358841</c:v>
                </c:pt>
                <c:pt idx="42">
                  <c:v>265.16798584379842</c:v>
                </c:pt>
                <c:pt idx="43">
                  <c:v>258.25351234471793</c:v>
                </c:pt>
                <c:pt idx="44">
                  <c:v>253.47017466966125</c:v>
                </c:pt>
                <c:pt idx="45">
                  <c:v>257.20810307835814</c:v>
                </c:pt>
                <c:pt idx="46">
                  <c:v>256.16381985279457</c:v>
                </c:pt>
                <c:pt idx="47">
                  <c:v>255.22645850751036</c:v>
                </c:pt>
                <c:pt idx="48">
                  <c:v>260.04361171464245</c:v>
                </c:pt>
                <c:pt idx="49">
                  <c:v>262.40973068743921</c:v>
                </c:pt>
                <c:pt idx="50">
                  <c:v>260.16597309926561</c:v>
                </c:pt>
                <c:pt idx="51">
                  <c:v>261.94072384050702</c:v>
                </c:pt>
                <c:pt idx="52">
                  <c:v>258.36049463169797</c:v>
                </c:pt>
                <c:pt idx="53">
                  <c:v>259.86188180474983</c:v>
                </c:pt>
                <c:pt idx="54">
                  <c:v>260.28554437638115</c:v>
                </c:pt>
                <c:pt idx="55">
                  <c:v>253.78665884517594</c:v>
                </c:pt>
                <c:pt idx="56">
                  <c:v>252.82775856297044</c:v>
                </c:pt>
                <c:pt idx="57">
                  <c:v>252.44654615252955</c:v>
                </c:pt>
                <c:pt idx="58">
                  <c:v>253.29101140681652</c:v>
                </c:pt>
                <c:pt idx="59">
                  <c:v>253.09879675629873</c:v>
                </c:pt>
                <c:pt idx="60">
                  <c:v>257.23848713166842</c:v>
                </c:pt>
                <c:pt idx="61">
                  <c:v>250.25965139065949</c:v>
                </c:pt>
                <c:pt idx="62">
                  <c:v>246.36423392285687</c:v>
                </c:pt>
                <c:pt idx="63">
                  <c:v>238.02665379867108</c:v>
                </c:pt>
                <c:pt idx="64">
                  <c:v>239.62177415168551</c:v>
                </c:pt>
                <c:pt idx="65">
                  <c:v>246.40965663839941</c:v>
                </c:pt>
                <c:pt idx="66">
                  <c:v>243.18970584792103</c:v>
                </c:pt>
                <c:pt idx="67">
                  <c:v>240.21806135551915</c:v>
                </c:pt>
                <c:pt idx="68">
                  <c:v>242.8238247022957</c:v>
                </c:pt>
                <c:pt idx="69">
                  <c:v>237.30299464926878</c:v>
                </c:pt>
                <c:pt idx="70">
                  <c:v>233.97570622529736</c:v>
                </c:pt>
                <c:pt idx="71">
                  <c:v>234.44929159103853</c:v>
                </c:pt>
                <c:pt idx="72">
                  <c:v>236.58221130084763</c:v>
                </c:pt>
                <c:pt idx="73">
                  <c:v>231.99408880278946</c:v>
                </c:pt>
                <c:pt idx="74">
                  <c:v>222.55235836004155</c:v>
                </c:pt>
                <c:pt idx="75">
                  <c:v>220.73054128104542</c:v>
                </c:pt>
                <c:pt idx="76">
                  <c:v>220.78180867349261</c:v>
                </c:pt>
                <c:pt idx="77">
                  <c:v>221.39492859532655</c:v>
                </c:pt>
                <c:pt idx="78">
                  <c:v>221.02808440231172</c:v>
                </c:pt>
                <c:pt idx="79">
                  <c:v>221.76667083649042</c:v>
                </c:pt>
                <c:pt idx="80">
                  <c:v>217.48745991115109</c:v>
                </c:pt>
                <c:pt idx="81">
                  <c:v>215.3073891190019</c:v>
                </c:pt>
                <c:pt idx="82">
                  <c:v>218.28011051894435</c:v>
                </c:pt>
                <c:pt idx="83">
                  <c:v>211.93731987629056</c:v>
                </c:pt>
                <c:pt idx="84">
                  <c:v>214.0337047517863</c:v>
                </c:pt>
                <c:pt idx="85">
                  <c:v>211.89876102186477</c:v>
                </c:pt>
                <c:pt idx="86">
                  <c:v>212.4939493757991</c:v>
                </c:pt>
                <c:pt idx="87">
                  <c:v>211.46512332349414</c:v>
                </c:pt>
                <c:pt idx="88">
                  <c:v>216.6648935849486</c:v>
                </c:pt>
                <c:pt idx="89">
                  <c:v>217.98732409158538</c:v>
                </c:pt>
                <c:pt idx="90">
                  <c:v>218.96631192548014</c:v>
                </c:pt>
              </c:numCache>
            </c:numRef>
          </c:val>
          <c:smooth val="0"/>
        </c:ser>
        <c:ser>
          <c:idx val="42"/>
          <c:order val="42"/>
          <c:tx>
            <c:strRef>
              <c:f>Predicting!$AR$23</c:f>
              <c:strCache>
                <c:ptCount val="1"/>
                <c:pt idx="0">
                  <c:v>Sce43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Predicting!$AR$24:$AR$114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266.29048137338378</c:v>
                </c:pt>
                <c:pt idx="2">
                  <c:v>261.15246565104047</c:v>
                </c:pt>
                <c:pt idx="3">
                  <c:v>268.66054977249416</c:v>
                </c:pt>
                <c:pt idx="4">
                  <c:v>263.97293078617218</c:v>
                </c:pt>
                <c:pt idx="5">
                  <c:v>268.53030513470145</c:v>
                </c:pt>
                <c:pt idx="6">
                  <c:v>263.30123375072571</c:v>
                </c:pt>
                <c:pt idx="7">
                  <c:v>261.72890765855482</c:v>
                </c:pt>
                <c:pt idx="8">
                  <c:v>260.84648325858331</c:v>
                </c:pt>
                <c:pt idx="9">
                  <c:v>261.04191182987074</c:v>
                </c:pt>
                <c:pt idx="10">
                  <c:v>263.79954219393136</c:v>
                </c:pt>
                <c:pt idx="11">
                  <c:v>262.28988336915859</c:v>
                </c:pt>
                <c:pt idx="12">
                  <c:v>259.71810812275862</c:v>
                </c:pt>
                <c:pt idx="13">
                  <c:v>256.49283377535352</c:v>
                </c:pt>
                <c:pt idx="14">
                  <c:v>255.80147810676038</c:v>
                </c:pt>
                <c:pt idx="15">
                  <c:v>260.97790004940254</c:v>
                </c:pt>
                <c:pt idx="16">
                  <c:v>264.08952546835093</c:v>
                </c:pt>
                <c:pt idx="17">
                  <c:v>263.57093719083207</c:v>
                </c:pt>
                <c:pt idx="18">
                  <c:v>268.04797106622163</c:v>
                </c:pt>
                <c:pt idx="19">
                  <c:v>265.08694658427862</c:v>
                </c:pt>
                <c:pt idx="20">
                  <c:v>265.26241945434623</c:v>
                </c:pt>
                <c:pt idx="21">
                  <c:v>268.19460609798898</c:v>
                </c:pt>
                <c:pt idx="22">
                  <c:v>277.13522018038873</c:v>
                </c:pt>
                <c:pt idx="23">
                  <c:v>279.88337110520621</c:v>
                </c:pt>
                <c:pt idx="24">
                  <c:v>287.21778319119556</c:v>
                </c:pt>
                <c:pt idx="25">
                  <c:v>289.32063403658248</c:v>
                </c:pt>
                <c:pt idx="26">
                  <c:v>289.18923059992852</c:v>
                </c:pt>
                <c:pt idx="27">
                  <c:v>294.744125123343</c:v>
                </c:pt>
                <c:pt idx="28">
                  <c:v>296.89347525654131</c:v>
                </c:pt>
                <c:pt idx="29">
                  <c:v>294.22565895772146</c:v>
                </c:pt>
                <c:pt idx="30">
                  <c:v>291.10293240605586</c:v>
                </c:pt>
                <c:pt idx="31">
                  <c:v>295.20901148535086</c:v>
                </c:pt>
                <c:pt idx="32">
                  <c:v>300.98988578031236</c:v>
                </c:pt>
                <c:pt idx="33">
                  <c:v>302.29620090724825</c:v>
                </c:pt>
                <c:pt idx="34">
                  <c:v>307.73350688198127</c:v>
                </c:pt>
                <c:pt idx="35">
                  <c:v>315.18523264168641</c:v>
                </c:pt>
                <c:pt idx="36">
                  <c:v>315.33645783930001</c:v>
                </c:pt>
                <c:pt idx="37">
                  <c:v>314.7857090764125</c:v>
                </c:pt>
                <c:pt idx="38">
                  <c:v>316.39123213429474</c:v>
                </c:pt>
                <c:pt idx="39">
                  <c:v>316.43637705474487</c:v>
                </c:pt>
                <c:pt idx="40">
                  <c:v>315.79009220703699</c:v>
                </c:pt>
                <c:pt idx="41">
                  <c:v>313.44217873469228</c:v>
                </c:pt>
                <c:pt idx="42">
                  <c:v>312.7777927390477</c:v>
                </c:pt>
                <c:pt idx="43">
                  <c:v>309.36795906831247</c:v>
                </c:pt>
                <c:pt idx="44">
                  <c:v>303.43445862342384</c:v>
                </c:pt>
                <c:pt idx="45">
                  <c:v>301.26542379583793</c:v>
                </c:pt>
                <c:pt idx="46">
                  <c:v>303.44330865358154</c:v>
                </c:pt>
                <c:pt idx="47">
                  <c:v>309.79981222074605</c:v>
                </c:pt>
                <c:pt idx="48">
                  <c:v>309.47548325992994</c:v>
                </c:pt>
                <c:pt idx="49">
                  <c:v>313.69027866005166</c:v>
                </c:pt>
                <c:pt idx="50">
                  <c:v>309.6184924963656</c:v>
                </c:pt>
                <c:pt idx="51">
                  <c:v>306.28718635152501</c:v>
                </c:pt>
                <c:pt idx="52">
                  <c:v>306.08344477023138</c:v>
                </c:pt>
                <c:pt idx="53">
                  <c:v>301.43376510729018</c:v>
                </c:pt>
                <c:pt idx="54">
                  <c:v>306.10726080238953</c:v>
                </c:pt>
                <c:pt idx="55">
                  <c:v>301.43640830692567</c:v>
                </c:pt>
                <c:pt idx="56">
                  <c:v>306.83395511824824</c:v>
                </c:pt>
                <c:pt idx="57">
                  <c:v>297.71949676582813</c:v>
                </c:pt>
                <c:pt idx="58">
                  <c:v>292.65842702104311</c:v>
                </c:pt>
                <c:pt idx="59">
                  <c:v>289.98990363562382</c:v>
                </c:pt>
                <c:pt idx="60">
                  <c:v>294.04021841919695</c:v>
                </c:pt>
                <c:pt idx="61">
                  <c:v>294.92127134543432</c:v>
                </c:pt>
                <c:pt idx="62">
                  <c:v>290.24333862489095</c:v>
                </c:pt>
                <c:pt idx="63">
                  <c:v>278.75685348398781</c:v>
                </c:pt>
                <c:pt idx="64">
                  <c:v>285.84732345224228</c:v>
                </c:pt>
                <c:pt idx="65">
                  <c:v>282.92849386769444</c:v>
                </c:pt>
                <c:pt idx="66">
                  <c:v>278.391066600351</c:v>
                </c:pt>
                <c:pt idx="67">
                  <c:v>277.58724491983151</c:v>
                </c:pt>
                <c:pt idx="68">
                  <c:v>283.11450918855417</c:v>
                </c:pt>
                <c:pt idx="69">
                  <c:v>281.83327286809498</c:v>
                </c:pt>
                <c:pt idx="70">
                  <c:v>276.0352347616892</c:v>
                </c:pt>
                <c:pt idx="71">
                  <c:v>268.26196630416075</c:v>
                </c:pt>
                <c:pt idx="72">
                  <c:v>265.50922847321419</c:v>
                </c:pt>
                <c:pt idx="73">
                  <c:v>264.65708545469056</c:v>
                </c:pt>
                <c:pt idx="74">
                  <c:v>263.74818938995071</c:v>
                </c:pt>
                <c:pt idx="75">
                  <c:v>267.99689355655028</c:v>
                </c:pt>
                <c:pt idx="76">
                  <c:v>264.30744479058728</c:v>
                </c:pt>
                <c:pt idx="77">
                  <c:v>268.25168553354217</c:v>
                </c:pt>
                <c:pt idx="78">
                  <c:v>268.3630086554939</c:v>
                </c:pt>
                <c:pt idx="79">
                  <c:v>274.24465273572918</c:v>
                </c:pt>
                <c:pt idx="80">
                  <c:v>274.76944161079791</c:v>
                </c:pt>
                <c:pt idx="81">
                  <c:v>274.93115903435034</c:v>
                </c:pt>
                <c:pt idx="82">
                  <c:v>271.49827070034013</c:v>
                </c:pt>
                <c:pt idx="83">
                  <c:v>276.25442078227053</c:v>
                </c:pt>
                <c:pt idx="84">
                  <c:v>286.9415746037489</c:v>
                </c:pt>
                <c:pt idx="85">
                  <c:v>286.28735609250299</c:v>
                </c:pt>
                <c:pt idx="86">
                  <c:v>284.71090432804004</c:v>
                </c:pt>
                <c:pt idx="87">
                  <c:v>287.22165702234179</c:v>
                </c:pt>
                <c:pt idx="88">
                  <c:v>297.89137361519374</c:v>
                </c:pt>
                <c:pt idx="89">
                  <c:v>301.90242709348047</c:v>
                </c:pt>
                <c:pt idx="90">
                  <c:v>306.66962248664794</c:v>
                </c:pt>
              </c:numCache>
            </c:numRef>
          </c:val>
          <c:smooth val="0"/>
        </c:ser>
        <c:ser>
          <c:idx val="43"/>
          <c:order val="43"/>
          <c:tx>
            <c:strRef>
              <c:f>Predicting!$AS$23</c:f>
              <c:strCache>
                <c:ptCount val="1"/>
                <c:pt idx="0">
                  <c:v>Sce44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Predicting!$AS$24:$AS$114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256.30257779663634</c:v>
                </c:pt>
                <c:pt idx="2">
                  <c:v>257.37533674363561</c:v>
                </c:pt>
                <c:pt idx="3">
                  <c:v>263.22670168265756</c:v>
                </c:pt>
                <c:pt idx="4">
                  <c:v>265.04301122872477</c:v>
                </c:pt>
                <c:pt idx="5">
                  <c:v>269.63050570968898</c:v>
                </c:pt>
                <c:pt idx="6">
                  <c:v>266.2190237189447</c:v>
                </c:pt>
                <c:pt idx="7">
                  <c:v>261.90658862060167</c:v>
                </c:pt>
                <c:pt idx="8">
                  <c:v>265.3758265991213</c:v>
                </c:pt>
                <c:pt idx="9">
                  <c:v>268.37006847192617</c:v>
                </c:pt>
                <c:pt idx="10">
                  <c:v>265.27492844365992</c:v>
                </c:pt>
                <c:pt idx="11">
                  <c:v>264.76753526370163</c:v>
                </c:pt>
                <c:pt idx="12">
                  <c:v>269.34953719411362</c:v>
                </c:pt>
                <c:pt idx="13">
                  <c:v>272.46596307303093</c:v>
                </c:pt>
                <c:pt idx="14">
                  <c:v>275.32873562382844</c:v>
                </c:pt>
                <c:pt idx="15">
                  <c:v>273.40336134354374</c:v>
                </c:pt>
                <c:pt idx="16">
                  <c:v>277.96349924324187</c:v>
                </c:pt>
                <c:pt idx="17">
                  <c:v>268.04913158821518</c:v>
                </c:pt>
                <c:pt idx="18">
                  <c:v>261.21318683774899</c:v>
                </c:pt>
                <c:pt idx="19">
                  <c:v>261.50358393368447</c:v>
                </c:pt>
                <c:pt idx="20">
                  <c:v>252.78359592661826</c:v>
                </c:pt>
                <c:pt idx="21">
                  <c:v>253.32368201076389</c:v>
                </c:pt>
                <c:pt idx="22">
                  <c:v>256.91912102696006</c:v>
                </c:pt>
                <c:pt idx="23">
                  <c:v>259.51107998776058</c:v>
                </c:pt>
                <c:pt idx="24">
                  <c:v>255.60558393688427</c:v>
                </c:pt>
                <c:pt idx="25">
                  <c:v>255.25529034829506</c:v>
                </c:pt>
                <c:pt idx="26">
                  <c:v>263.46785612837652</c:v>
                </c:pt>
                <c:pt idx="27">
                  <c:v>262.75282965550213</c:v>
                </c:pt>
                <c:pt idx="28">
                  <c:v>263.95644561434557</c:v>
                </c:pt>
                <c:pt idx="29">
                  <c:v>263.13783854265193</c:v>
                </c:pt>
                <c:pt idx="30">
                  <c:v>260.64025532564114</c:v>
                </c:pt>
                <c:pt idx="31">
                  <c:v>262.91913655587564</c:v>
                </c:pt>
                <c:pt idx="32">
                  <c:v>268.5681399080645</c:v>
                </c:pt>
                <c:pt idx="33">
                  <c:v>262.78149396810301</c:v>
                </c:pt>
                <c:pt idx="34">
                  <c:v>266.1840257777863</c:v>
                </c:pt>
                <c:pt idx="35">
                  <c:v>267.59750964501006</c:v>
                </c:pt>
                <c:pt idx="36">
                  <c:v>268.84650537058127</c:v>
                </c:pt>
                <c:pt idx="37">
                  <c:v>269.85963440074153</c:v>
                </c:pt>
                <c:pt idx="38">
                  <c:v>265.04575589145054</c:v>
                </c:pt>
                <c:pt idx="39">
                  <c:v>260.60043392186276</c:v>
                </c:pt>
                <c:pt idx="40">
                  <c:v>257.54645321148672</c:v>
                </c:pt>
                <c:pt idx="41">
                  <c:v>262.77449521979531</c:v>
                </c:pt>
                <c:pt idx="42">
                  <c:v>258.46343878407407</c:v>
                </c:pt>
                <c:pt idx="43">
                  <c:v>253.27123189548433</c:v>
                </c:pt>
                <c:pt idx="44">
                  <c:v>251.50275250105724</c:v>
                </c:pt>
                <c:pt idx="45">
                  <c:v>248.97647853799091</c:v>
                </c:pt>
                <c:pt idx="46">
                  <c:v>249.50232534997372</c:v>
                </c:pt>
                <c:pt idx="47">
                  <c:v>245.86748093181632</c:v>
                </c:pt>
                <c:pt idx="48">
                  <c:v>239.2246164847883</c:v>
                </c:pt>
                <c:pt idx="49">
                  <c:v>236.71751675213443</c:v>
                </c:pt>
                <c:pt idx="50">
                  <c:v>234.46723508353216</c:v>
                </c:pt>
                <c:pt idx="51">
                  <c:v>231.10992216052796</c:v>
                </c:pt>
                <c:pt idx="52">
                  <c:v>228.7242748055391</c:v>
                </c:pt>
                <c:pt idx="53">
                  <c:v>224.98593125474139</c:v>
                </c:pt>
                <c:pt idx="54">
                  <c:v>224.00511077172851</c:v>
                </c:pt>
                <c:pt idx="55">
                  <c:v>224.00396424269209</c:v>
                </c:pt>
                <c:pt idx="56">
                  <c:v>216.4646492273564</c:v>
                </c:pt>
                <c:pt idx="57">
                  <c:v>219.69057027661114</c:v>
                </c:pt>
                <c:pt idx="58">
                  <c:v>216.90184667250313</c:v>
                </c:pt>
                <c:pt idx="59">
                  <c:v>214.3512125888688</c:v>
                </c:pt>
                <c:pt idx="60">
                  <c:v>217.93433849680488</c:v>
                </c:pt>
                <c:pt idx="61">
                  <c:v>218.16046132390616</c:v>
                </c:pt>
                <c:pt idx="62">
                  <c:v>218.19766659810674</c:v>
                </c:pt>
                <c:pt idx="63">
                  <c:v>217.41085948422199</c:v>
                </c:pt>
                <c:pt idx="64">
                  <c:v>215.73176618888638</c:v>
                </c:pt>
                <c:pt idx="65">
                  <c:v>217.67234738093339</c:v>
                </c:pt>
                <c:pt idx="66">
                  <c:v>222.61817627668691</c:v>
                </c:pt>
                <c:pt idx="67">
                  <c:v>221.77669825999331</c:v>
                </c:pt>
                <c:pt idx="68">
                  <c:v>231.68661663957388</c:v>
                </c:pt>
                <c:pt idx="69">
                  <c:v>241.22518922089577</c:v>
                </c:pt>
                <c:pt idx="70">
                  <c:v>248.31797865716223</c:v>
                </c:pt>
                <c:pt idx="71">
                  <c:v>257.35556277727795</c:v>
                </c:pt>
                <c:pt idx="72">
                  <c:v>264.50497758744729</c:v>
                </c:pt>
                <c:pt idx="73">
                  <c:v>267.95714223105171</c:v>
                </c:pt>
                <c:pt idx="74">
                  <c:v>275.03340946715019</c:v>
                </c:pt>
                <c:pt idx="75">
                  <c:v>271.40223950602461</c:v>
                </c:pt>
                <c:pt idx="76">
                  <c:v>271.00786415698678</c:v>
                </c:pt>
                <c:pt idx="77">
                  <c:v>271.13788902039471</c:v>
                </c:pt>
                <c:pt idx="78">
                  <c:v>269.20559127669839</c:v>
                </c:pt>
                <c:pt idx="79">
                  <c:v>273.16138048679989</c:v>
                </c:pt>
                <c:pt idx="80">
                  <c:v>269.79168729713967</c:v>
                </c:pt>
                <c:pt idx="81">
                  <c:v>257.56370919001665</c:v>
                </c:pt>
                <c:pt idx="82">
                  <c:v>259.26680630310494</c:v>
                </c:pt>
                <c:pt idx="83">
                  <c:v>256.47613624927402</c:v>
                </c:pt>
                <c:pt idx="84">
                  <c:v>253.08332656944398</c:v>
                </c:pt>
                <c:pt idx="85">
                  <c:v>255.42622246322099</c:v>
                </c:pt>
                <c:pt idx="86">
                  <c:v>251.57874223064937</c:v>
                </c:pt>
                <c:pt idx="87">
                  <c:v>247.42613933230464</c:v>
                </c:pt>
                <c:pt idx="88">
                  <c:v>243.55826270976297</c:v>
                </c:pt>
                <c:pt idx="89">
                  <c:v>244.07269416820395</c:v>
                </c:pt>
                <c:pt idx="90">
                  <c:v>247.26582871820179</c:v>
                </c:pt>
              </c:numCache>
            </c:numRef>
          </c:val>
          <c:smooth val="0"/>
        </c:ser>
        <c:ser>
          <c:idx val="44"/>
          <c:order val="44"/>
          <c:tx>
            <c:strRef>
              <c:f>Predicting!$AT$23</c:f>
              <c:strCache>
                <c:ptCount val="1"/>
                <c:pt idx="0">
                  <c:v>Sce45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Predicting!$AT$24:$AT$114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262.60827787235701</c:v>
                </c:pt>
                <c:pt idx="2">
                  <c:v>269.83328342017791</c:v>
                </c:pt>
                <c:pt idx="3">
                  <c:v>276.07441934882007</c:v>
                </c:pt>
                <c:pt idx="4">
                  <c:v>272.93094434115994</c:v>
                </c:pt>
                <c:pt idx="5">
                  <c:v>269.03150179141022</c:v>
                </c:pt>
                <c:pt idx="6">
                  <c:v>271.77151148079582</c:v>
                </c:pt>
                <c:pt idx="7">
                  <c:v>274.87396406164481</c:v>
                </c:pt>
                <c:pt idx="8">
                  <c:v>280.82396257232057</c:v>
                </c:pt>
                <c:pt idx="9">
                  <c:v>279.11601480017566</c:v>
                </c:pt>
                <c:pt idx="10">
                  <c:v>287.51341602819815</c:v>
                </c:pt>
                <c:pt idx="11">
                  <c:v>297.57978093089753</c:v>
                </c:pt>
                <c:pt idx="12">
                  <c:v>297.71896984660634</c:v>
                </c:pt>
                <c:pt idx="13">
                  <c:v>300.26939297286265</c:v>
                </c:pt>
                <c:pt idx="14">
                  <c:v>302.99742745746471</c:v>
                </c:pt>
                <c:pt idx="15">
                  <c:v>317.04620561367682</c:v>
                </c:pt>
                <c:pt idx="16">
                  <c:v>318.29549574648917</c:v>
                </c:pt>
                <c:pt idx="17">
                  <c:v>315.70251568882787</c:v>
                </c:pt>
                <c:pt idx="18">
                  <c:v>325.82293955526359</c:v>
                </c:pt>
                <c:pt idx="19">
                  <c:v>329.89631282870687</c:v>
                </c:pt>
                <c:pt idx="20">
                  <c:v>323.47857986015856</c:v>
                </c:pt>
                <c:pt idx="21">
                  <c:v>315.43785076998626</c:v>
                </c:pt>
                <c:pt idx="22">
                  <c:v>315.35069372222119</c:v>
                </c:pt>
                <c:pt idx="23">
                  <c:v>314.37217359796279</c:v>
                </c:pt>
                <c:pt idx="24">
                  <c:v>314.36144436145247</c:v>
                </c:pt>
                <c:pt idx="25">
                  <c:v>312.2832863168419</c:v>
                </c:pt>
                <c:pt idx="26">
                  <c:v>319.54556418714805</c:v>
                </c:pt>
                <c:pt idx="27">
                  <c:v>324.41152451105762</c:v>
                </c:pt>
                <c:pt idx="28">
                  <c:v>321.4805512837994</c:v>
                </c:pt>
                <c:pt idx="29">
                  <c:v>324.93389634626965</c:v>
                </c:pt>
                <c:pt idx="30">
                  <c:v>313.15852529973671</c:v>
                </c:pt>
                <c:pt idx="31">
                  <c:v>313.22040240123732</c:v>
                </c:pt>
                <c:pt idx="32">
                  <c:v>310.52541608784065</c:v>
                </c:pt>
                <c:pt idx="33">
                  <c:v>313.82938982490651</c:v>
                </c:pt>
                <c:pt idx="34">
                  <c:v>310.11063602105713</c:v>
                </c:pt>
                <c:pt idx="35">
                  <c:v>311.5703762700735</c:v>
                </c:pt>
                <c:pt idx="36">
                  <c:v>318.31576541127652</c:v>
                </c:pt>
                <c:pt idx="37">
                  <c:v>317.23060422343173</c:v>
                </c:pt>
                <c:pt idx="38">
                  <c:v>312.84098919361389</c:v>
                </c:pt>
                <c:pt idx="39">
                  <c:v>313.31511822347625</c:v>
                </c:pt>
                <c:pt idx="40">
                  <c:v>320.57515384045308</c:v>
                </c:pt>
                <c:pt idx="41">
                  <c:v>310.24536000114108</c:v>
                </c:pt>
                <c:pt idx="42">
                  <c:v>319.28063099386742</c:v>
                </c:pt>
                <c:pt idx="43">
                  <c:v>315.25323024821478</c:v>
                </c:pt>
                <c:pt idx="44">
                  <c:v>310.09005948055432</c:v>
                </c:pt>
                <c:pt idx="45">
                  <c:v>313.74279604132437</c:v>
                </c:pt>
                <c:pt idx="46">
                  <c:v>308.21247685554158</c:v>
                </c:pt>
                <c:pt idx="47">
                  <c:v>313.11236239725235</c:v>
                </c:pt>
                <c:pt idx="48">
                  <c:v>319.15618319699013</c:v>
                </c:pt>
                <c:pt idx="49">
                  <c:v>329.18836356020302</c:v>
                </c:pt>
                <c:pt idx="50">
                  <c:v>326.20680125093219</c:v>
                </c:pt>
                <c:pt idx="51">
                  <c:v>322.36167653008073</c:v>
                </c:pt>
                <c:pt idx="52">
                  <c:v>316.63172311531434</c:v>
                </c:pt>
                <c:pt idx="53">
                  <c:v>334.73693931572467</c:v>
                </c:pt>
                <c:pt idx="54">
                  <c:v>335.27671844461946</c:v>
                </c:pt>
                <c:pt idx="55">
                  <c:v>330.61585101980631</c:v>
                </c:pt>
                <c:pt idx="56">
                  <c:v>327.27662769956714</c:v>
                </c:pt>
                <c:pt idx="57">
                  <c:v>320.82292913394298</c:v>
                </c:pt>
                <c:pt idx="58">
                  <c:v>319.33795741319523</c:v>
                </c:pt>
                <c:pt idx="59">
                  <c:v>318.33016949523926</c:v>
                </c:pt>
                <c:pt idx="60">
                  <c:v>310.49207422664381</c:v>
                </c:pt>
                <c:pt idx="61">
                  <c:v>312.65875558433646</c:v>
                </c:pt>
                <c:pt idx="62">
                  <c:v>305.95117873484054</c:v>
                </c:pt>
                <c:pt idx="63">
                  <c:v>317.08189256535763</c:v>
                </c:pt>
                <c:pt idx="64">
                  <c:v>320.37672200794191</c:v>
                </c:pt>
                <c:pt idx="65">
                  <c:v>324.56887798653275</c:v>
                </c:pt>
                <c:pt idx="66">
                  <c:v>326.7202263692464</c:v>
                </c:pt>
                <c:pt idx="67">
                  <c:v>324.40725121632255</c:v>
                </c:pt>
                <c:pt idx="68">
                  <c:v>321.16721941838307</c:v>
                </c:pt>
                <c:pt idx="69">
                  <c:v>322.77589138339641</c:v>
                </c:pt>
                <c:pt idx="70">
                  <c:v>325.96182446201556</c:v>
                </c:pt>
                <c:pt idx="71">
                  <c:v>331.50492200889823</c:v>
                </c:pt>
                <c:pt idx="72">
                  <c:v>328.07222143472444</c:v>
                </c:pt>
                <c:pt idx="73">
                  <c:v>323.63275411395711</c:v>
                </c:pt>
                <c:pt idx="74">
                  <c:v>326.92327316477736</c:v>
                </c:pt>
                <c:pt idx="75">
                  <c:v>326.0251436819629</c:v>
                </c:pt>
                <c:pt idx="76">
                  <c:v>333.99972369918856</c:v>
                </c:pt>
                <c:pt idx="77">
                  <c:v>330.93466696659658</c:v>
                </c:pt>
                <c:pt idx="78">
                  <c:v>334.62149546238942</c:v>
                </c:pt>
                <c:pt idx="79">
                  <c:v>336.73465889474062</c:v>
                </c:pt>
                <c:pt idx="80">
                  <c:v>323.8334952899217</c:v>
                </c:pt>
                <c:pt idx="81">
                  <c:v>327.00684848374584</c:v>
                </c:pt>
                <c:pt idx="82">
                  <c:v>325.91673517223836</c:v>
                </c:pt>
                <c:pt idx="83">
                  <c:v>321.56591330521786</c:v>
                </c:pt>
                <c:pt idx="84">
                  <c:v>306.79008249832555</c:v>
                </c:pt>
                <c:pt idx="85">
                  <c:v>305.1620416817899</c:v>
                </c:pt>
                <c:pt idx="86">
                  <c:v>305.20964544605891</c:v>
                </c:pt>
                <c:pt idx="87">
                  <c:v>307.23587186764178</c:v>
                </c:pt>
                <c:pt idx="88">
                  <c:v>305.61703552791499</c:v>
                </c:pt>
                <c:pt idx="89">
                  <c:v>311.3662980899598</c:v>
                </c:pt>
                <c:pt idx="90">
                  <c:v>305.91212025718517</c:v>
                </c:pt>
              </c:numCache>
            </c:numRef>
          </c:val>
          <c:smooth val="0"/>
        </c:ser>
        <c:ser>
          <c:idx val="45"/>
          <c:order val="45"/>
          <c:tx>
            <c:strRef>
              <c:f>Predicting!$AU$23</c:f>
              <c:strCache>
                <c:ptCount val="1"/>
                <c:pt idx="0">
                  <c:v>Sce46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Predicting!$AU$24:$AU$114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255.892236479172</c:v>
                </c:pt>
                <c:pt idx="2">
                  <c:v>253.37567085159836</c:v>
                </c:pt>
                <c:pt idx="3">
                  <c:v>243.12848836752789</c:v>
                </c:pt>
                <c:pt idx="4">
                  <c:v>244.63251226065535</c:v>
                </c:pt>
                <c:pt idx="5">
                  <c:v>243.33045160549909</c:v>
                </c:pt>
                <c:pt idx="6">
                  <c:v>242.99951077970053</c:v>
                </c:pt>
                <c:pt idx="7">
                  <c:v>252.61357039323124</c:v>
                </c:pt>
                <c:pt idx="8">
                  <c:v>252.098508558025</c:v>
                </c:pt>
                <c:pt idx="9">
                  <c:v>244.10964402792999</c:v>
                </c:pt>
                <c:pt idx="10">
                  <c:v>246.52704918040513</c:v>
                </c:pt>
                <c:pt idx="11">
                  <c:v>238.76038166636991</c:v>
                </c:pt>
                <c:pt idx="12">
                  <c:v>234.91553936516505</c:v>
                </c:pt>
                <c:pt idx="13">
                  <c:v>230.65975359067411</c:v>
                </c:pt>
                <c:pt idx="14">
                  <c:v>228.63773591885629</c:v>
                </c:pt>
                <c:pt idx="15">
                  <c:v>226.92202279727144</c:v>
                </c:pt>
                <c:pt idx="16">
                  <c:v>222.46847744780888</c:v>
                </c:pt>
                <c:pt idx="17">
                  <c:v>219.97790508496996</c:v>
                </c:pt>
                <c:pt idx="18">
                  <c:v>216.7954133275685</c:v>
                </c:pt>
                <c:pt idx="19">
                  <c:v>214.14274864348056</c:v>
                </c:pt>
                <c:pt idx="20">
                  <c:v>218.47366330021805</c:v>
                </c:pt>
                <c:pt idx="21">
                  <c:v>216.33900292344089</c:v>
                </c:pt>
                <c:pt idx="22">
                  <c:v>219.29599415130627</c:v>
                </c:pt>
                <c:pt idx="23">
                  <c:v>221.63054676079912</c:v>
                </c:pt>
                <c:pt idx="24">
                  <c:v>220.1528901914572</c:v>
                </c:pt>
                <c:pt idx="25">
                  <c:v>219.76676394147188</c:v>
                </c:pt>
                <c:pt idx="26">
                  <c:v>220.84119813963397</c:v>
                </c:pt>
                <c:pt idx="27">
                  <c:v>225.7764955736321</c:v>
                </c:pt>
                <c:pt idx="28">
                  <c:v>228.92438519647445</c:v>
                </c:pt>
                <c:pt idx="29">
                  <c:v>222.6729228734664</c:v>
                </c:pt>
                <c:pt idx="30">
                  <c:v>218.38474633546838</c:v>
                </c:pt>
                <c:pt idx="31">
                  <c:v>220.86742387892994</c:v>
                </c:pt>
                <c:pt idx="32">
                  <c:v>221.1284622333051</c:v>
                </c:pt>
                <c:pt idx="33">
                  <c:v>238.41688997002547</c:v>
                </c:pt>
                <c:pt idx="34">
                  <c:v>232.42930542964839</c:v>
                </c:pt>
                <c:pt idx="35">
                  <c:v>233.81701809006358</c:v>
                </c:pt>
                <c:pt idx="36">
                  <c:v>232.55191961875164</c:v>
                </c:pt>
                <c:pt idx="37">
                  <c:v>225.91030583396537</c:v>
                </c:pt>
                <c:pt idx="38">
                  <c:v>223.60651993997726</c:v>
                </c:pt>
                <c:pt idx="39">
                  <c:v>219.89496396546488</c:v>
                </c:pt>
                <c:pt idx="40">
                  <c:v>226.29233971363706</c:v>
                </c:pt>
                <c:pt idx="41">
                  <c:v>232.60097392640529</c:v>
                </c:pt>
                <c:pt idx="42">
                  <c:v>232.56782711939474</c:v>
                </c:pt>
                <c:pt idx="43">
                  <c:v>225.33573710485555</c:v>
                </c:pt>
                <c:pt idx="44">
                  <c:v>231.04919575751245</c:v>
                </c:pt>
                <c:pt idx="45">
                  <c:v>225.63447917469585</c:v>
                </c:pt>
                <c:pt idx="46">
                  <c:v>222.01917523205992</c:v>
                </c:pt>
                <c:pt idx="47">
                  <c:v>219.828725380967</c:v>
                </c:pt>
                <c:pt idx="48">
                  <c:v>221.30212749896998</c:v>
                </c:pt>
                <c:pt idx="49">
                  <c:v>227.27056337044237</c:v>
                </c:pt>
                <c:pt idx="50">
                  <c:v>222.92990976448539</c:v>
                </c:pt>
                <c:pt idx="51">
                  <c:v>227.80922771587598</c:v>
                </c:pt>
                <c:pt idx="52">
                  <c:v>228.32939110823702</c:v>
                </c:pt>
                <c:pt idx="53">
                  <c:v>232.12147703014102</c:v>
                </c:pt>
                <c:pt idx="54">
                  <c:v>232.62149664112815</c:v>
                </c:pt>
                <c:pt idx="55">
                  <c:v>236.72853932460993</c:v>
                </c:pt>
                <c:pt idx="56">
                  <c:v>232.79120155227588</c:v>
                </c:pt>
                <c:pt idx="57">
                  <c:v>231.8377614851228</c:v>
                </c:pt>
                <c:pt idx="58">
                  <c:v>228.3327901982482</c:v>
                </c:pt>
                <c:pt idx="59">
                  <c:v>230.12012227840427</c:v>
                </c:pt>
                <c:pt idx="60">
                  <c:v>229.96926069330445</c:v>
                </c:pt>
                <c:pt idx="61">
                  <c:v>236.47384371677217</c:v>
                </c:pt>
                <c:pt idx="62">
                  <c:v>234.46019016439908</c:v>
                </c:pt>
                <c:pt idx="63">
                  <c:v>237.30045702974982</c:v>
                </c:pt>
                <c:pt idx="64">
                  <c:v>242.8038948139278</c:v>
                </c:pt>
                <c:pt idx="65">
                  <c:v>244.24220593586716</c:v>
                </c:pt>
                <c:pt idx="66">
                  <c:v>244.55823886881754</c:v>
                </c:pt>
                <c:pt idx="67">
                  <c:v>248.20267025551203</c:v>
                </c:pt>
                <c:pt idx="68">
                  <c:v>249.6160006276188</c:v>
                </c:pt>
                <c:pt idx="69">
                  <c:v>241.92762830232857</c:v>
                </c:pt>
                <c:pt idx="70">
                  <c:v>242.02366094355969</c:v>
                </c:pt>
                <c:pt idx="71">
                  <c:v>241.17928615581909</c:v>
                </c:pt>
                <c:pt idx="72">
                  <c:v>243.09413771984569</c:v>
                </c:pt>
                <c:pt idx="73">
                  <c:v>247.69425937590734</c:v>
                </c:pt>
                <c:pt idx="74">
                  <c:v>245.90487523460914</c:v>
                </c:pt>
                <c:pt idx="75">
                  <c:v>248.64765402611994</c:v>
                </c:pt>
                <c:pt idx="76">
                  <c:v>248.2719553248854</c:v>
                </c:pt>
                <c:pt idx="77">
                  <c:v>243.60533206790637</c:v>
                </c:pt>
                <c:pt idx="78">
                  <c:v>251.72430353031825</c:v>
                </c:pt>
                <c:pt idx="79">
                  <c:v>251.27916123170402</c:v>
                </c:pt>
                <c:pt idx="80">
                  <c:v>247.32898147078828</c:v>
                </c:pt>
                <c:pt idx="81">
                  <c:v>243.86089536674427</c:v>
                </c:pt>
                <c:pt idx="82">
                  <c:v>244.99903353163742</c:v>
                </c:pt>
                <c:pt idx="83">
                  <c:v>247.17471106358227</c:v>
                </c:pt>
                <c:pt idx="84">
                  <c:v>255.1502144253428</c:v>
                </c:pt>
                <c:pt idx="85">
                  <c:v>252.70827701715328</c:v>
                </c:pt>
                <c:pt idx="86">
                  <c:v>254.53946451790785</c:v>
                </c:pt>
                <c:pt idx="87">
                  <c:v>255.36056005838847</c:v>
                </c:pt>
                <c:pt idx="88">
                  <c:v>254.45319838548127</c:v>
                </c:pt>
                <c:pt idx="89">
                  <c:v>247.79486459062051</c:v>
                </c:pt>
                <c:pt idx="90">
                  <c:v>239.84062396216484</c:v>
                </c:pt>
              </c:numCache>
            </c:numRef>
          </c:val>
          <c:smooth val="0"/>
        </c:ser>
        <c:ser>
          <c:idx val="46"/>
          <c:order val="46"/>
          <c:tx>
            <c:strRef>
              <c:f>Predicting!$AV$23</c:f>
              <c:strCache>
                <c:ptCount val="1"/>
                <c:pt idx="0">
                  <c:v>Sce47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Predicting!$AV$24:$AV$114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266.67300729547924</c:v>
                </c:pt>
                <c:pt idx="2">
                  <c:v>272.21020653291168</c:v>
                </c:pt>
                <c:pt idx="3">
                  <c:v>278.12713700638511</c:v>
                </c:pt>
                <c:pt idx="4">
                  <c:v>276.02374722435746</c:v>
                </c:pt>
                <c:pt idx="5">
                  <c:v>279.63483995227551</c:v>
                </c:pt>
                <c:pt idx="6">
                  <c:v>280.40566428602034</c:v>
                </c:pt>
                <c:pt idx="7">
                  <c:v>279.30959515001967</c:v>
                </c:pt>
                <c:pt idx="8">
                  <c:v>290.03912573630942</c:v>
                </c:pt>
                <c:pt idx="9">
                  <c:v>287.25534242872942</c:v>
                </c:pt>
                <c:pt idx="10">
                  <c:v>281.31071079741588</c:v>
                </c:pt>
                <c:pt idx="11">
                  <c:v>266.50355665573471</c:v>
                </c:pt>
                <c:pt idx="12">
                  <c:v>273.50195763716988</c:v>
                </c:pt>
                <c:pt idx="13">
                  <c:v>271.06161982558217</c:v>
                </c:pt>
                <c:pt idx="14">
                  <c:v>273.39127631471302</c:v>
                </c:pt>
                <c:pt idx="15">
                  <c:v>268.27668534455086</c:v>
                </c:pt>
                <c:pt idx="16">
                  <c:v>268.14835067890095</c:v>
                </c:pt>
                <c:pt idx="17">
                  <c:v>269.94784837633711</c:v>
                </c:pt>
                <c:pt idx="18">
                  <c:v>265.62836691239505</c:v>
                </c:pt>
                <c:pt idx="19">
                  <c:v>271.26849638939171</c:v>
                </c:pt>
                <c:pt idx="20">
                  <c:v>273.13682816350581</c:v>
                </c:pt>
                <c:pt idx="21">
                  <c:v>269.65779932936948</c:v>
                </c:pt>
                <c:pt idx="22">
                  <c:v>268.89179766168576</c:v>
                </c:pt>
                <c:pt idx="23">
                  <c:v>274.59480101897049</c:v>
                </c:pt>
                <c:pt idx="24">
                  <c:v>277.64747274087972</c:v>
                </c:pt>
                <c:pt idx="25">
                  <c:v>281.34105335287597</c:v>
                </c:pt>
                <c:pt idx="26">
                  <c:v>284.1988769792398</c:v>
                </c:pt>
                <c:pt idx="27">
                  <c:v>275.26639082655782</c:v>
                </c:pt>
                <c:pt idx="28">
                  <c:v>273.34361752671896</c:v>
                </c:pt>
                <c:pt idx="29">
                  <c:v>272.10115557952997</c:v>
                </c:pt>
                <c:pt idx="30">
                  <c:v>278.60130229803491</c:v>
                </c:pt>
                <c:pt idx="31">
                  <c:v>270.71569596524495</c:v>
                </c:pt>
                <c:pt idx="32">
                  <c:v>275.36963234911718</c:v>
                </c:pt>
                <c:pt idx="33">
                  <c:v>281.8559380005517</c:v>
                </c:pt>
                <c:pt idx="34">
                  <c:v>286.97344209892771</c:v>
                </c:pt>
                <c:pt idx="35">
                  <c:v>293.42595782816176</c:v>
                </c:pt>
                <c:pt idx="36">
                  <c:v>292.54393372835767</c:v>
                </c:pt>
                <c:pt idx="37">
                  <c:v>299.46954810587943</c:v>
                </c:pt>
                <c:pt idx="38">
                  <c:v>299.44140294232801</c:v>
                </c:pt>
                <c:pt idx="39">
                  <c:v>292.89681800654506</c:v>
                </c:pt>
                <c:pt idx="40">
                  <c:v>302.01665303106228</c:v>
                </c:pt>
                <c:pt idx="41">
                  <c:v>299.68118840137726</c:v>
                </c:pt>
                <c:pt idx="42">
                  <c:v>299.34748064121356</c:v>
                </c:pt>
                <c:pt idx="43">
                  <c:v>296.04197124858166</c:v>
                </c:pt>
                <c:pt idx="44">
                  <c:v>294.96275430311795</c:v>
                </c:pt>
                <c:pt idx="45">
                  <c:v>294.70855887225702</c:v>
                </c:pt>
                <c:pt idx="46">
                  <c:v>294.12876831250145</c:v>
                </c:pt>
                <c:pt idx="47">
                  <c:v>293.2420545250842</c:v>
                </c:pt>
                <c:pt idx="48">
                  <c:v>289.9706768247076</c:v>
                </c:pt>
                <c:pt idx="49">
                  <c:v>305.39307932076446</c:v>
                </c:pt>
                <c:pt idx="50">
                  <c:v>307.0097399483812</c:v>
                </c:pt>
                <c:pt idx="51">
                  <c:v>301.17895657269099</c:v>
                </c:pt>
                <c:pt idx="52">
                  <c:v>314.59733005169045</c:v>
                </c:pt>
                <c:pt idx="53">
                  <c:v>312.50688231982622</c:v>
                </c:pt>
                <c:pt idx="54">
                  <c:v>321.56810536795746</c:v>
                </c:pt>
                <c:pt idx="55">
                  <c:v>310.85223329994676</c:v>
                </c:pt>
                <c:pt idx="56">
                  <c:v>313.1205005677491</c:v>
                </c:pt>
                <c:pt idx="57">
                  <c:v>310.20181224452136</c:v>
                </c:pt>
                <c:pt idx="58">
                  <c:v>324.49173347549748</c:v>
                </c:pt>
                <c:pt idx="59">
                  <c:v>321.33544596140376</c:v>
                </c:pt>
                <c:pt idx="60">
                  <c:v>317.03070311765856</c:v>
                </c:pt>
                <c:pt idx="61">
                  <c:v>318.65545629815307</c:v>
                </c:pt>
                <c:pt idx="62">
                  <c:v>319.56114404808511</c:v>
                </c:pt>
                <c:pt idx="63">
                  <c:v>320.97199365642354</c:v>
                </c:pt>
                <c:pt idx="64">
                  <c:v>317.72467706834203</c:v>
                </c:pt>
                <c:pt idx="65">
                  <c:v>328.33042748659904</c:v>
                </c:pt>
                <c:pt idx="66">
                  <c:v>331.34229592551077</c:v>
                </c:pt>
                <c:pt idx="67">
                  <c:v>326.87384296590557</c:v>
                </c:pt>
                <c:pt idx="68">
                  <c:v>321.81972954299692</c:v>
                </c:pt>
                <c:pt idx="69">
                  <c:v>331.86872875435694</c:v>
                </c:pt>
                <c:pt idx="70">
                  <c:v>334.65114306088651</c:v>
                </c:pt>
                <c:pt idx="71">
                  <c:v>335.96022153503924</c:v>
                </c:pt>
                <c:pt idx="72">
                  <c:v>337.31554443882749</c:v>
                </c:pt>
                <c:pt idx="73">
                  <c:v>351.66890551279346</c:v>
                </c:pt>
                <c:pt idx="74">
                  <c:v>351.62191671520407</c:v>
                </c:pt>
                <c:pt idx="75">
                  <c:v>352.32056037492242</c:v>
                </c:pt>
                <c:pt idx="76">
                  <c:v>347.88367469344303</c:v>
                </c:pt>
                <c:pt idx="77">
                  <c:v>349.99514770761118</c:v>
                </c:pt>
                <c:pt idx="78">
                  <c:v>340.3222514503384</c:v>
                </c:pt>
                <c:pt idx="79">
                  <c:v>340.68300420243725</c:v>
                </c:pt>
                <c:pt idx="80">
                  <c:v>338.73500249013642</c:v>
                </c:pt>
                <c:pt idx="81">
                  <c:v>343.05013725257754</c:v>
                </c:pt>
                <c:pt idx="82">
                  <c:v>341.10341236505826</c:v>
                </c:pt>
                <c:pt idx="83">
                  <c:v>346.18814800207923</c:v>
                </c:pt>
                <c:pt idx="84">
                  <c:v>348.42751852712041</c:v>
                </c:pt>
                <c:pt idx="85">
                  <c:v>352.43410899473685</c:v>
                </c:pt>
                <c:pt idx="86">
                  <c:v>357.91665287906011</c:v>
                </c:pt>
                <c:pt idx="87">
                  <c:v>360.14487987435803</c:v>
                </c:pt>
                <c:pt idx="88">
                  <c:v>364.55019758832913</c:v>
                </c:pt>
                <c:pt idx="89">
                  <c:v>366.66578861734581</c:v>
                </c:pt>
                <c:pt idx="90">
                  <c:v>366.35368989408096</c:v>
                </c:pt>
              </c:numCache>
            </c:numRef>
          </c:val>
          <c:smooth val="0"/>
        </c:ser>
        <c:ser>
          <c:idx val="47"/>
          <c:order val="47"/>
          <c:tx>
            <c:strRef>
              <c:f>Predicting!$AW$23</c:f>
              <c:strCache>
                <c:ptCount val="1"/>
                <c:pt idx="0">
                  <c:v>Sce48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Predicting!$AW$24:$AW$114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254.40977928595493</c:v>
                </c:pt>
                <c:pt idx="2">
                  <c:v>259.27575293633657</c:v>
                </c:pt>
                <c:pt idx="3">
                  <c:v>266.8380722003044</c:v>
                </c:pt>
                <c:pt idx="4">
                  <c:v>278.60212307951105</c:v>
                </c:pt>
                <c:pt idx="5">
                  <c:v>282.19029522036965</c:v>
                </c:pt>
                <c:pt idx="6">
                  <c:v>284.7824148162602</c:v>
                </c:pt>
                <c:pt idx="7">
                  <c:v>278.61529270937416</c:v>
                </c:pt>
                <c:pt idx="8">
                  <c:v>282.84103011086671</c:v>
                </c:pt>
                <c:pt idx="9">
                  <c:v>274.97219854213654</c:v>
                </c:pt>
                <c:pt idx="10">
                  <c:v>280.15561600250226</c:v>
                </c:pt>
                <c:pt idx="11">
                  <c:v>283.7051786826309</c:v>
                </c:pt>
                <c:pt idx="12">
                  <c:v>277.67219211988044</c:v>
                </c:pt>
                <c:pt idx="13">
                  <c:v>277.38667570808991</c:v>
                </c:pt>
                <c:pt idx="14">
                  <c:v>275.55765779563353</c:v>
                </c:pt>
                <c:pt idx="15">
                  <c:v>277.78941338110099</c:v>
                </c:pt>
                <c:pt idx="16">
                  <c:v>272.43007621389967</c:v>
                </c:pt>
                <c:pt idx="17">
                  <c:v>273.92404111333406</c:v>
                </c:pt>
                <c:pt idx="18">
                  <c:v>284.09932343333747</c:v>
                </c:pt>
                <c:pt idx="19">
                  <c:v>287.9451176532653</c:v>
                </c:pt>
                <c:pt idx="20">
                  <c:v>283.484419152974</c:v>
                </c:pt>
                <c:pt idx="21">
                  <c:v>274.57901722925811</c:v>
                </c:pt>
                <c:pt idx="22">
                  <c:v>275.20837092039045</c:v>
                </c:pt>
                <c:pt idx="23">
                  <c:v>271.36126250801243</c:v>
                </c:pt>
                <c:pt idx="24">
                  <c:v>276.96517969586006</c:v>
                </c:pt>
                <c:pt idx="25">
                  <c:v>282.3341505274368</c:v>
                </c:pt>
                <c:pt idx="26">
                  <c:v>278.81980411998796</c:v>
                </c:pt>
                <c:pt idx="27">
                  <c:v>279.24221665255311</c:v>
                </c:pt>
                <c:pt idx="28">
                  <c:v>276.91410948317088</c:v>
                </c:pt>
                <c:pt idx="29">
                  <c:v>276.70916185376836</c:v>
                </c:pt>
                <c:pt idx="30">
                  <c:v>280.19560342658855</c:v>
                </c:pt>
                <c:pt idx="31">
                  <c:v>285.59208423318546</c:v>
                </c:pt>
                <c:pt idx="32">
                  <c:v>283.53614157688315</c:v>
                </c:pt>
                <c:pt idx="33">
                  <c:v>281.04044504212982</c:v>
                </c:pt>
                <c:pt idx="34">
                  <c:v>279.43980887607273</c:v>
                </c:pt>
                <c:pt idx="35">
                  <c:v>288.82775451807305</c:v>
                </c:pt>
                <c:pt idx="36">
                  <c:v>297.89823230170344</c:v>
                </c:pt>
                <c:pt idx="37">
                  <c:v>293.68039201048748</c:v>
                </c:pt>
                <c:pt idx="38">
                  <c:v>289.29951475826101</c:v>
                </c:pt>
                <c:pt idx="39">
                  <c:v>289.04297197194074</c:v>
                </c:pt>
                <c:pt idx="40">
                  <c:v>287.87594380896462</c:v>
                </c:pt>
                <c:pt idx="41">
                  <c:v>287.45596270516978</c:v>
                </c:pt>
                <c:pt idx="42">
                  <c:v>282.62520006345528</c:v>
                </c:pt>
                <c:pt idx="43">
                  <c:v>280.54047602027072</c:v>
                </c:pt>
                <c:pt idx="44">
                  <c:v>282.14395189599202</c:v>
                </c:pt>
                <c:pt idx="45">
                  <c:v>288.52966293901625</c:v>
                </c:pt>
                <c:pt idx="46">
                  <c:v>292.01458897700201</c:v>
                </c:pt>
                <c:pt idx="47">
                  <c:v>296.55897437007025</c:v>
                </c:pt>
                <c:pt idx="48">
                  <c:v>296.36678268313943</c:v>
                </c:pt>
                <c:pt idx="49">
                  <c:v>297.55219698208896</c:v>
                </c:pt>
                <c:pt idx="50">
                  <c:v>301.50422833571844</c:v>
                </c:pt>
                <c:pt idx="51">
                  <c:v>295.32909017124126</c:v>
                </c:pt>
                <c:pt idx="52">
                  <c:v>285.71033768899366</c:v>
                </c:pt>
                <c:pt idx="53">
                  <c:v>288.32227647791677</c:v>
                </c:pt>
                <c:pt idx="54">
                  <c:v>285.80510150101441</c:v>
                </c:pt>
                <c:pt idx="55">
                  <c:v>294.48213126479277</c:v>
                </c:pt>
                <c:pt idx="56">
                  <c:v>293.79355155314778</c:v>
                </c:pt>
                <c:pt idx="57">
                  <c:v>288.43793950476584</c:v>
                </c:pt>
                <c:pt idx="58">
                  <c:v>288.41979449787931</c:v>
                </c:pt>
                <c:pt idx="59">
                  <c:v>286.29522405968066</c:v>
                </c:pt>
                <c:pt idx="60">
                  <c:v>288.3124388300306</c:v>
                </c:pt>
                <c:pt idx="61">
                  <c:v>281.58630822744936</c:v>
                </c:pt>
                <c:pt idx="62">
                  <c:v>291.00904288251877</c:v>
                </c:pt>
                <c:pt idx="63">
                  <c:v>296.87575450617339</c:v>
                </c:pt>
                <c:pt idx="64">
                  <c:v>293.18122059294978</c:v>
                </c:pt>
                <c:pt idx="65">
                  <c:v>301.94215001474214</c:v>
                </c:pt>
                <c:pt idx="66">
                  <c:v>305.9735350286752</c:v>
                </c:pt>
                <c:pt idx="67">
                  <c:v>308.53791091458044</c:v>
                </c:pt>
                <c:pt idx="68">
                  <c:v>307.70424935232586</c:v>
                </c:pt>
                <c:pt idx="69">
                  <c:v>315.22249388355976</c:v>
                </c:pt>
                <c:pt idx="70">
                  <c:v>310.76799029714772</c:v>
                </c:pt>
                <c:pt idx="71">
                  <c:v>314.83817092944122</c:v>
                </c:pt>
                <c:pt idx="72">
                  <c:v>315.97618870850272</c:v>
                </c:pt>
                <c:pt idx="73">
                  <c:v>314.01559698433226</c:v>
                </c:pt>
                <c:pt idx="74">
                  <c:v>317.17072092313447</c:v>
                </c:pt>
                <c:pt idx="75">
                  <c:v>321.36897895878917</c:v>
                </c:pt>
                <c:pt idx="76">
                  <c:v>325.7850141656175</c:v>
                </c:pt>
                <c:pt idx="77">
                  <c:v>329.50566509490534</c:v>
                </c:pt>
                <c:pt idx="78">
                  <c:v>330.27522016922251</c:v>
                </c:pt>
                <c:pt idx="79">
                  <c:v>334.00077183593754</c:v>
                </c:pt>
                <c:pt idx="80">
                  <c:v>328.02412360243801</c:v>
                </c:pt>
                <c:pt idx="81">
                  <c:v>324.47617983035673</c:v>
                </c:pt>
                <c:pt idx="82">
                  <c:v>321.97074790745091</c:v>
                </c:pt>
                <c:pt idx="83">
                  <c:v>313.82179175783006</c:v>
                </c:pt>
                <c:pt idx="84">
                  <c:v>308.14734109975944</c:v>
                </c:pt>
                <c:pt idx="85">
                  <c:v>311.92279116647438</c:v>
                </c:pt>
                <c:pt idx="86">
                  <c:v>306.2613190680803</c:v>
                </c:pt>
                <c:pt idx="87">
                  <c:v>305.251240997227</c:v>
                </c:pt>
                <c:pt idx="88">
                  <c:v>305.4242305406878</c:v>
                </c:pt>
                <c:pt idx="89">
                  <c:v>310.4633574646619</c:v>
                </c:pt>
                <c:pt idx="90">
                  <c:v>311.70377487996444</c:v>
                </c:pt>
              </c:numCache>
            </c:numRef>
          </c:val>
          <c:smooth val="0"/>
        </c:ser>
        <c:ser>
          <c:idx val="48"/>
          <c:order val="48"/>
          <c:tx>
            <c:strRef>
              <c:f>Predicting!$AX$23</c:f>
              <c:strCache>
                <c:ptCount val="1"/>
                <c:pt idx="0">
                  <c:v>Sce49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Predicting!$AX$24:$AX$114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259.34064349084207</c:v>
                </c:pt>
                <c:pt idx="2">
                  <c:v>261.19373190959948</c:v>
                </c:pt>
                <c:pt idx="3">
                  <c:v>259.3301238270077</c:v>
                </c:pt>
                <c:pt idx="4">
                  <c:v>264.38973681994815</c:v>
                </c:pt>
                <c:pt idx="5">
                  <c:v>267.50949595902875</c:v>
                </c:pt>
                <c:pt idx="6">
                  <c:v>265.5653074988598</c:v>
                </c:pt>
                <c:pt idx="7">
                  <c:v>269.83371918462933</c:v>
                </c:pt>
                <c:pt idx="8">
                  <c:v>265.11057110760333</c:v>
                </c:pt>
                <c:pt idx="9">
                  <c:v>265.92890642090094</c:v>
                </c:pt>
                <c:pt idx="10">
                  <c:v>267.92680253951374</c:v>
                </c:pt>
                <c:pt idx="11">
                  <c:v>263.3021371910113</c:v>
                </c:pt>
                <c:pt idx="12">
                  <c:v>273.66996299778776</c:v>
                </c:pt>
                <c:pt idx="13">
                  <c:v>279.41372754581704</c:v>
                </c:pt>
                <c:pt idx="14">
                  <c:v>285.54322248378207</c:v>
                </c:pt>
                <c:pt idx="15">
                  <c:v>281.89406883670085</c:v>
                </c:pt>
                <c:pt idx="16">
                  <c:v>283.55269633967686</c:v>
                </c:pt>
                <c:pt idx="17">
                  <c:v>284.32830409819326</c:v>
                </c:pt>
                <c:pt idx="18">
                  <c:v>280.33304451558263</c:v>
                </c:pt>
                <c:pt idx="19">
                  <c:v>280.18827998124283</c:v>
                </c:pt>
                <c:pt idx="20">
                  <c:v>281.07863789061355</c:v>
                </c:pt>
                <c:pt idx="21">
                  <c:v>281.29378792679205</c:v>
                </c:pt>
                <c:pt idx="22">
                  <c:v>275.75275522692715</c:v>
                </c:pt>
                <c:pt idx="23">
                  <c:v>275.39712371736721</c:v>
                </c:pt>
                <c:pt idx="24">
                  <c:v>280.18427604464091</c:v>
                </c:pt>
                <c:pt idx="25">
                  <c:v>269.39498095614425</c:v>
                </c:pt>
                <c:pt idx="26">
                  <c:v>266.8137576158295</c:v>
                </c:pt>
                <c:pt idx="27">
                  <c:v>262.41928567002566</c:v>
                </c:pt>
                <c:pt idx="28">
                  <c:v>264.49262921111261</c:v>
                </c:pt>
                <c:pt idx="29">
                  <c:v>266.56358590363118</c:v>
                </c:pt>
                <c:pt idx="30">
                  <c:v>262.72654258908312</c:v>
                </c:pt>
                <c:pt idx="31">
                  <c:v>256.85110089970976</c:v>
                </c:pt>
                <c:pt idx="32">
                  <c:v>259.88225909145359</c:v>
                </c:pt>
                <c:pt idx="33">
                  <c:v>257.76385949760515</c:v>
                </c:pt>
                <c:pt idx="34">
                  <c:v>251.47867502499111</c:v>
                </c:pt>
                <c:pt idx="35">
                  <c:v>255.51347925476958</c:v>
                </c:pt>
                <c:pt idx="36">
                  <c:v>259.26264030411284</c:v>
                </c:pt>
                <c:pt idx="37">
                  <c:v>259.43742613197702</c:v>
                </c:pt>
                <c:pt idx="38">
                  <c:v>268.27288125649721</c:v>
                </c:pt>
                <c:pt idx="39">
                  <c:v>265.63487329549048</c:v>
                </c:pt>
                <c:pt idx="40">
                  <c:v>264.88831427073063</c:v>
                </c:pt>
                <c:pt idx="41">
                  <c:v>263.72866459382897</c:v>
                </c:pt>
                <c:pt idx="42">
                  <c:v>261.17967941553417</c:v>
                </c:pt>
                <c:pt idx="43">
                  <c:v>258.62495338023058</c:v>
                </c:pt>
                <c:pt idx="44">
                  <c:v>253.86594934589198</c:v>
                </c:pt>
                <c:pt idx="45">
                  <c:v>258.49470316177661</c:v>
                </c:pt>
                <c:pt idx="46">
                  <c:v>260.82903120384799</c:v>
                </c:pt>
                <c:pt idx="47">
                  <c:v>264.34495223306527</c:v>
                </c:pt>
                <c:pt idx="48">
                  <c:v>257.83225421278985</c:v>
                </c:pt>
                <c:pt idx="49">
                  <c:v>262.35723204878241</c:v>
                </c:pt>
                <c:pt idx="50">
                  <c:v>254.77094126644741</c:v>
                </c:pt>
                <c:pt idx="51">
                  <c:v>260.89298427074175</c:v>
                </c:pt>
                <c:pt idx="52">
                  <c:v>266.06997285346023</c:v>
                </c:pt>
                <c:pt idx="53">
                  <c:v>275.40106321209629</c:v>
                </c:pt>
                <c:pt idx="54">
                  <c:v>268.3282672431028</c:v>
                </c:pt>
                <c:pt idx="55">
                  <c:v>268.32148174707856</c:v>
                </c:pt>
                <c:pt idx="56">
                  <c:v>270.42432169513938</c:v>
                </c:pt>
                <c:pt idx="57">
                  <c:v>267.37440898841834</c:v>
                </c:pt>
                <c:pt idx="58">
                  <c:v>267.21198597625693</c:v>
                </c:pt>
                <c:pt idx="59">
                  <c:v>269.97323182649239</c:v>
                </c:pt>
                <c:pt idx="60">
                  <c:v>266.95401443715599</c:v>
                </c:pt>
                <c:pt idx="61">
                  <c:v>271.81432206541751</c:v>
                </c:pt>
                <c:pt idx="62">
                  <c:v>280.66273969634199</c:v>
                </c:pt>
                <c:pt idx="63">
                  <c:v>271.78735507279657</c:v>
                </c:pt>
                <c:pt idx="64">
                  <c:v>270.45207718205154</c:v>
                </c:pt>
                <c:pt idx="65">
                  <c:v>268.57656450185192</c:v>
                </c:pt>
                <c:pt idx="66">
                  <c:v>264.61617574483773</c:v>
                </c:pt>
                <c:pt idx="67">
                  <c:v>261.24747677474613</c:v>
                </c:pt>
                <c:pt idx="68">
                  <c:v>262.60970651485803</c:v>
                </c:pt>
                <c:pt idx="69">
                  <c:v>255.97538909518195</c:v>
                </c:pt>
                <c:pt idx="70">
                  <c:v>256.41140352708896</c:v>
                </c:pt>
                <c:pt idx="71">
                  <c:v>253.42315641466962</c:v>
                </c:pt>
                <c:pt idx="72">
                  <c:v>244.55887013034004</c:v>
                </c:pt>
                <c:pt idx="73">
                  <c:v>238.29602621516304</c:v>
                </c:pt>
                <c:pt idx="74">
                  <c:v>239.19229022339223</c:v>
                </c:pt>
                <c:pt idx="75">
                  <c:v>230.63378896456067</c:v>
                </c:pt>
                <c:pt idx="76">
                  <c:v>227.20709344327588</c:v>
                </c:pt>
                <c:pt idx="77">
                  <c:v>222.23008010755402</c:v>
                </c:pt>
                <c:pt idx="78">
                  <c:v>218.74938737736326</c:v>
                </c:pt>
                <c:pt idx="79">
                  <c:v>227.83276751846711</c:v>
                </c:pt>
                <c:pt idx="80">
                  <c:v>223.01285476222182</c:v>
                </c:pt>
                <c:pt idx="81">
                  <c:v>222.07509252184479</c:v>
                </c:pt>
                <c:pt idx="82">
                  <c:v>227.38373881240057</c:v>
                </c:pt>
                <c:pt idx="83">
                  <c:v>232.55550713629484</c:v>
                </c:pt>
                <c:pt idx="84">
                  <c:v>227.13068183087776</c:v>
                </c:pt>
                <c:pt idx="85">
                  <c:v>227.55429571144956</c:v>
                </c:pt>
                <c:pt idx="86">
                  <c:v>226.86583069917572</c:v>
                </c:pt>
                <c:pt idx="87">
                  <c:v>219.26392131686433</c:v>
                </c:pt>
                <c:pt idx="88">
                  <c:v>221.18821137095904</c:v>
                </c:pt>
                <c:pt idx="89">
                  <c:v>231.4059670617622</c:v>
                </c:pt>
                <c:pt idx="90">
                  <c:v>228.67968351748138</c:v>
                </c:pt>
              </c:numCache>
            </c:numRef>
          </c:val>
          <c:smooth val="0"/>
        </c:ser>
        <c:ser>
          <c:idx val="49"/>
          <c:order val="49"/>
          <c:tx>
            <c:strRef>
              <c:f>Predicting!$AY$23</c:f>
              <c:strCache>
                <c:ptCount val="1"/>
                <c:pt idx="0">
                  <c:v>Sce50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Predicting!$AY$24:$AY$114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258.41341814298789</c:v>
                </c:pt>
                <c:pt idx="2">
                  <c:v>255.404075286161</c:v>
                </c:pt>
                <c:pt idx="3">
                  <c:v>259.05944450964984</c:v>
                </c:pt>
                <c:pt idx="4">
                  <c:v>260.60385305739959</c:v>
                </c:pt>
                <c:pt idx="5">
                  <c:v>261.42242051113629</c:v>
                </c:pt>
                <c:pt idx="6">
                  <c:v>260.55326079635478</c:v>
                </c:pt>
                <c:pt idx="7">
                  <c:v>262.41472760353031</c:v>
                </c:pt>
                <c:pt idx="8">
                  <c:v>261.64228735881755</c:v>
                </c:pt>
                <c:pt idx="9">
                  <c:v>262.52169715689536</c:v>
                </c:pt>
                <c:pt idx="10">
                  <c:v>261.63367175970882</c:v>
                </c:pt>
                <c:pt idx="11">
                  <c:v>268.29742066761526</c:v>
                </c:pt>
                <c:pt idx="12">
                  <c:v>267.89739641885882</c:v>
                </c:pt>
                <c:pt idx="13">
                  <c:v>260.30477058815529</c:v>
                </c:pt>
                <c:pt idx="14">
                  <c:v>264.78778444706967</c:v>
                </c:pt>
                <c:pt idx="15">
                  <c:v>258.43948947531351</c:v>
                </c:pt>
                <c:pt idx="16">
                  <c:v>254.65856533084437</c:v>
                </c:pt>
                <c:pt idx="17">
                  <c:v>254.37596518364273</c:v>
                </c:pt>
                <c:pt idx="18">
                  <c:v>257.48758254283774</c:v>
                </c:pt>
                <c:pt idx="19">
                  <c:v>259.75430442738343</c:v>
                </c:pt>
                <c:pt idx="20">
                  <c:v>260.53163652993322</c:v>
                </c:pt>
                <c:pt idx="21">
                  <c:v>260.7497064305648</c:v>
                </c:pt>
                <c:pt idx="22">
                  <c:v>256.56721503004093</c:v>
                </c:pt>
                <c:pt idx="23">
                  <c:v>258.37312052169528</c:v>
                </c:pt>
                <c:pt idx="24">
                  <c:v>251.50256520919947</c:v>
                </c:pt>
                <c:pt idx="25">
                  <c:v>248.85935050693107</c:v>
                </c:pt>
                <c:pt idx="26">
                  <c:v>252.67193913359338</c:v>
                </c:pt>
                <c:pt idx="27">
                  <c:v>257.6529790232222</c:v>
                </c:pt>
                <c:pt idx="28">
                  <c:v>248.34416220234712</c:v>
                </c:pt>
                <c:pt idx="29">
                  <c:v>241.52050738894897</c:v>
                </c:pt>
                <c:pt idx="30">
                  <c:v>251.28634236842547</c:v>
                </c:pt>
                <c:pt idx="31">
                  <c:v>247.16869150018874</c:v>
                </c:pt>
                <c:pt idx="32">
                  <c:v>245.2289381328786</c:v>
                </c:pt>
                <c:pt idx="33">
                  <c:v>245.52718458131721</c:v>
                </c:pt>
                <c:pt idx="34">
                  <c:v>242.54848860554222</c:v>
                </c:pt>
                <c:pt idx="35">
                  <c:v>235.58403563971137</c:v>
                </c:pt>
                <c:pt idx="36">
                  <c:v>235.84035763075156</c:v>
                </c:pt>
                <c:pt idx="37">
                  <c:v>231.10102245001963</c:v>
                </c:pt>
                <c:pt idx="38">
                  <c:v>229.32530665092068</c:v>
                </c:pt>
                <c:pt idx="39">
                  <c:v>226.87905797373796</c:v>
                </c:pt>
                <c:pt idx="40">
                  <c:v>226.71913048157009</c:v>
                </c:pt>
                <c:pt idx="41">
                  <c:v>227.5164631807645</c:v>
                </c:pt>
                <c:pt idx="42">
                  <c:v>237.46530950516942</c:v>
                </c:pt>
                <c:pt idx="43">
                  <c:v>241.06126822198212</c:v>
                </c:pt>
                <c:pt idx="44">
                  <c:v>239.10146687615975</c:v>
                </c:pt>
                <c:pt idx="45">
                  <c:v>239.44159878884881</c:v>
                </c:pt>
                <c:pt idx="46">
                  <c:v>244.15692265941547</c:v>
                </c:pt>
                <c:pt idx="47">
                  <c:v>244.10804889347901</c:v>
                </c:pt>
                <c:pt idx="48">
                  <c:v>247.70754107402894</c:v>
                </c:pt>
                <c:pt idx="49">
                  <c:v>241.71373626120933</c:v>
                </c:pt>
                <c:pt idx="50">
                  <c:v>240.87156378036062</c:v>
                </c:pt>
                <c:pt idx="51">
                  <c:v>237.62406466683672</c:v>
                </c:pt>
                <c:pt idx="52">
                  <c:v>239.58263617012852</c:v>
                </c:pt>
                <c:pt idx="53">
                  <c:v>237.19023230779629</c:v>
                </c:pt>
                <c:pt idx="54">
                  <c:v>238.23672898345086</c:v>
                </c:pt>
                <c:pt idx="55">
                  <c:v>244.69365853262528</c:v>
                </c:pt>
                <c:pt idx="56">
                  <c:v>241.31683508306025</c:v>
                </c:pt>
                <c:pt idx="57">
                  <c:v>247.69305542194297</c:v>
                </c:pt>
                <c:pt idx="58">
                  <c:v>242.63407472792011</c:v>
                </c:pt>
                <c:pt idx="59">
                  <c:v>240.25712751344633</c:v>
                </c:pt>
                <c:pt idx="60">
                  <c:v>244.05048244025423</c:v>
                </c:pt>
                <c:pt idx="61">
                  <c:v>241.98307598121335</c:v>
                </c:pt>
                <c:pt idx="62">
                  <c:v>244.35329125917968</c:v>
                </c:pt>
                <c:pt idx="63">
                  <c:v>245.20494580478868</c:v>
                </c:pt>
                <c:pt idx="64">
                  <c:v>245.03572753598613</c:v>
                </c:pt>
                <c:pt idx="65">
                  <c:v>241.06831639271439</c:v>
                </c:pt>
                <c:pt idx="66">
                  <c:v>246.54402398741993</c:v>
                </c:pt>
                <c:pt idx="67">
                  <c:v>244.0999961402735</c:v>
                </c:pt>
                <c:pt idx="68">
                  <c:v>245.7892336967117</c:v>
                </c:pt>
                <c:pt idx="69">
                  <c:v>247.30680511753445</c:v>
                </c:pt>
                <c:pt idx="70">
                  <c:v>247.0844183954741</c:v>
                </c:pt>
                <c:pt idx="71">
                  <c:v>251.80165848725113</c:v>
                </c:pt>
                <c:pt idx="72">
                  <c:v>252.94340212253391</c:v>
                </c:pt>
                <c:pt idx="73">
                  <c:v>258.30504224493399</c:v>
                </c:pt>
                <c:pt idx="74">
                  <c:v>261.10403731742974</c:v>
                </c:pt>
                <c:pt idx="75">
                  <c:v>258.27663874921876</c:v>
                </c:pt>
                <c:pt idx="76">
                  <c:v>252.96507629130315</c:v>
                </c:pt>
                <c:pt idx="77">
                  <c:v>261.33081345597913</c:v>
                </c:pt>
                <c:pt idx="78">
                  <c:v>262.71806699375935</c:v>
                </c:pt>
                <c:pt idx="79">
                  <c:v>260.73720123299194</c:v>
                </c:pt>
                <c:pt idx="80">
                  <c:v>260.81299737016377</c:v>
                </c:pt>
                <c:pt idx="81">
                  <c:v>262.26637158863974</c:v>
                </c:pt>
                <c:pt idx="82">
                  <c:v>261.4457971703597</c:v>
                </c:pt>
                <c:pt idx="83">
                  <c:v>257.2401275830772</c:v>
                </c:pt>
                <c:pt idx="84">
                  <c:v>248.74971786367158</c:v>
                </c:pt>
                <c:pt idx="85">
                  <c:v>246.806793415931</c:v>
                </c:pt>
                <c:pt idx="86">
                  <c:v>253.27066608851214</c:v>
                </c:pt>
                <c:pt idx="87">
                  <c:v>256.37272086323026</c:v>
                </c:pt>
                <c:pt idx="88">
                  <c:v>263.90195406121438</c:v>
                </c:pt>
                <c:pt idx="89">
                  <c:v>256.7062022717854</c:v>
                </c:pt>
                <c:pt idx="90">
                  <c:v>258.64351344881953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784960"/>
        <c:axId val="290924800"/>
      </c:lineChart>
      <c:catAx>
        <c:axId val="23178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90924800"/>
        <c:crosses val="autoZero"/>
        <c:auto val="1"/>
        <c:lblAlgn val="ctr"/>
        <c:lblOffset val="100"/>
        <c:noMultiLvlLbl val="0"/>
      </c:catAx>
      <c:valAx>
        <c:axId val="290924800"/>
        <c:scaling>
          <c:orientation val="minMax"/>
          <c:max val="500"/>
          <c:min val="1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31784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</xdr:rowOff>
    </xdr:from>
    <xdr:to>
      <xdr:col>37</xdr:col>
      <xdr:colOff>158750</xdr:colOff>
      <xdr:row>27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66700" y="161926"/>
          <a:ext cx="9759950" cy="43433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Copyright</a:t>
          </a:r>
          <a:r>
            <a:rPr lang="en-US" sz="1100" b="1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&amp; Disclaimer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Copyright</a:t>
          </a:r>
          <a:r>
            <a:rPr lang="en-US" sz="1100" b="1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© 2026,</a:t>
          </a:r>
          <a:r>
            <a:rPr lang="en-US" sz="1100" b="1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Tran Mai Thang.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All rights reserved.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Created: Jan 25, 2026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pPr rtl="0" eaLnBrk="1" fontAlgn="auto" latinLnBrk="0" hangingPunct="1"/>
          <a:r>
            <a:rPr lang="en-US" sz="110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Last Update: Jan 25, 2026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endParaRPr lang="en-US" sz="1100" i="0" baseline="0">
            <a:latin typeface="+mj-lt"/>
            <a:cs typeface="Microsoft Tai Le" panose="020B0502040204020203" pitchFamily="34" charset="0"/>
          </a:endParaRPr>
        </a:p>
        <a:p>
          <a:endParaRPr lang="en-US" sz="1100" i="0" baseline="0">
            <a:latin typeface="+mj-lt"/>
            <a:cs typeface="Microsoft Tai Le" panose="020B0502040204020203" pitchFamily="34" charset="0"/>
          </a:endParaRPr>
        </a:p>
        <a:p>
          <a:r>
            <a:rPr lang="en-US" sz="1100" i="0" baseline="0">
              <a:latin typeface="+mj-lt"/>
              <a:cs typeface="Microsoft Tai Le" panose="020B0502040204020203" pitchFamily="34" charset="0"/>
            </a:rPr>
            <a:t>The spreadsheets demonstrate prototypes of  Bachelier model &amp; Geometric Brownian Motion (GBM) model.</a:t>
          </a:r>
          <a:endParaRPr lang="en-US" sz="1100" i="0">
            <a:latin typeface="+mj-lt"/>
            <a:cs typeface="Microsoft Tai Le" panose="020B0502040204020203" pitchFamily="34" charset="0"/>
          </a:endParaRPr>
        </a:p>
        <a:p>
          <a:endParaRPr lang="en-US" sz="110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What are the spreadsheeets</a:t>
          </a:r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</a:t>
          </a:r>
        </a:p>
        <a:p>
          <a:endParaRPr lang="en-US" sz="1100" b="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Normality Test: 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Analyzes historical AAPL absolute/log-returns to check for normal distribution using histograms, kurtosis, and skewness.</a:t>
          </a:r>
        </a:p>
        <a:p>
          <a:endParaRPr lang="en-US" sz="1100" b="1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Calibration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Calculates the drift (mu) and volatility (sigma) parameters from real Apple market data to "tune" the model.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Predicting: </a:t>
          </a:r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Runs Monte Carlo simulations using the GBM formula to project potential future price paths for Apple stock.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AAPL, JPM, JNJ, XOM</a:t>
          </a:r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Historical data for Apple Inc., JPMorgan Chase &amp; Co.,  Johnson &amp; Johnson,  Exxon Mobil Corp.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endParaRPr lang="en-US" sz="110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How to run</a:t>
          </a:r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</a:t>
          </a:r>
        </a:p>
        <a:p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1. Start Microsoft Excel and load FXVolSurface.xlsm</a:t>
          </a:r>
        </a:p>
        <a:p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2. Refresh the sheets or selected cells</a:t>
          </a:r>
        </a:p>
        <a:p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       </a:t>
          </a: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Ctrl+Shift+Alt+F9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recheck and recalculate the whole workbook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       </a:t>
          </a: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F9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recalculate the whole workbook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       Shift+F9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recalculate the active worksheet</a:t>
          </a:r>
          <a:endParaRPr lang="en-US" sz="1100" i="0">
            <a:latin typeface="+mj-lt"/>
            <a:cs typeface="Microsoft Tai Le" panose="020B0502040204020203" pitchFamily="34" charset="0"/>
          </a:endParaRPr>
        </a:p>
        <a:p>
          <a:endParaRPr lang="en-US" sz="1100" i="0">
            <a:latin typeface="+mj-lt"/>
            <a:cs typeface="Microsoft Tai Le" panose="020B0502040204020203" pitchFamily="34" charset="0"/>
          </a:endParaRPr>
        </a:p>
        <a:p>
          <a:endParaRPr lang="en-US" sz="1100" i="0">
            <a:latin typeface="+mj-lt"/>
            <a:cs typeface="Microsoft Tai Le" panose="020B0502040204020203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11205</xdr:colOff>
      <xdr:row>4</xdr:row>
      <xdr:rowOff>190499</xdr:rowOff>
    </xdr:from>
    <xdr:to>
      <xdr:col>18</xdr:col>
      <xdr:colOff>15863</xdr:colOff>
      <xdr:row>22</xdr:row>
      <xdr:rowOff>158458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11206</xdr:colOff>
      <xdr:row>5</xdr:row>
      <xdr:rowOff>0</xdr:rowOff>
    </xdr:from>
    <xdr:to>
      <xdr:col>32</xdr:col>
      <xdr:colOff>15864</xdr:colOff>
      <xdr:row>22</xdr:row>
      <xdr:rowOff>158459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11205</xdr:colOff>
      <xdr:row>2</xdr:row>
      <xdr:rowOff>22411</xdr:rowOff>
    </xdr:from>
    <xdr:to>
      <xdr:col>12</xdr:col>
      <xdr:colOff>15863</xdr:colOff>
      <xdr:row>19</xdr:row>
      <xdr:rowOff>180870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2" tint="-0.89999084444715716"/>
  </sheetPr>
  <dimension ref="A1"/>
  <sheetViews>
    <sheetView tabSelected="1" workbookViewId="0"/>
  </sheetViews>
  <sheetFormatPr defaultColWidth="4" defaultRowHeight="12.75" x14ac:dyDescent="0.2"/>
  <cols>
    <col min="1" max="16384" width="4" style="3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8"/>
  <sheetViews>
    <sheetView zoomScale="85" zoomScaleNormal="85" workbookViewId="0"/>
  </sheetViews>
  <sheetFormatPr defaultRowHeight="15" x14ac:dyDescent="0.25"/>
  <cols>
    <col min="1" max="1" width="14.85546875" bestFit="1" customWidth="1"/>
    <col min="2" max="2" width="11.5703125" bestFit="1" customWidth="1"/>
    <col min="3" max="3" width="15.28515625" bestFit="1" customWidth="1"/>
    <col min="4" max="4" width="16" bestFit="1" customWidth="1"/>
  </cols>
  <sheetData>
    <row r="1" spans="1:22" x14ac:dyDescent="0.25">
      <c r="C1" s="4" t="s">
        <v>80</v>
      </c>
      <c r="D1" s="4" t="s">
        <v>81</v>
      </c>
      <c r="F1" t="s">
        <v>5</v>
      </c>
      <c r="G1">
        <f>MIN(C8:C5007)</f>
        <v>-20.699999999999989</v>
      </c>
      <c r="T1" t="s">
        <v>5</v>
      </c>
      <c r="U1">
        <f>MIN(D8:D5007)</f>
        <v>-9.7013357916483689E-2</v>
      </c>
    </row>
    <row r="2" spans="1:22" x14ac:dyDescent="0.25">
      <c r="B2" s="4" t="s">
        <v>21</v>
      </c>
      <c r="C2" s="6">
        <f>SKEW(C8:C508)</f>
        <v>0.28383807922595022</v>
      </c>
      <c r="D2" s="6">
        <f>SKEW(D8:D508)</f>
        <v>0.63829211993426738</v>
      </c>
      <c r="F2" t="s">
        <v>6</v>
      </c>
      <c r="G2">
        <f>MAX(C8:C5007)</f>
        <v>26.430000000000007</v>
      </c>
      <c r="T2" t="s">
        <v>6</v>
      </c>
      <c r="U2">
        <f>MAX(D8:D5007)</f>
        <v>0.14261741087192081</v>
      </c>
    </row>
    <row r="3" spans="1:22" x14ac:dyDescent="0.25">
      <c r="B3" s="4" t="s">
        <v>20</v>
      </c>
      <c r="C3" s="6">
        <f>KURT(C8:C508)</f>
        <v>8.1028106454145163</v>
      </c>
      <c r="D3" s="6">
        <f>KURT(D8:D508)</f>
        <v>11.840522700225911</v>
      </c>
      <c r="F3" t="s">
        <v>7</v>
      </c>
      <c r="G3">
        <f>(G2-G1)/30</f>
        <v>1.571</v>
      </c>
      <c r="T3" t="s">
        <v>7</v>
      </c>
      <c r="U3">
        <f>(U2-U1)/30</f>
        <v>7.9876922929468172E-3</v>
      </c>
    </row>
    <row r="4" spans="1:22" x14ac:dyDescent="0.25">
      <c r="B4" s="4" t="s">
        <v>72</v>
      </c>
      <c r="C4" s="6">
        <f>G4/6*(C2^2+1/4*C3^2)</f>
        <v>1377.2865035306281</v>
      </c>
      <c r="D4" s="6">
        <f>G4/6*(D2^2+1/4*D3^2)</f>
        <v>2960.6520922149566</v>
      </c>
      <c r="F4" t="s">
        <v>22</v>
      </c>
      <c r="G4">
        <f>COUNT(C8:C508)</f>
        <v>501</v>
      </c>
      <c r="T4" t="s">
        <v>22</v>
      </c>
      <c r="U4">
        <f>COUNT(D8:D508)</f>
        <v>501</v>
      </c>
    </row>
    <row r="5" spans="1:22" x14ac:dyDescent="0.25">
      <c r="C5" s="4"/>
      <c r="D5" s="4"/>
    </row>
    <row r="6" spans="1:22" x14ac:dyDescent="0.25">
      <c r="A6" s="1" t="s">
        <v>14</v>
      </c>
      <c r="B6" s="1" t="s">
        <v>17</v>
      </c>
      <c r="C6" s="1" t="s">
        <v>18</v>
      </c>
      <c r="D6" s="1" t="s">
        <v>19</v>
      </c>
      <c r="F6" s="1" t="s">
        <v>0</v>
      </c>
      <c r="G6" s="1" t="s">
        <v>4</v>
      </c>
      <c r="H6" s="1" t="s">
        <v>2</v>
      </c>
      <c r="T6" s="1" t="s">
        <v>0</v>
      </c>
      <c r="U6" s="1" t="s">
        <v>23</v>
      </c>
      <c r="V6" s="1" t="s">
        <v>3</v>
      </c>
    </row>
    <row r="7" spans="1:22" x14ac:dyDescent="0.25">
      <c r="A7" s="10">
        <v>45307.208333333336</v>
      </c>
      <c r="B7" s="2">
        <f>AAPL!D2</f>
        <v>183.63</v>
      </c>
      <c r="F7" s="7">
        <f>G1</f>
        <v>-20.699999999999989</v>
      </c>
      <c r="G7">
        <f>COUNTIFS($C$8:$C$5007,"&gt;="&amp;F7,$C$8:$C$5007,"&lt;"&amp;F8)</f>
        <v>1</v>
      </c>
      <c r="H7" s="5">
        <f t="shared" ref="H7:H26" si="0">G7/$G$4</f>
        <v>1.996007984031936E-3</v>
      </c>
      <c r="T7" s="7">
        <f>U1</f>
        <v>-9.7013357916483689E-2</v>
      </c>
      <c r="U7">
        <f>COUNTIFS($D$8:$D$5007,"&gt;="&amp;T7,$D$8:$D$5007,"&lt;"&amp;T8)</f>
        <v>1</v>
      </c>
      <c r="V7" s="5">
        <f t="shared" ref="V7:V36" si="1">U7/$U$4</f>
        <v>1.996007984031936E-3</v>
      </c>
    </row>
    <row r="8" spans="1:22" x14ac:dyDescent="0.25">
      <c r="A8" s="10">
        <v>45308.208333333336</v>
      </c>
      <c r="B8" s="2">
        <v>182.68</v>
      </c>
      <c r="C8">
        <f t="shared" ref="C8:C71" si="2">B8-B7</f>
        <v>-0.94999999999998863</v>
      </c>
      <c r="D8">
        <f t="shared" ref="D8:D71" si="3">LN(B8/B7)</f>
        <v>-5.186875214289937E-3</v>
      </c>
      <c r="F8" s="7">
        <f>F7+$G$3</f>
        <v>-19.128999999999987</v>
      </c>
      <c r="G8">
        <f t="shared" ref="G8:G35" si="4">COUNTIFS($C$8:$C$5007,"&gt;="&amp;F8,$C$8:$C$5007,"&lt;"&amp;F9)</f>
        <v>0</v>
      </c>
      <c r="H8" s="5">
        <f t="shared" si="0"/>
        <v>0</v>
      </c>
      <c r="T8" s="7">
        <f t="shared" ref="T8:T36" si="5">T7+$U$3</f>
        <v>-8.9025665623536865E-2</v>
      </c>
      <c r="U8">
        <f t="shared" ref="U8:U35" si="6">COUNTIFS($D$8:$D$5007,"&gt;="&amp;T8,$D$8:$D$5007,"&lt;"&amp;T9)</f>
        <v>0</v>
      </c>
      <c r="V8" s="5">
        <f t="shared" si="1"/>
        <v>0</v>
      </c>
    </row>
    <row r="9" spans="1:22" x14ac:dyDescent="0.25">
      <c r="A9" s="10">
        <v>45309.208333333336</v>
      </c>
      <c r="B9" s="2">
        <v>188.63</v>
      </c>
      <c r="C9">
        <f t="shared" si="2"/>
        <v>5.9499999999999886</v>
      </c>
      <c r="D9">
        <f t="shared" si="3"/>
        <v>3.2051436040834928E-2</v>
      </c>
      <c r="F9" s="7">
        <f>F8+$G$3</f>
        <v>-17.557999999999986</v>
      </c>
      <c r="G9">
        <f t="shared" si="4"/>
        <v>0</v>
      </c>
      <c r="H9" s="5">
        <f t="shared" si="0"/>
        <v>0</v>
      </c>
      <c r="T9" s="7">
        <f t="shared" si="5"/>
        <v>-8.1037973330590041E-2</v>
      </c>
      <c r="U9">
        <f t="shared" si="6"/>
        <v>1</v>
      </c>
      <c r="V9" s="5">
        <f t="shared" si="1"/>
        <v>1.996007984031936E-3</v>
      </c>
    </row>
    <row r="10" spans="1:22" x14ac:dyDescent="0.25">
      <c r="A10" s="10">
        <v>45310.208333333336</v>
      </c>
      <c r="B10" s="2">
        <v>191.56</v>
      </c>
      <c r="C10">
        <f t="shared" si="2"/>
        <v>2.9300000000000068</v>
      </c>
      <c r="D10">
        <f t="shared" si="3"/>
        <v>1.5413651116775463E-2</v>
      </c>
      <c r="F10" s="7">
        <f t="shared" ref="F10:F25" si="7">F9+$G$3</f>
        <v>-15.986999999999986</v>
      </c>
      <c r="G10">
        <f t="shared" si="4"/>
        <v>1</v>
      </c>
      <c r="H10" s="5">
        <f t="shared" si="0"/>
        <v>1.996007984031936E-3</v>
      </c>
      <c r="T10" s="7">
        <f t="shared" si="5"/>
        <v>-7.3050281037643217E-2</v>
      </c>
      <c r="U10">
        <f t="shared" si="6"/>
        <v>0</v>
      </c>
      <c r="V10" s="5">
        <f t="shared" si="1"/>
        <v>0</v>
      </c>
    </row>
    <row r="11" spans="1:22" x14ac:dyDescent="0.25">
      <c r="A11" s="10">
        <v>45313.208333333336</v>
      </c>
      <c r="B11" s="2">
        <v>193.89</v>
      </c>
      <c r="C11">
        <f t="shared" si="2"/>
        <v>2.3299999999999841</v>
      </c>
      <c r="D11">
        <f t="shared" si="3"/>
        <v>1.2089912468505099E-2</v>
      </c>
      <c r="F11" s="7">
        <f t="shared" si="7"/>
        <v>-14.415999999999986</v>
      </c>
      <c r="G11">
        <f t="shared" si="4"/>
        <v>0</v>
      </c>
      <c r="H11" s="5">
        <f t="shared" si="0"/>
        <v>0</v>
      </c>
      <c r="T11" s="7">
        <f t="shared" si="5"/>
        <v>-6.5062588744696392E-2</v>
      </c>
      <c r="U11">
        <f t="shared" si="6"/>
        <v>0</v>
      </c>
      <c r="V11" s="5">
        <f t="shared" si="1"/>
        <v>0</v>
      </c>
    </row>
    <row r="12" spans="1:22" x14ac:dyDescent="0.25">
      <c r="A12" s="10">
        <v>45314.208333333336</v>
      </c>
      <c r="B12" s="2">
        <v>195.18</v>
      </c>
      <c r="C12">
        <f t="shared" si="2"/>
        <v>1.2900000000000205</v>
      </c>
      <c r="D12">
        <f t="shared" si="3"/>
        <v>6.6312217704013977E-3</v>
      </c>
      <c r="F12" s="7">
        <f t="shared" si="7"/>
        <v>-12.844999999999986</v>
      </c>
      <c r="G12">
        <f t="shared" si="4"/>
        <v>1</v>
      </c>
      <c r="H12" s="5">
        <f t="shared" si="0"/>
        <v>1.996007984031936E-3</v>
      </c>
      <c r="T12" s="7">
        <f t="shared" si="5"/>
        <v>-5.7074896451749575E-2</v>
      </c>
      <c r="U12">
        <f t="shared" si="6"/>
        <v>3</v>
      </c>
      <c r="V12" s="5">
        <f t="shared" si="1"/>
        <v>5.9880239520958087E-3</v>
      </c>
    </row>
    <row r="13" spans="1:22" x14ac:dyDescent="0.25">
      <c r="A13" s="10">
        <v>45315.208333333336</v>
      </c>
      <c r="B13" s="2">
        <v>194.5</v>
      </c>
      <c r="C13">
        <f t="shared" si="2"/>
        <v>-0.68000000000000682</v>
      </c>
      <c r="D13">
        <f t="shared" si="3"/>
        <v>-3.4900466548141206E-3</v>
      </c>
      <c r="F13" s="7">
        <f t="shared" si="7"/>
        <v>-11.273999999999987</v>
      </c>
      <c r="G13">
        <f t="shared" si="4"/>
        <v>1</v>
      </c>
      <c r="H13" s="5">
        <f t="shared" si="0"/>
        <v>1.996007984031936E-3</v>
      </c>
      <c r="T13" s="7">
        <f t="shared" si="5"/>
        <v>-4.9087204158802758E-2</v>
      </c>
      <c r="U13">
        <f t="shared" si="6"/>
        <v>3</v>
      </c>
      <c r="V13" s="5">
        <f t="shared" si="1"/>
        <v>5.9880239520958087E-3</v>
      </c>
    </row>
    <row r="14" spans="1:22" x14ac:dyDescent="0.25">
      <c r="A14" s="10">
        <v>45316.208333333336</v>
      </c>
      <c r="B14" s="2">
        <v>194.17</v>
      </c>
      <c r="C14">
        <f t="shared" si="2"/>
        <v>-0.33000000000001251</v>
      </c>
      <c r="D14">
        <f t="shared" si="3"/>
        <v>-1.6980990521387232E-3</v>
      </c>
      <c r="F14" s="7">
        <f t="shared" si="7"/>
        <v>-9.702999999999987</v>
      </c>
      <c r="G14">
        <f t="shared" si="4"/>
        <v>4</v>
      </c>
      <c r="H14" s="5">
        <f t="shared" si="0"/>
        <v>7.9840319361277438E-3</v>
      </c>
      <c r="T14" s="7">
        <f t="shared" si="5"/>
        <v>-4.1099511865855941E-2</v>
      </c>
      <c r="U14">
        <f t="shared" si="6"/>
        <v>6</v>
      </c>
      <c r="V14" s="5">
        <f t="shared" si="1"/>
        <v>1.1976047904191617E-2</v>
      </c>
    </row>
    <row r="15" spans="1:22" x14ac:dyDescent="0.25">
      <c r="A15" s="10">
        <v>45317.208333333336</v>
      </c>
      <c r="B15" s="2">
        <v>192.42</v>
      </c>
      <c r="C15">
        <f t="shared" si="2"/>
        <v>-1.75</v>
      </c>
      <c r="D15">
        <f t="shared" si="3"/>
        <v>-9.0535810732438726E-3</v>
      </c>
      <c r="F15" s="7">
        <f t="shared" si="7"/>
        <v>-8.1319999999999872</v>
      </c>
      <c r="G15">
        <f t="shared" si="4"/>
        <v>12</v>
      </c>
      <c r="H15" s="5">
        <f t="shared" si="0"/>
        <v>2.3952095808383235E-2</v>
      </c>
      <c r="T15" s="7">
        <f t="shared" si="5"/>
        <v>-3.3111819572909124E-2</v>
      </c>
      <c r="U15">
        <f t="shared" si="6"/>
        <v>16</v>
      </c>
      <c r="V15" s="5">
        <f t="shared" si="1"/>
        <v>3.1936127744510975E-2</v>
      </c>
    </row>
    <row r="16" spans="1:22" x14ac:dyDescent="0.25">
      <c r="A16" s="10">
        <v>45320.208333333336</v>
      </c>
      <c r="B16" s="2">
        <v>191.73</v>
      </c>
      <c r="C16">
        <f t="shared" si="2"/>
        <v>-0.68999999999999773</v>
      </c>
      <c r="D16">
        <f t="shared" si="3"/>
        <v>-3.5923506028184725E-3</v>
      </c>
      <c r="F16" s="7">
        <f t="shared" si="7"/>
        <v>-6.5609999999999875</v>
      </c>
      <c r="G16">
        <f t="shared" si="4"/>
        <v>14</v>
      </c>
      <c r="H16" s="5">
        <f t="shared" si="0"/>
        <v>2.7944111776447105E-2</v>
      </c>
      <c r="T16" s="7">
        <f t="shared" si="5"/>
        <v>-2.5124127279962306E-2</v>
      </c>
      <c r="U16">
        <f t="shared" si="6"/>
        <v>23</v>
      </c>
      <c r="V16" s="5">
        <f t="shared" si="1"/>
        <v>4.590818363273453E-2</v>
      </c>
    </row>
    <row r="17" spans="1:22" x14ac:dyDescent="0.25">
      <c r="A17" s="10">
        <v>45321.208333333336</v>
      </c>
      <c r="B17" s="2">
        <v>188.04</v>
      </c>
      <c r="C17">
        <f t="shared" si="2"/>
        <v>-3.6899999999999977</v>
      </c>
      <c r="D17">
        <f t="shared" si="3"/>
        <v>-1.9433426174370286E-2</v>
      </c>
      <c r="F17" s="7">
        <f t="shared" si="7"/>
        <v>-4.9899999999999878</v>
      </c>
      <c r="G17">
        <f t="shared" si="4"/>
        <v>29</v>
      </c>
      <c r="H17" s="5">
        <f t="shared" si="0"/>
        <v>5.7884231536926151E-2</v>
      </c>
      <c r="T17" s="7">
        <f t="shared" si="5"/>
        <v>-1.7136434987015489E-2</v>
      </c>
      <c r="U17">
        <f t="shared" si="6"/>
        <v>43</v>
      </c>
      <c r="V17" s="5">
        <f t="shared" si="1"/>
        <v>8.5828343313373259E-2</v>
      </c>
    </row>
    <row r="18" spans="1:22" x14ac:dyDescent="0.25">
      <c r="A18" s="10">
        <v>45322.208333333336</v>
      </c>
      <c r="B18" s="2">
        <v>184.4</v>
      </c>
      <c r="C18">
        <f t="shared" si="2"/>
        <v>-3.6399999999999864</v>
      </c>
      <c r="D18">
        <f t="shared" si="3"/>
        <v>-1.9547395033436211E-2</v>
      </c>
      <c r="F18" s="7">
        <f t="shared" si="7"/>
        <v>-3.418999999999988</v>
      </c>
      <c r="G18">
        <f t="shared" si="4"/>
        <v>42</v>
      </c>
      <c r="H18" s="5">
        <f t="shared" si="0"/>
        <v>8.3832335329341312E-2</v>
      </c>
      <c r="T18" s="7">
        <f t="shared" si="5"/>
        <v>-9.148742694068672E-3</v>
      </c>
      <c r="U18">
        <f t="shared" si="6"/>
        <v>115</v>
      </c>
      <c r="V18" s="5">
        <f t="shared" si="1"/>
        <v>0.22954091816367264</v>
      </c>
    </row>
    <row r="19" spans="1:22" x14ac:dyDescent="0.25">
      <c r="A19" s="10">
        <v>45323.208333333336</v>
      </c>
      <c r="B19" s="2">
        <v>186.86</v>
      </c>
      <c r="C19">
        <f t="shared" si="2"/>
        <v>2.460000000000008</v>
      </c>
      <c r="D19">
        <f t="shared" si="3"/>
        <v>1.3252362242316237E-2</v>
      </c>
      <c r="F19" s="7">
        <f t="shared" si="7"/>
        <v>-1.8479999999999881</v>
      </c>
      <c r="G19">
        <f t="shared" si="4"/>
        <v>105</v>
      </c>
      <c r="H19" s="5">
        <f t="shared" si="0"/>
        <v>0.20958083832335328</v>
      </c>
      <c r="T19" s="7">
        <f t="shared" si="5"/>
        <v>-1.1610504011218548E-3</v>
      </c>
      <c r="U19">
        <f t="shared" si="6"/>
        <v>156</v>
      </c>
      <c r="V19" s="5">
        <f t="shared" si="1"/>
        <v>0.31137724550898205</v>
      </c>
    </row>
    <row r="20" spans="1:22" x14ac:dyDescent="0.25">
      <c r="A20" s="10">
        <v>45324.208333333336</v>
      </c>
      <c r="B20" s="2">
        <v>185.85</v>
      </c>
      <c r="C20">
        <f t="shared" si="2"/>
        <v>-1.0100000000000193</v>
      </c>
      <c r="D20">
        <f t="shared" si="3"/>
        <v>-5.4197766215485846E-3</v>
      </c>
      <c r="F20" s="7">
        <f t="shared" si="7"/>
        <v>-0.27699999999998814</v>
      </c>
      <c r="G20">
        <f t="shared" si="4"/>
        <v>138</v>
      </c>
      <c r="H20" s="5">
        <f t="shared" si="0"/>
        <v>0.27544910179640719</v>
      </c>
      <c r="T20" s="7">
        <f t="shared" si="5"/>
        <v>6.8266418918249624E-3</v>
      </c>
      <c r="U20">
        <f t="shared" si="6"/>
        <v>64</v>
      </c>
      <c r="V20" s="5">
        <f t="shared" si="1"/>
        <v>0.1277445109780439</v>
      </c>
    </row>
    <row r="21" spans="1:22" x14ac:dyDescent="0.25">
      <c r="A21" s="10">
        <v>45327.208333333336</v>
      </c>
      <c r="B21" s="2">
        <v>187.68</v>
      </c>
      <c r="C21">
        <f t="shared" si="2"/>
        <v>1.8300000000000125</v>
      </c>
      <c r="D21">
        <f t="shared" si="3"/>
        <v>9.7984881619042011E-3</v>
      </c>
      <c r="F21" s="7">
        <f t="shared" si="7"/>
        <v>1.2940000000000118</v>
      </c>
      <c r="G21">
        <f t="shared" si="4"/>
        <v>68</v>
      </c>
      <c r="H21" s="5">
        <f t="shared" si="0"/>
        <v>0.13572854291417166</v>
      </c>
      <c r="T21" s="7">
        <f t="shared" si="5"/>
        <v>1.481433418477178E-2</v>
      </c>
      <c r="U21">
        <f t="shared" si="6"/>
        <v>47</v>
      </c>
      <c r="V21" s="5">
        <f t="shared" si="1"/>
        <v>9.3812375249500993E-2</v>
      </c>
    </row>
    <row r="22" spans="1:22" x14ac:dyDescent="0.25">
      <c r="A22" s="10">
        <v>45328.208333333336</v>
      </c>
      <c r="B22" s="2">
        <v>189.3</v>
      </c>
      <c r="C22">
        <f t="shared" si="2"/>
        <v>1.6200000000000045</v>
      </c>
      <c r="D22">
        <f t="shared" si="3"/>
        <v>8.5946733101117737E-3</v>
      </c>
      <c r="F22" s="7">
        <f t="shared" si="7"/>
        <v>2.8650000000000118</v>
      </c>
      <c r="G22">
        <f t="shared" si="4"/>
        <v>48</v>
      </c>
      <c r="H22" s="5">
        <f t="shared" si="0"/>
        <v>9.580838323353294E-2</v>
      </c>
      <c r="T22" s="7">
        <f t="shared" si="5"/>
        <v>2.2802026477718597E-2</v>
      </c>
      <c r="U22">
        <f t="shared" si="6"/>
        <v>5</v>
      </c>
      <c r="V22" s="5">
        <f t="shared" si="1"/>
        <v>9.9800399201596807E-3</v>
      </c>
    </row>
    <row r="23" spans="1:22" x14ac:dyDescent="0.25">
      <c r="A23" s="10">
        <v>45329.208333333336</v>
      </c>
      <c r="B23" s="2">
        <v>189.41</v>
      </c>
      <c r="C23">
        <f t="shared" si="2"/>
        <v>0.10999999999998522</v>
      </c>
      <c r="D23">
        <f t="shared" si="3"/>
        <v>5.8091945337303437E-4</v>
      </c>
      <c r="F23" s="7">
        <f t="shared" si="7"/>
        <v>4.4360000000000115</v>
      </c>
      <c r="G23">
        <f t="shared" si="4"/>
        <v>19</v>
      </c>
      <c r="H23" s="5">
        <f t="shared" si="0"/>
        <v>3.7924151696606789E-2</v>
      </c>
      <c r="T23" s="7">
        <f t="shared" si="5"/>
        <v>3.0789718770665414E-2</v>
      </c>
      <c r="U23">
        <f t="shared" si="6"/>
        <v>9</v>
      </c>
      <c r="V23" s="5">
        <f t="shared" si="1"/>
        <v>1.7964071856287425E-2</v>
      </c>
    </row>
    <row r="24" spans="1:22" x14ac:dyDescent="0.25">
      <c r="A24" s="10">
        <v>45330.208333333336</v>
      </c>
      <c r="B24" s="2">
        <v>188.32</v>
      </c>
      <c r="C24">
        <f t="shared" si="2"/>
        <v>-1.0900000000000034</v>
      </c>
      <c r="D24">
        <f t="shared" si="3"/>
        <v>-5.7713341566836846E-3</v>
      </c>
      <c r="F24" s="7">
        <f t="shared" si="7"/>
        <v>6.0070000000000112</v>
      </c>
      <c r="G24">
        <f t="shared" si="4"/>
        <v>5</v>
      </c>
      <c r="H24" s="5">
        <f t="shared" si="0"/>
        <v>9.9800399201596807E-3</v>
      </c>
      <c r="T24" s="7">
        <f t="shared" si="5"/>
        <v>3.8777411063612231E-2</v>
      </c>
      <c r="U24">
        <f t="shared" si="6"/>
        <v>4</v>
      </c>
      <c r="V24" s="5">
        <f t="shared" si="1"/>
        <v>7.9840319361277438E-3</v>
      </c>
    </row>
    <row r="25" spans="1:22" x14ac:dyDescent="0.25">
      <c r="A25" s="10">
        <v>45331.208333333336</v>
      </c>
      <c r="B25" s="2">
        <v>188.85</v>
      </c>
      <c r="C25">
        <f t="shared" si="2"/>
        <v>0.53000000000000114</v>
      </c>
      <c r="D25">
        <f t="shared" si="3"/>
        <v>2.8104056464991977E-3</v>
      </c>
      <c r="F25" s="7">
        <f t="shared" si="7"/>
        <v>7.5780000000000109</v>
      </c>
      <c r="G25">
        <f t="shared" si="4"/>
        <v>5</v>
      </c>
      <c r="H25" s="5">
        <f t="shared" si="0"/>
        <v>9.9800399201596807E-3</v>
      </c>
      <c r="T25" s="7">
        <f t="shared" si="5"/>
        <v>4.6765103356559048E-2</v>
      </c>
      <c r="U25">
        <f t="shared" si="6"/>
        <v>1</v>
      </c>
      <c r="V25" s="5">
        <f t="shared" si="1"/>
        <v>1.996007984031936E-3</v>
      </c>
    </row>
    <row r="26" spans="1:22" x14ac:dyDescent="0.25">
      <c r="A26" s="10">
        <v>45334.208333333336</v>
      </c>
      <c r="B26" s="2">
        <v>187.15</v>
      </c>
      <c r="C26">
        <f t="shared" si="2"/>
        <v>-1.6999999999999886</v>
      </c>
      <c r="D26">
        <f t="shared" si="3"/>
        <v>-9.0426148080278088E-3</v>
      </c>
      <c r="F26" s="7">
        <f>F25+$G$3</f>
        <v>9.1490000000000116</v>
      </c>
      <c r="G26">
        <f t="shared" si="4"/>
        <v>5</v>
      </c>
      <c r="H26" s="5">
        <f t="shared" si="0"/>
        <v>9.9800399201596807E-3</v>
      </c>
      <c r="T26" s="7">
        <f t="shared" si="5"/>
        <v>5.4752795649505866E-2</v>
      </c>
      <c r="U26">
        <f t="shared" si="6"/>
        <v>2</v>
      </c>
      <c r="V26" s="5">
        <f t="shared" si="1"/>
        <v>3.9920159680638719E-3</v>
      </c>
    </row>
    <row r="27" spans="1:22" x14ac:dyDescent="0.25">
      <c r="A27" s="10">
        <v>45335.208333333336</v>
      </c>
      <c r="B27" s="2">
        <v>185.04</v>
      </c>
      <c r="C27">
        <f t="shared" si="2"/>
        <v>-2.1100000000000136</v>
      </c>
      <c r="D27">
        <f t="shared" si="3"/>
        <v>-1.1338416427254269E-2</v>
      </c>
      <c r="F27" s="7">
        <f>F26+$G$3</f>
        <v>10.720000000000011</v>
      </c>
      <c r="G27">
        <f t="shared" si="4"/>
        <v>1</v>
      </c>
      <c r="H27" s="5">
        <f t="shared" ref="H27:H36" si="8">G27/$G$4</f>
        <v>1.996007984031936E-3</v>
      </c>
      <c r="T27" s="7">
        <f t="shared" si="5"/>
        <v>6.2740487942452683E-2</v>
      </c>
      <c r="U27">
        <f t="shared" si="6"/>
        <v>1</v>
      </c>
      <c r="V27" s="5">
        <f t="shared" si="1"/>
        <v>1.996007984031936E-3</v>
      </c>
    </row>
    <row r="28" spans="1:22" x14ac:dyDescent="0.25">
      <c r="A28" s="10">
        <v>45336.208333333336</v>
      </c>
      <c r="B28" s="2">
        <v>184.15</v>
      </c>
      <c r="C28">
        <f t="shared" si="2"/>
        <v>-0.88999999999998636</v>
      </c>
      <c r="D28">
        <f t="shared" si="3"/>
        <v>-4.8213750321093058E-3</v>
      </c>
      <c r="F28" s="7">
        <f t="shared" ref="F28:F35" si="9">F27+$G$3</f>
        <v>12.291000000000011</v>
      </c>
      <c r="G28">
        <f t="shared" si="4"/>
        <v>0</v>
      </c>
      <c r="H28" s="5">
        <f t="shared" si="8"/>
        <v>0</v>
      </c>
      <c r="T28" s="7">
        <f t="shared" si="5"/>
        <v>7.0728180235399507E-2</v>
      </c>
      <c r="U28">
        <f t="shared" si="6"/>
        <v>0</v>
      </c>
      <c r="V28" s="5">
        <f t="shared" si="1"/>
        <v>0</v>
      </c>
    </row>
    <row r="29" spans="1:22" x14ac:dyDescent="0.25">
      <c r="A29" s="10">
        <v>45337.208333333336</v>
      </c>
      <c r="B29" s="2">
        <v>183.86</v>
      </c>
      <c r="C29">
        <f t="shared" si="2"/>
        <v>-0.28999999999999204</v>
      </c>
      <c r="D29">
        <f t="shared" si="3"/>
        <v>-1.5760444554656545E-3</v>
      </c>
      <c r="F29" s="7">
        <f t="shared" si="9"/>
        <v>13.862000000000011</v>
      </c>
      <c r="G29">
        <f t="shared" si="4"/>
        <v>1</v>
      </c>
      <c r="H29" s="5">
        <f t="shared" si="8"/>
        <v>1.996007984031936E-3</v>
      </c>
      <c r="T29" s="7">
        <f t="shared" si="5"/>
        <v>7.8715872528346331E-2</v>
      </c>
      <c r="U29">
        <f t="shared" si="6"/>
        <v>0</v>
      </c>
      <c r="V29" s="5">
        <f t="shared" si="1"/>
        <v>0</v>
      </c>
    </row>
    <row r="30" spans="1:22" x14ac:dyDescent="0.25">
      <c r="A30" s="10">
        <v>45338.208333333336</v>
      </c>
      <c r="B30" s="2">
        <v>182.31</v>
      </c>
      <c r="C30">
        <f t="shared" si="2"/>
        <v>-1.5500000000000114</v>
      </c>
      <c r="D30">
        <f t="shared" si="3"/>
        <v>-8.4660636202350554E-3</v>
      </c>
      <c r="F30" s="7">
        <f t="shared" si="9"/>
        <v>15.43300000000001</v>
      </c>
      <c r="G30">
        <f t="shared" si="4"/>
        <v>0</v>
      </c>
      <c r="H30" s="5">
        <f t="shared" si="8"/>
        <v>0</v>
      </c>
      <c r="T30" s="7">
        <f t="shared" si="5"/>
        <v>8.6703564821293155E-2</v>
      </c>
      <c r="U30">
        <f t="shared" si="6"/>
        <v>0</v>
      </c>
      <c r="V30" s="5">
        <f t="shared" si="1"/>
        <v>0</v>
      </c>
    </row>
    <row r="31" spans="1:22" x14ac:dyDescent="0.25">
      <c r="A31" s="10">
        <v>45342.208333333336</v>
      </c>
      <c r="B31" s="2">
        <v>181.56</v>
      </c>
      <c r="C31">
        <f t="shared" si="2"/>
        <v>-0.75</v>
      </c>
      <c r="D31">
        <f t="shared" si="3"/>
        <v>-4.1223572271086705E-3</v>
      </c>
      <c r="F31" s="7">
        <f t="shared" si="9"/>
        <v>17.004000000000012</v>
      </c>
      <c r="G31">
        <f t="shared" si="4"/>
        <v>0</v>
      </c>
      <c r="H31" s="5">
        <f t="shared" si="8"/>
        <v>0</v>
      </c>
      <c r="T31" s="7">
        <f t="shared" si="5"/>
        <v>9.4691257114239979E-2</v>
      </c>
      <c r="U31">
        <f t="shared" si="6"/>
        <v>0</v>
      </c>
      <c r="V31" s="5">
        <f t="shared" si="1"/>
        <v>0</v>
      </c>
    </row>
    <row r="32" spans="1:22" x14ac:dyDescent="0.25">
      <c r="A32" s="10">
        <v>45343.208333333336</v>
      </c>
      <c r="B32" s="2">
        <v>182.32</v>
      </c>
      <c r="C32">
        <f t="shared" si="2"/>
        <v>0.75999999999999091</v>
      </c>
      <c r="D32">
        <f t="shared" si="3"/>
        <v>4.1772073491637982E-3</v>
      </c>
      <c r="F32" s="7">
        <f t="shared" si="9"/>
        <v>18.575000000000014</v>
      </c>
      <c r="G32">
        <f t="shared" si="4"/>
        <v>0</v>
      </c>
      <c r="H32" s="5">
        <f t="shared" si="8"/>
        <v>0</v>
      </c>
      <c r="T32" s="7">
        <f t="shared" si="5"/>
        <v>0.1026789494071868</v>
      </c>
      <c r="U32">
        <f t="shared" si="6"/>
        <v>0</v>
      </c>
      <c r="V32" s="5">
        <f t="shared" si="1"/>
        <v>0</v>
      </c>
    </row>
    <row r="33" spans="1:22" x14ac:dyDescent="0.25">
      <c r="A33" s="10">
        <v>45344.208333333336</v>
      </c>
      <c r="B33" s="2">
        <v>184.37</v>
      </c>
      <c r="C33">
        <f t="shared" si="2"/>
        <v>2.0500000000000114</v>
      </c>
      <c r="D33">
        <f t="shared" si="3"/>
        <v>1.1181223144870737E-2</v>
      </c>
      <c r="F33" s="7">
        <f t="shared" si="9"/>
        <v>20.146000000000015</v>
      </c>
      <c r="G33">
        <f t="shared" si="4"/>
        <v>0</v>
      </c>
      <c r="H33" s="5">
        <f t="shared" si="8"/>
        <v>0</v>
      </c>
      <c r="T33" s="7">
        <f t="shared" si="5"/>
        <v>0.11066664170013363</v>
      </c>
      <c r="U33">
        <f t="shared" si="6"/>
        <v>0</v>
      </c>
      <c r="V33" s="5">
        <f t="shared" si="1"/>
        <v>0</v>
      </c>
    </row>
    <row r="34" spans="1:22" x14ac:dyDescent="0.25">
      <c r="A34" s="10">
        <v>45345.208333333336</v>
      </c>
      <c r="B34" s="2">
        <v>182.52</v>
      </c>
      <c r="C34">
        <f t="shared" si="2"/>
        <v>-1.8499999999999943</v>
      </c>
      <c r="D34">
        <f t="shared" si="3"/>
        <v>-1.0084852023097546E-2</v>
      </c>
      <c r="F34" s="7">
        <f t="shared" si="9"/>
        <v>21.717000000000017</v>
      </c>
      <c r="G34">
        <f t="shared" si="4"/>
        <v>0</v>
      </c>
      <c r="H34" s="5">
        <f t="shared" si="8"/>
        <v>0</v>
      </c>
      <c r="T34" s="7">
        <f t="shared" si="5"/>
        <v>0.11865433399308045</v>
      </c>
      <c r="U34">
        <f t="shared" si="6"/>
        <v>0</v>
      </c>
      <c r="V34" s="5">
        <f t="shared" si="1"/>
        <v>0</v>
      </c>
    </row>
    <row r="35" spans="1:22" x14ac:dyDescent="0.25">
      <c r="A35" s="10">
        <v>45348.208333333336</v>
      </c>
      <c r="B35" s="2">
        <v>181.16</v>
      </c>
      <c r="C35">
        <f t="shared" si="2"/>
        <v>-1.3600000000000136</v>
      </c>
      <c r="D35">
        <f t="shared" si="3"/>
        <v>-7.4791373711888022E-3</v>
      </c>
      <c r="F35" s="7">
        <f t="shared" si="9"/>
        <v>23.288000000000018</v>
      </c>
      <c r="G35">
        <f t="shared" si="4"/>
        <v>0</v>
      </c>
      <c r="H35" s="5">
        <f t="shared" si="8"/>
        <v>0</v>
      </c>
      <c r="T35" s="7">
        <f t="shared" si="5"/>
        <v>0.12664202628602728</v>
      </c>
      <c r="U35">
        <f t="shared" si="6"/>
        <v>0</v>
      </c>
      <c r="V35" s="5">
        <f t="shared" si="1"/>
        <v>0</v>
      </c>
    </row>
    <row r="36" spans="1:22" x14ac:dyDescent="0.25">
      <c r="A36" s="10">
        <v>45349.208333333336</v>
      </c>
      <c r="B36" s="2">
        <v>182.63</v>
      </c>
      <c r="C36">
        <f t="shared" si="2"/>
        <v>1.4699999999999989</v>
      </c>
      <c r="D36">
        <f t="shared" si="3"/>
        <v>8.0816295159372147E-3</v>
      </c>
      <c r="F36" s="7">
        <f t="shared" ref="F36" si="10">F35+$G$3</f>
        <v>24.85900000000002</v>
      </c>
      <c r="G36">
        <f>COUNTIF($C$8:$C$5007,"&gt;=" &amp; F36)</f>
        <v>1</v>
      </c>
      <c r="H36" s="5">
        <f t="shared" si="8"/>
        <v>1.996007984031936E-3</v>
      </c>
      <c r="T36" s="7">
        <f t="shared" si="5"/>
        <v>0.1346297185789741</v>
      </c>
      <c r="U36">
        <f t="shared" ref="U36" si="11">COUNTIF($D$8:$D$5007,"&gt;=" &amp; T36)</f>
        <v>1</v>
      </c>
      <c r="V36" s="5">
        <f t="shared" si="1"/>
        <v>1.996007984031936E-3</v>
      </c>
    </row>
    <row r="37" spans="1:22" x14ac:dyDescent="0.25">
      <c r="A37" s="10">
        <v>45350.208333333336</v>
      </c>
      <c r="B37" s="2">
        <v>181.42</v>
      </c>
      <c r="C37">
        <f t="shared" si="2"/>
        <v>-1.210000000000008</v>
      </c>
      <c r="D37">
        <f t="shared" si="3"/>
        <v>-6.6474630171523214E-3</v>
      </c>
      <c r="G37" s="4">
        <f>SUM(G7:G36)</f>
        <v>501</v>
      </c>
      <c r="H37" s="8">
        <f>SUM(H7:H36)</f>
        <v>1.0000000000000002</v>
      </c>
      <c r="U37" s="4">
        <f>SUM(U7:U36)</f>
        <v>501</v>
      </c>
      <c r="V37" s="8">
        <f>SUM(V7:V36)</f>
        <v>1.0000000000000002</v>
      </c>
    </row>
    <row r="38" spans="1:22" x14ac:dyDescent="0.25">
      <c r="A38" s="10">
        <v>45351.208333333336</v>
      </c>
      <c r="B38" s="2">
        <v>180.75</v>
      </c>
      <c r="C38">
        <f t="shared" si="2"/>
        <v>-0.66999999999998749</v>
      </c>
      <c r="D38">
        <f t="shared" si="3"/>
        <v>-3.6999241479239351E-3</v>
      </c>
    </row>
    <row r="39" spans="1:22" x14ac:dyDescent="0.25">
      <c r="A39" s="10">
        <v>45352.208333333336</v>
      </c>
      <c r="B39" s="2">
        <v>179.66</v>
      </c>
      <c r="C39">
        <f t="shared" si="2"/>
        <v>-1.0900000000000034</v>
      </c>
      <c r="D39">
        <f t="shared" si="3"/>
        <v>-6.0486852378135621E-3</v>
      </c>
    </row>
    <row r="40" spans="1:22" x14ac:dyDescent="0.25">
      <c r="A40" s="10">
        <v>45355.208333333336</v>
      </c>
      <c r="B40" s="2">
        <v>175.1</v>
      </c>
      <c r="C40">
        <f t="shared" si="2"/>
        <v>-4.5600000000000023</v>
      </c>
      <c r="D40">
        <f t="shared" si="3"/>
        <v>-2.5708936509254418E-2</v>
      </c>
    </row>
    <row r="41" spans="1:22" x14ac:dyDescent="0.25">
      <c r="A41" s="10">
        <v>45356.208333333336</v>
      </c>
      <c r="B41" s="2">
        <v>170.12</v>
      </c>
      <c r="C41">
        <f t="shared" si="2"/>
        <v>-4.9799999999999898</v>
      </c>
      <c r="D41">
        <f t="shared" si="3"/>
        <v>-2.8853168906373343E-2</v>
      </c>
    </row>
    <row r="42" spans="1:22" x14ac:dyDescent="0.25">
      <c r="A42" s="10">
        <v>45357.208333333336</v>
      </c>
      <c r="B42" s="2">
        <v>169.12</v>
      </c>
      <c r="C42">
        <f t="shared" si="2"/>
        <v>-1</v>
      </c>
      <c r="D42">
        <f t="shared" si="3"/>
        <v>-5.8955482635053178E-3</v>
      </c>
    </row>
    <row r="43" spans="1:22" x14ac:dyDescent="0.25">
      <c r="A43" s="10">
        <v>45358.208333333336</v>
      </c>
      <c r="B43" s="2">
        <v>169</v>
      </c>
      <c r="C43">
        <f t="shared" si="2"/>
        <v>-0.12000000000000455</v>
      </c>
      <c r="D43">
        <f t="shared" si="3"/>
        <v>-7.0980719885401129E-4</v>
      </c>
    </row>
    <row r="44" spans="1:22" x14ac:dyDescent="0.25">
      <c r="A44" s="10">
        <v>45359.208333333336</v>
      </c>
      <c r="B44" s="2">
        <v>170.73</v>
      </c>
      <c r="C44">
        <f t="shared" si="2"/>
        <v>1.7299999999999898</v>
      </c>
      <c r="D44">
        <f t="shared" si="3"/>
        <v>1.0184646360068749E-2</v>
      </c>
    </row>
    <row r="45" spans="1:22" x14ac:dyDescent="0.25">
      <c r="A45" s="10">
        <v>45362.166666666664</v>
      </c>
      <c r="B45" s="2">
        <v>172.75</v>
      </c>
      <c r="C45">
        <f t="shared" si="2"/>
        <v>2.0200000000000102</v>
      </c>
      <c r="D45">
        <f t="shared" si="3"/>
        <v>1.1762101364637088E-2</v>
      </c>
    </row>
    <row r="46" spans="1:22" x14ac:dyDescent="0.25">
      <c r="A46" s="10">
        <v>45363.166666666664</v>
      </c>
      <c r="B46" s="2">
        <v>173.23</v>
      </c>
      <c r="C46">
        <f t="shared" si="2"/>
        <v>0.47999999999998977</v>
      </c>
      <c r="D46">
        <f t="shared" si="3"/>
        <v>2.7747286430700939E-3</v>
      </c>
    </row>
    <row r="47" spans="1:22" x14ac:dyDescent="0.25">
      <c r="A47" s="10">
        <v>45364.166666666664</v>
      </c>
      <c r="B47" s="2">
        <v>171.13</v>
      </c>
      <c r="C47">
        <f t="shared" si="2"/>
        <v>-2.0999999999999943</v>
      </c>
      <c r="D47">
        <f t="shared" si="3"/>
        <v>-1.2196689701489101E-2</v>
      </c>
    </row>
    <row r="48" spans="1:22" x14ac:dyDescent="0.25">
      <c r="A48" s="10">
        <v>45365.166666666664</v>
      </c>
      <c r="B48" s="2">
        <v>173</v>
      </c>
      <c r="C48">
        <f t="shared" si="2"/>
        <v>1.8700000000000045</v>
      </c>
      <c r="D48">
        <f t="shared" si="3"/>
        <v>1.0868092908418524E-2</v>
      </c>
    </row>
    <row r="49" spans="1:4" x14ac:dyDescent="0.25">
      <c r="A49" s="10">
        <v>45366.166666666664</v>
      </c>
      <c r="B49" s="2">
        <v>172.62</v>
      </c>
      <c r="C49">
        <f t="shared" si="2"/>
        <v>-0.37999999999999545</v>
      </c>
      <c r="D49">
        <f t="shared" si="3"/>
        <v>-2.1989477062673733E-3</v>
      </c>
    </row>
    <row r="50" spans="1:4" x14ac:dyDescent="0.25">
      <c r="A50" s="10">
        <v>45369.166666666664</v>
      </c>
      <c r="B50" s="2">
        <v>173.72</v>
      </c>
      <c r="C50">
        <f t="shared" si="2"/>
        <v>1.0999999999999943</v>
      </c>
      <c r="D50">
        <f t="shared" si="3"/>
        <v>6.3521608751096097E-3</v>
      </c>
    </row>
    <row r="51" spans="1:4" x14ac:dyDescent="0.25">
      <c r="A51" s="10">
        <v>45370.166666666664</v>
      </c>
      <c r="B51" s="2">
        <v>176.08</v>
      </c>
      <c r="C51">
        <f t="shared" si="2"/>
        <v>2.3600000000000136</v>
      </c>
      <c r="D51">
        <f t="shared" si="3"/>
        <v>1.3493629551585165E-2</v>
      </c>
    </row>
    <row r="52" spans="1:4" x14ac:dyDescent="0.25">
      <c r="A52" s="10">
        <v>45371.166666666664</v>
      </c>
      <c r="B52" s="2">
        <v>178.67</v>
      </c>
      <c r="C52">
        <f t="shared" si="2"/>
        <v>2.589999999999975</v>
      </c>
      <c r="D52">
        <f t="shared" si="3"/>
        <v>1.4602091726869399E-2</v>
      </c>
    </row>
    <row r="53" spans="1:4" x14ac:dyDescent="0.25">
      <c r="A53" s="10">
        <v>45372.166666666664</v>
      </c>
      <c r="B53" s="2">
        <v>171.37</v>
      </c>
      <c r="C53">
        <f t="shared" si="2"/>
        <v>-7.2999999999999829</v>
      </c>
      <c r="D53">
        <f t="shared" si="3"/>
        <v>-4.1715567272317969E-2</v>
      </c>
    </row>
    <row r="54" spans="1:4" x14ac:dyDescent="0.25">
      <c r="A54" s="10">
        <v>45373.166666666664</v>
      </c>
      <c r="B54" s="2">
        <v>172.28</v>
      </c>
      <c r="C54">
        <f t="shared" si="2"/>
        <v>0.90999999999999659</v>
      </c>
      <c r="D54">
        <f t="shared" si="3"/>
        <v>5.2960985131520685E-3</v>
      </c>
    </row>
    <row r="55" spans="1:4" x14ac:dyDescent="0.25">
      <c r="A55" s="10">
        <v>45376.166666666664</v>
      </c>
      <c r="B55" s="2">
        <v>170.85</v>
      </c>
      <c r="C55">
        <f t="shared" si="2"/>
        <v>-1.4300000000000068</v>
      </c>
      <c r="D55">
        <f t="shared" si="3"/>
        <v>-8.3350816246090791E-3</v>
      </c>
    </row>
    <row r="56" spans="1:4" x14ac:dyDescent="0.25">
      <c r="A56" s="10">
        <v>45377.166666666664</v>
      </c>
      <c r="B56" s="2">
        <v>169.71</v>
      </c>
      <c r="C56">
        <f t="shared" si="2"/>
        <v>-1.1399999999999864</v>
      </c>
      <c r="D56">
        <f t="shared" si="3"/>
        <v>-6.6948805381267596E-3</v>
      </c>
    </row>
    <row r="57" spans="1:4" x14ac:dyDescent="0.25">
      <c r="A57" s="10">
        <v>45378.166666666664</v>
      </c>
      <c r="B57" s="2">
        <v>173.31</v>
      </c>
      <c r="C57">
        <f t="shared" si="2"/>
        <v>3.5999999999999943</v>
      </c>
      <c r="D57">
        <f t="shared" si="3"/>
        <v>2.0990800438109806E-2</v>
      </c>
    </row>
    <row r="58" spans="1:4" x14ac:dyDescent="0.25">
      <c r="A58" s="10">
        <v>45379.166666666664</v>
      </c>
      <c r="B58" s="2">
        <v>171.48</v>
      </c>
      <c r="C58">
        <f t="shared" si="2"/>
        <v>-1.8300000000000125</v>
      </c>
      <c r="D58">
        <f t="shared" si="3"/>
        <v>-1.0615256731507589E-2</v>
      </c>
    </row>
    <row r="59" spans="1:4" x14ac:dyDescent="0.25">
      <c r="A59" s="10">
        <v>45383.166666666664</v>
      </c>
      <c r="B59" s="2">
        <v>170.03</v>
      </c>
      <c r="C59">
        <f t="shared" si="2"/>
        <v>-1.4499999999999886</v>
      </c>
      <c r="D59">
        <f t="shared" si="3"/>
        <v>-8.4917496603818012E-3</v>
      </c>
    </row>
    <row r="60" spans="1:4" x14ac:dyDescent="0.25">
      <c r="A60" s="10">
        <v>45384.166666666664</v>
      </c>
      <c r="B60" s="2">
        <v>168.84</v>
      </c>
      <c r="C60">
        <f t="shared" si="2"/>
        <v>-1.1899999999999977</v>
      </c>
      <c r="D60">
        <f t="shared" si="3"/>
        <v>-7.0233711550964639E-3</v>
      </c>
    </row>
    <row r="61" spans="1:4" x14ac:dyDescent="0.25">
      <c r="A61" s="10">
        <v>45385.166666666664</v>
      </c>
      <c r="B61" s="2">
        <v>169.65</v>
      </c>
      <c r="C61">
        <f t="shared" si="2"/>
        <v>0.81000000000000227</v>
      </c>
      <c r="D61">
        <f t="shared" si="3"/>
        <v>4.7859703159410811E-3</v>
      </c>
    </row>
    <row r="62" spans="1:4" x14ac:dyDescent="0.25">
      <c r="A62" s="10">
        <v>45386.166666666664</v>
      </c>
      <c r="B62" s="2">
        <v>168.82</v>
      </c>
      <c r="C62">
        <f t="shared" si="2"/>
        <v>-0.83000000000001251</v>
      </c>
      <c r="D62">
        <f t="shared" si="3"/>
        <v>-4.9044326746653004E-3</v>
      </c>
    </row>
    <row r="63" spans="1:4" x14ac:dyDescent="0.25">
      <c r="A63" s="10">
        <v>45387.166666666664</v>
      </c>
      <c r="B63" s="2">
        <v>169.58</v>
      </c>
      <c r="C63">
        <f t="shared" si="2"/>
        <v>0.76000000000001933</v>
      </c>
      <c r="D63">
        <f t="shared" si="3"/>
        <v>4.4917333202830713E-3</v>
      </c>
    </row>
    <row r="64" spans="1:4" x14ac:dyDescent="0.25">
      <c r="A64" s="10">
        <v>45390.166666666664</v>
      </c>
      <c r="B64" s="2">
        <v>168.45</v>
      </c>
      <c r="C64">
        <f t="shared" si="2"/>
        <v>-1.1300000000000239</v>
      </c>
      <c r="D64">
        <f t="shared" si="3"/>
        <v>-6.6858220232951793E-3</v>
      </c>
    </row>
    <row r="65" spans="1:4" x14ac:dyDescent="0.25">
      <c r="A65" s="10">
        <v>45391.166666666664</v>
      </c>
      <c r="B65" s="2">
        <v>169.67</v>
      </c>
      <c r="C65">
        <f t="shared" si="2"/>
        <v>1.2199999999999989</v>
      </c>
      <c r="D65">
        <f t="shared" si="3"/>
        <v>7.216404202286154E-3</v>
      </c>
    </row>
    <row r="66" spans="1:4" x14ac:dyDescent="0.25">
      <c r="A66" s="10">
        <v>45392.166666666664</v>
      </c>
      <c r="B66" s="2">
        <v>167.78</v>
      </c>
      <c r="C66">
        <f t="shared" si="2"/>
        <v>-1.8899999999999864</v>
      </c>
      <c r="D66">
        <f t="shared" si="3"/>
        <v>-1.120177663669957E-2</v>
      </c>
    </row>
    <row r="67" spans="1:4" x14ac:dyDescent="0.25">
      <c r="A67" s="10">
        <v>45393.166666666664</v>
      </c>
      <c r="B67" s="2">
        <v>175.04</v>
      </c>
      <c r="C67">
        <f t="shared" si="2"/>
        <v>7.2599999999999909</v>
      </c>
      <c r="D67">
        <f t="shared" si="3"/>
        <v>4.2360921815467849E-2</v>
      </c>
    </row>
    <row r="68" spans="1:4" x14ac:dyDescent="0.25">
      <c r="A68" s="10">
        <v>45394.166666666664</v>
      </c>
      <c r="B68" s="2">
        <v>176.55</v>
      </c>
      <c r="C68">
        <f t="shared" si="2"/>
        <v>1.5100000000000193</v>
      </c>
      <c r="D68">
        <f t="shared" si="3"/>
        <v>8.5896031407790355E-3</v>
      </c>
    </row>
    <row r="69" spans="1:4" x14ac:dyDescent="0.25">
      <c r="A69" s="10">
        <v>45397.166666666664</v>
      </c>
      <c r="B69" s="2">
        <v>172.69</v>
      </c>
      <c r="C69">
        <f t="shared" si="2"/>
        <v>-3.8600000000000136</v>
      </c>
      <c r="D69">
        <f t="shared" si="3"/>
        <v>-2.2106042777816807E-2</v>
      </c>
    </row>
    <row r="70" spans="1:4" x14ac:dyDescent="0.25">
      <c r="A70" s="10">
        <v>45398.166666666664</v>
      </c>
      <c r="B70" s="2">
        <v>169.38</v>
      </c>
      <c r="C70">
        <f t="shared" si="2"/>
        <v>-3.3100000000000023</v>
      </c>
      <c r="D70">
        <f t="shared" si="3"/>
        <v>-1.935336810312574E-2</v>
      </c>
    </row>
    <row r="71" spans="1:4" x14ac:dyDescent="0.25">
      <c r="A71" s="10">
        <v>45399.166666666664</v>
      </c>
      <c r="B71" s="2">
        <v>168</v>
      </c>
      <c r="C71">
        <f t="shared" si="2"/>
        <v>-1.3799999999999955</v>
      </c>
      <c r="D71">
        <f t="shared" si="3"/>
        <v>-8.1807320901940254E-3</v>
      </c>
    </row>
    <row r="72" spans="1:4" x14ac:dyDescent="0.25">
      <c r="A72" s="10">
        <v>45400.166666666664</v>
      </c>
      <c r="B72" s="2">
        <v>167.04</v>
      </c>
      <c r="C72">
        <f t="shared" ref="C72:C135" si="12">B72-B71</f>
        <v>-0.96000000000000796</v>
      </c>
      <c r="D72">
        <f t="shared" ref="D72:D135" si="13">LN(B72/B71)</f>
        <v>-5.7306747089850953E-3</v>
      </c>
    </row>
    <row r="73" spans="1:4" x14ac:dyDescent="0.25">
      <c r="A73" s="10">
        <v>45401.166666666664</v>
      </c>
      <c r="B73" s="2">
        <v>165</v>
      </c>
      <c r="C73">
        <f t="shared" si="12"/>
        <v>-2.039999999999992</v>
      </c>
      <c r="D73">
        <f t="shared" si="13"/>
        <v>-1.2287830793693253E-2</v>
      </c>
    </row>
    <row r="74" spans="1:4" x14ac:dyDescent="0.25">
      <c r="A74" s="10">
        <v>45404.166666666664</v>
      </c>
      <c r="B74" s="2">
        <v>165.84</v>
      </c>
      <c r="C74">
        <f t="shared" si="12"/>
        <v>0.84000000000000341</v>
      </c>
      <c r="D74">
        <f t="shared" si="13"/>
        <v>5.0779942269434828E-3</v>
      </c>
    </row>
    <row r="75" spans="1:4" x14ac:dyDescent="0.25">
      <c r="A75" s="10">
        <v>45405.166666666664</v>
      </c>
      <c r="B75" s="2">
        <v>166.9</v>
      </c>
      <c r="C75">
        <f t="shared" si="12"/>
        <v>1.0600000000000023</v>
      </c>
      <c r="D75">
        <f t="shared" si="13"/>
        <v>6.3713625402651809E-3</v>
      </c>
    </row>
    <row r="76" spans="1:4" x14ac:dyDescent="0.25">
      <c r="A76" s="10">
        <v>45406.166666666664</v>
      </c>
      <c r="B76" s="2">
        <v>169.02</v>
      </c>
      <c r="C76">
        <f t="shared" si="12"/>
        <v>2.1200000000000045</v>
      </c>
      <c r="D76">
        <f t="shared" si="13"/>
        <v>1.2622220448546821E-2</v>
      </c>
    </row>
    <row r="77" spans="1:4" x14ac:dyDescent="0.25">
      <c r="A77" s="10">
        <v>45407.166666666664</v>
      </c>
      <c r="B77" s="2">
        <v>169.89</v>
      </c>
      <c r="C77">
        <f t="shared" si="12"/>
        <v>0.86999999999997613</v>
      </c>
      <c r="D77">
        <f t="shared" si="13"/>
        <v>5.1341176774868519E-3</v>
      </c>
    </row>
    <row r="78" spans="1:4" x14ac:dyDescent="0.25">
      <c r="A78" s="10">
        <v>45408.166666666664</v>
      </c>
      <c r="B78" s="2">
        <v>169.3</v>
      </c>
      <c r="C78">
        <f t="shared" si="12"/>
        <v>-0.58999999999997499</v>
      </c>
      <c r="D78">
        <f t="shared" si="13"/>
        <v>-3.4788796547335459E-3</v>
      </c>
    </row>
    <row r="79" spans="1:4" x14ac:dyDescent="0.25">
      <c r="A79" s="10">
        <v>45411.166666666664</v>
      </c>
      <c r="B79" s="2">
        <v>173.5</v>
      </c>
      <c r="C79">
        <f t="shared" si="12"/>
        <v>4.1999999999999886</v>
      </c>
      <c r="D79">
        <f t="shared" si="13"/>
        <v>2.450531024782426E-2</v>
      </c>
    </row>
    <row r="80" spans="1:4" x14ac:dyDescent="0.25">
      <c r="A80" s="10">
        <v>45412.166666666664</v>
      </c>
      <c r="B80" s="2">
        <v>170.33</v>
      </c>
      <c r="C80">
        <f t="shared" si="12"/>
        <v>-3.1699999999999875</v>
      </c>
      <c r="D80">
        <f t="shared" si="13"/>
        <v>-1.8439867514427888E-2</v>
      </c>
    </row>
    <row r="81" spans="1:4" x14ac:dyDescent="0.25">
      <c r="A81" s="10">
        <v>45413.166666666664</v>
      </c>
      <c r="B81" s="2">
        <v>169.3</v>
      </c>
      <c r="C81">
        <f t="shared" si="12"/>
        <v>-1.0300000000000011</v>
      </c>
      <c r="D81">
        <f t="shared" si="13"/>
        <v>-6.0654427333962507E-3</v>
      </c>
    </row>
    <row r="82" spans="1:4" x14ac:dyDescent="0.25">
      <c r="A82" s="10">
        <v>45414.166666666664</v>
      </c>
      <c r="B82" s="2">
        <v>173.03</v>
      </c>
      <c r="C82">
        <f t="shared" si="12"/>
        <v>3.7299999999999898</v>
      </c>
      <c r="D82">
        <f t="shared" si="13"/>
        <v>2.1792700729467398E-2</v>
      </c>
    </row>
    <row r="83" spans="1:4" x14ac:dyDescent="0.25">
      <c r="A83" s="10">
        <v>45415.166666666664</v>
      </c>
      <c r="B83" s="2">
        <v>183.38</v>
      </c>
      <c r="C83">
        <f t="shared" si="12"/>
        <v>10.349999999999994</v>
      </c>
      <c r="D83">
        <f t="shared" si="13"/>
        <v>5.8095512753197624E-2</v>
      </c>
    </row>
    <row r="84" spans="1:4" x14ac:dyDescent="0.25">
      <c r="A84" s="10">
        <v>45418.166666666664</v>
      </c>
      <c r="B84" s="2">
        <v>181.71</v>
      </c>
      <c r="C84">
        <f t="shared" si="12"/>
        <v>-1.6699999999999875</v>
      </c>
      <c r="D84">
        <f t="shared" si="13"/>
        <v>-9.1484929607891334E-3</v>
      </c>
    </row>
    <row r="85" spans="1:4" x14ac:dyDescent="0.25">
      <c r="A85" s="10">
        <v>45419.166666666664</v>
      </c>
      <c r="B85" s="2">
        <v>182.4</v>
      </c>
      <c r="C85">
        <f t="shared" si="12"/>
        <v>0.68999999999999773</v>
      </c>
      <c r="D85">
        <f t="shared" si="13"/>
        <v>3.7900679792654901E-3</v>
      </c>
    </row>
    <row r="86" spans="1:4" x14ac:dyDescent="0.25">
      <c r="A86" s="10">
        <v>45420.166666666664</v>
      </c>
      <c r="B86" s="2">
        <v>182.74</v>
      </c>
      <c r="C86">
        <f t="shared" si="12"/>
        <v>0.34000000000000341</v>
      </c>
      <c r="D86">
        <f t="shared" si="13"/>
        <v>1.8622999302434699E-3</v>
      </c>
    </row>
    <row r="87" spans="1:4" x14ac:dyDescent="0.25">
      <c r="A87" s="10">
        <v>45421.166666666664</v>
      </c>
      <c r="B87" s="2">
        <v>184.57</v>
      </c>
      <c r="C87">
        <f t="shared" si="12"/>
        <v>1.8299999999999841</v>
      </c>
      <c r="D87">
        <f t="shared" si="13"/>
        <v>9.9644177487252465E-3</v>
      </c>
    </row>
    <row r="88" spans="1:4" x14ac:dyDescent="0.25">
      <c r="A88" s="10">
        <v>45422.166666666664</v>
      </c>
      <c r="B88" s="2">
        <v>183.05</v>
      </c>
      <c r="C88">
        <f t="shared" si="12"/>
        <v>-1.5199999999999818</v>
      </c>
      <c r="D88">
        <f t="shared" si="13"/>
        <v>-8.2694557529546277E-3</v>
      </c>
    </row>
    <row r="89" spans="1:4" x14ac:dyDescent="0.25">
      <c r="A89" s="10">
        <v>45425.166666666664</v>
      </c>
      <c r="B89" s="2">
        <v>186.28</v>
      </c>
      <c r="C89">
        <f t="shared" si="12"/>
        <v>3.2299999999999898</v>
      </c>
      <c r="D89">
        <f t="shared" si="13"/>
        <v>1.7491578547931153E-2</v>
      </c>
    </row>
    <row r="90" spans="1:4" x14ac:dyDescent="0.25">
      <c r="A90" s="10">
        <v>45426.166666666664</v>
      </c>
      <c r="B90" s="2">
        <v>187.43</v>
      </c>
      <c r="C90">
        <f t="shared" si="12"/>
        <v>1.1500000000000057</v>
      </c>
      <c r="D90">
        <f t="shared" si="13"/>
        <v>6.1545242567172895E-3</v>
      </c>
    </row>
    <row r="91" spans="1:4" x14ac:dyDescent="0.25">
      <c r="A91" s="10">
        <v>45427.166666666664</v>
      </c>
      <c r="B91" s="2">
        <v>189.72</v>
      </c>
      <c r="C91">
        <f t="shared" si="12"/>
        <v>2.289999999999992</v>
      </c>
      <c r="D91">
        <f t="shared" si="13"/>
        <v>1.2143858638487333E-2</v>
      </c>
    </row>
    <row r="92" spans="1:4" x14ac:dyDescent="0.25">
      <c r="A92" s="10">
        <v>45428.166666666664</v>
      </c>
      <c r="B92" s="2">
        <v>189.84</v>
      </c>
      <c r="C92">
        <f t="shared" si="12"/>
        <v>0.12000000000000455</v>
      </c>
      <c r="D92">
        <f t="shared" si="13"/>
        <v>6.3231111812725633E-4</v>
      </c>
    </row>
    <row r="93" spans="1:4" x14ac:dyDescent="0.25">
      <c r="A93" s="10">
        <v>45429.166666666664</v>
      </c>
      <c r="B93" s="2">
        <v>189.87</v>
      </c>
      <c r="C93">
        <f t="shared" si="12"/>
        <v>3.0000000000001137E-2</v>
      </c>
      <c r="D93">
        <f t="shared" si="13"/>
        <v>1.5801532781546361E-4</v>
      </c>
    </row>
    <row r="94" spans="1:4" x14ac:dyDescent="0.25">
      <c r="A94" s="10">
        <v>45432.166666666664</v>
      </c>
      <c r="B94" s="2">
        <v>191.04</v>
      </c>
      <c r="C94">
        <f t="shared" si="12"/>
        <v>1.1699999999999875</v>
      </c>
      <c r="D94">
        <f t="shared" si="13"/>
        <v>6.1432027489136277E-3</v>
      </c>
    </row>
    <row r="95" spans="1:4" x14ac:dyDescent="0.25">
      <c r="A95" s="10">
        <v>45433.166666666664</v>
      </c>
      <c r="B95" s="2">
        <v>192.35</v>
      </c>
      <c r="C95">
        <f t="shared" si="12"/>
        <v>1.3100000000000023</v>
      </c>
      <c r="D95">
        <f t="shared" si="13"/>
        <v>6.8337989940669263E-3</v>
      </c>
    </row>
    <row r="96" spans="1:4" x14ac:dyDescent="0.25">
      <c r="A96" s="10">
        <v>45434.166666666664</v>
      </c>
      <c r="B96" s="2">
        <v>190.9</v>
      </c>
      <c r="C96">
        <f t="shared" si="12"/>
        <v>-1.4499999999999886</v>
      </c>
      <c r="D96">
        <f t="shared" si="13"/>
        <v>-7.5668984666021327E-3</v>
      </c>
    </row>
    <row r="97" spans="1:4" x14ac:dyDescent="0.25">
      <c r="A97" s="10">
        <v>45435.166666666664</v>
      </c>
      <c r="B97" s="2">
        <v>186.88</v>
      </c>
      <c r="C97">
        <f t="shared" si="12"/>
        <v>-4.0200000000000102</v>
      </c>
      <c r="D97">
        <f t="shared" si="13"/>
        <v>-2.1283031091839801E-2</v>
      </c>
    </row>
    <row r="98" spans="1:4" x14ac:dyDescent="0.25">
      <c r="A98" s="10">
        <v>45436.166666666664</v>
      </c>
      <c r="B98" s="2">
        <v>189.98</v>
      </c>
      <c r="C98">
        <f t="shared" si="12"/>
        <v>3.0999999999999943</v>
      </c>
      <c r="D98">
        <f t="shared" si="13"/>
        <v>1.6452103822174123E-2</v>
      </c>
    </row>
    <row r="99" spans="1:4" x14ac:dyDescent="0.25">
      <c r="A99" s="10">
        <v>45440.166666666664</v>
      </c>
      <c r="B99" s="2">
        <v>189.99</v>
      </c>
      <c r="C99">
        <f t="shared" si="12"/>
        <v>1.0000000000019327E-2</v>
      </c>
      <c r="D99">
        <f t="shared" si="13"/>
        <v>5.2635734412367455E-5</v>
      </c>
    </row>
    <row r="100" spans="1:4" x14ac:dyDescent="0.25">
      <c r="A100" s="10">
        <v>45441.166666666664</v>
      </c>
      <c r="B100" s="2">
        <v>190.29</v>
      </c>
      <c r="C100">
        <f t="shared" si="12"/>
        <v>0.29999999999998295</v>
      </c>
      <c r="D100">
        <f t="shared" si="13"/>
        <v>1.5777851174667318E-3</v>
      </c>
    </row>
    <row r="101" spans="1:4" x14ac:dyDescent="0.25">
      <c r="A101" s="10">
        <v>45442.166666666664</v>
      </c>
      <c r="B101" s="2">
        <v>191.29</v>
      </c>
      <c r="C101">
        <f t="shared" si="12"/>
        <v>1</v>
      </c>
      <c r="D101">
        <f t="shared" si="13"/>
        <v>5.2413768506466675E-3</v>
      </c>
    </row>
    <row r="102" spans="1:4" x14ac:dyDescent="0.25">
      <c r="A102" s="10">
        <v>45443.166666666664</v>
      </c>
      <c r="B102" s="2">
        <v>192.25</v>
      </c>
      <c r="C102">
        <f t="shared" si="12"/>
        <v>0.96000000000000796</v>
      </c>
      <c r="D102">
        <f t="shared" si="13"/>
        <v>5.0060072211912839E-3</v>
      </c>
    </row>
    <row r="103" spans="1:4" x14ac:dyDescent="0.25">
      <c r="A103" s="10">
        <v>45446.166666666664</v>
      </c>
      <c r="B103" s="2">
        <v>194.03</v>
      </c>
      <c r="C103">
        <f t="shared" si="12"/>
        <v>1.7800000000000011</v>
      </c>
      <c r="D103">
        <f t="shared" si="13"/>
        <v>9.2161778974277301E-3</v>
      </c>
    </row>
    <row r="104" spans="1:4" x14ac:dyDescent="0.25">
      <c r="A104" s="10">
        <v>45447.166666666664</v>
      </c>
      <c r="B104" s="2">
        <v>194.35</v>
      </c>
      <c r="C104">
        <f t="shared" si="12"/>
        <v>0.31999999999999318</v>
      </c>
      <c r="D104">
        <f t="shared" si="13"/>
        <v>1.6478710150511398E-3</v>
      </c>
    </row>
    <row r="105" spans="1:4" x14ac:dyDescent="0.25">
      <c r="A105" s="10">
        <v>45448.166666666664</v>
      </c>
      <c r="B105" s="2">
        <v>195.87</v>
      </c>
      <c r="C105">
        <f t="shared" si="12"/>
        <v>1.5200000000000102</v>
      </c>
      <c r="D105">
        <f t="shared" si="13"/>
        <v>7.7905165684197843E-3</v>
      </c>
    </row>
    <row r="106" spans="1:4" x14ac:dyDescent="0.25">
      <c r="A106" s="10">
        <v>45449.166666666664</v>
      </c>
      <c r="B106" s="2">
        <v>194.48</v>
      </c>
      <c r="C106">
        <f t="shared" si="12"/>
        <v>-1.3900000000000148</v>
      </c>
      <c r="D106">
        <f t="shared" si="13"/>
        <v>-7.1218438587839971E-3</v>
      </c>
    </row>
    <row r="107" spans="1:4" x14ac:dyDescent="0.25">
      <c r="A107" s="10">
        <v>45450.166666666664</v>
      </c>
      <c r="B107" s="2">
        <v>196.89</v>
      </c>
      <c r="C107">
        <f t="shared" si="12"/>
        <v>2.4099999999999966</v>
      </c>
      <c r="D107">
        <f t="shared" si="13"/>
        <v>1.231586714587319E-2</v>
      </c>
    </row>
    <row r="108" spans="1:4" x14ac:dyDescent="0.25">
      <c r="A108" s="10">
        <v>45453.166666666664</v>
      </c>
      <c r="B108" s="2">
        <v>193.12</v>
      </c>
      <c r="C108">
        <f t="shared" si="12"/>
        <v>-3.7699999999999818</v>
      </c>
      <c r="D108">
        <f t="shared" si="13"/>
        <v>-1.9333439804519667E-2</v>
      </c>
    </row>
    <row r="109" spans="1:4" x14ac:dyDescent="0.25">
      <c r="A109" s="10">
        <v>45454.166666666664</v>
      </c>
      <c r="B109" s="2">
        <v>207.15</v>
      </c>
      <c r="C109">
        <f t="shared" si="12"/>
        <v>14.030000000000001</v>
      </c>
      <c r="D109">
        <f t="shared" si="13"/>
        <v>7.0131411174189487E-2</v>
      </c>
    </row>
    <row r="110" spans="1:4" x14ac:dyDescent="0.25">
      <c r="A110" s="10">
        <v>45455.166666666664</v>
      </c>
      <c r="B110" s="2">
        <v>213.07</v>
      </c>
      <c r="C110">
        <f t="shared" si="12"/>
        <v>5.9199999999999875</v>
      </c>
      <c r="D110">
        <f t="shared" si="13"/>
        <v>2.8177581693864077E-2</v>
      </c>
    </row>
    <row r="111" spans="1:4" x14ac:dyDescent="0.25">
      <c r="A111" s="10">
        <v>45456.166666666664</v>
      </c>
      <c r="B111" s="2">
        <v>214.24</v>
      </c>
      <c r="C111">
        <f t="shared" si="12"/>
        <v>1.1700000000000159</v>
      </c>
      <c r="D111">
        <f t="shared" si="13"/>
        <v>5.4761317255874456E-3</v>
      </c>
    </row>
    <row r="112" spans="1:4" x14ac:dyDescent="0.25">
      <c r="A112" s="10">
        <v>45457.166666666664</v>
      </c>
      <c r="B112" s="2">
        <v>212.49</v>
      </c>
      <c r="C112">
        <f t="shared" si="12"/>
        <v>-1.75</v>
      </c>
      <c r="D112">
        <f t="shared" si="13"/>
        <v>-8.2019535092213904E-3</v>
      </c>
    </row>
    <row r="113" spans="1:4" x14ac:dyDescent="0.25">
      <c r="A113" s="10">
        <v>45460.166666666664</v>
      </c>
      <c r="B113" s="2">
        <v>216.67</v>
      </c>
      <c r="C113">
        <f t="shared" si="12"/>
        <v>4.1799999999999784</v>
      </c>
      <c r="D113">
        <f t="shared" si="13"/>
        <v>1.9480530284974665E-2</v>
      </c>
    </row>
    <row r="114" spans="1:4" x14ac:dyDescent="0.25">
      <c r="A114" s="10">
        <v>45461.166666666664</v>
      </c>
      <c r="B114" s="2">
        <v>214.29</v>
      </c>
      <c r="C114">
        <f t="shared" si="12"/>
        <v>-2.3799999999999955</v>
      </c>
      <c r="D114">
        <f t="shared" si="13"/>
        <v>-1.1045220883624869E-2</v>
      </c>
    </row>
    <row r="115" spans="1:4" x14ac:dyDescent="0.25">
      <c r="A115" s="10">
        <v>45463.166666666664</v>
      </c>
      <c r="B115" s="2">
        <v>209.68</v>
      </c>
      <c r="C115">
        <f t="shared" si="12"/>
        <v>-4.6099999999999852</v>
      </c>
      <c r="D115">
        <f t="shared" si="13"/>
        <v>-2.1747678819839824E-2</v>
      </c>
    </row>
    <row r="116" spans="1:4" x14ac:dyDescent="0.25">
      <c r="A116" s="10">
        <v>45464.166666666664</v>
      </c>
      <c r="B116" s="2">
        <v>207.49</v>
      </c>
      <c r="C116">
        <f t="shared" si="12"/>
        <v>-2.1899999999999977</v>
      </c>
      <c r="D116">
        <f t="shared" si="13"/>
        <v>-1.0499413276791171E-2</v>
      </c>
    </row>
    <row r="117" spans="1:4" x14ac:dyDescent="0.25">
      <c r="A117" s="10">
        <v>45467.166666666664</v>
      </c>
      <c r="B117" s="2">
        <v>208.14</v>
      </c>
      <c r="C117">
        <f t="shared" si="12"/>
        <v>0.64999999999997726</v>
      </c>
      <c r="D117">
        <f t="shared" si="13"/>
        <v>3.1277844713533962E-3</v>
      </c>
    </row>
    <row r="118" spans="1:4" x14ac:dyDescent="0.25">
      <c r="A118" s="10">
        <v>45468.166666666664</v>
      </c>
      <c r="B118" s="2">
        <v>209.07</v>
      </c>
      <c r="C118">
        <f t="shared" si="12"/>
        <v>0.93000000000000682</v>
      </c>
      <c r="D118">
        <f t="shared" si="13"/>
        <v>4.4581939088239372E-3</v>
      </c>
    </row>
    <row r="119" spans="1:4" x14ac:dyDescent="0.25">
      <c r="A119" s="10">
        <v>45469.166666666664</v>
      </c>
      <c r="B119" s="2">
        <v>213.25</v>
      </c>
      <c r="C119">
        <f t="shared" si="12"/>
        <v>4.1800000000000068</v>
      </c>
      <c r="D119">
        <f t="shared" si="13"/>
        <v>1.9796062253251291E-2</v>
      </c>
    </row>
    <row r="120" spans="1:4" x14ac:dyDescent="0.25">
      <c r="A120" s="10">
        <v>45470.166666666664</v>
      </c>
      <c r="B120" s="2">
        <v>214.1</v>
      </c>
      <c r="C120">
        <f t="shared" si="12"/>
        <v>0.84999999999999432</v>
      </c>
      <c r="D120">
        <f t="shared" si="13"/>
        <v>3.9780092238486118E-3</v>
      </c>
    </row>
    <row r="121" spans="1:4" x14ac:dyDescent="0.25">
      <c r="A121" s="10">
        <v>45471.166666666664</v>
      </c>
      <c r="B121" s="2">
        <v>210.62</v>
      </c>
      <c r="C121">
        <f t="shared" si="12"/>
        <v>-3.4799999999999898</v>
      </c>
      <c r="D121">
        <f t="shared" si="13"/>
        <v>-1.6387633643185913E-2</v>
      </c>
    </row>
    <row r="122" spans="1:4" x14ac:dyDescent="0.25">
      <c r="A122" s="10">
        <v>45474.166666666664</v>
      </c>
      <c r="B122" s="2">
        <v>216.75</v>
      </c>
      <c r="C122">
        <f t="shared" si="12"/>
        <v>6.1299999999999955</v>
      </c>
      <c r="D122">
        <f t="shared" si="13"/>
        <v>2.868905370820015E-2</v>
      </c>
    </row>
    <row r="123" spans="1:4" x14ac:dyDescent="0.25">
      <c r="A123" s="10">
        <v>45475.166666666664</v>
      </c>
      <c r="B123" s="2">
        <v>220.27</v>
      </c>
      <c r="C123">
        <f t="shared" si="12"/>
        <v>3.5200000000000102</v>
      </c>
      <c r="D123">
        <f t="shared" si="13"/>
        <v>1.6109450935414969E-2</v>
      </c>
    </row>
    <row r="124" spans="1:4" x14ac:dyDescent="0.25">
      <c r="A124" s="10">
        <v>45476.166666666664</v>
      </c>
      <c r="B124" s="2">
        <v>221.55</v>
      </c>
      <c r="C124">
        <f t="shared" si="12"/>
        <v>1.2800000000000011</v>
      </c>
      <c r="D124">
        <f t="shared" si="13"/>
        <v>5.7942310494322798E-3</v>
      </c>
    </row>
    <row r="125" spans="1:4" x14ac:dyDescent="0.25">
      <c r="A125" s="10">
        <v>45478.166666666664</v>
      </c>
      <c r="B125" s="2">
        <v>226.34</v>
      </c>
      <c r="C125">
        <f t="shared" si="12"/>
        <v>4.789999999999992</v>
      </c>
      <c r="D125">
        <f t="shared" si="13"/>
        <v>2.1389995892297006E-2</v>
      </c>
    </row>
    <row r="126" spans="1:4" x14ac:dyDescent="0.25">
      <c r="A126" s="10">
        <v>45481.166666666664</v>
      </c>
      <c r="B126" s="2">
        <v>227.82</v>
      </c>
      <c r="C126">
        <f t="shared" si="12"/>
        <v>1.4799999999999898</v>
      </c>
      <c r="D126">
        <f t="shared" si="13"/>
        <v>6.5175499339704939E-3</v>
      </c>
    </row>
    <row r="127" spans="1:4" x14ac:dyDescent="0.25">
      <c r="A127" s="10">
        <v>45482.166666666664</v>
      </c>
      <c r="B127" s="2">
        <v>228.68</v>
      </c>
      <c r="C127">
        <f t="shared" si="12"/>
        <v>0.86000000000001364</v>
      </c>
      <c r="D127">
        <f t="shared" si="13"/>
        <v>3.7678029240046994E-3</v>
      </c>
    </row>
    <row r="128" spans="1:4" x14ac:dyDescent="0.25">
      <c r="A128" s="10">
        <v>45483.166666666664</v>
      </c>
      <c r="B128" s="2">
        <v>232.98</v>
      </c>
      <c r="C128">
        <f t="shared" si="12"/>
        <v>4.2999999999999829</v>
      </c>
      <c r="D128">
        <f t="shared" si="13"/>
        <v>1.8628966575860231E-2</v>
      </c>
    </row>
    <row r="129" spans="1:4" x14ac:dyDescent="0.25">
      <c r="A129" s="10">
        <v>45484.166666666664</v>
      </c>
      <c r="B129" s="2">
        <v>227.57</v>
      </c>
      <c r="C129">
        <f t="shared" si="12"/>
        <v>-5.4099999999999966</v>
      </c>
      <c r="D129">
        <f t="shared" si="13"/>
        <v>-2.349472960050368E-2</v>
      </c>
    </row>
    <row r="130" spans="1:4" x14ac:dyDescent="0.25">
      <c r="A130" s="10">
        <v>45485.166666666664</v>
      </c>
      <c r="B130" s="2">
        <v>230.54</v>
      </c>
      <c r="C130">
        <f t="shared" si="12"/>
        <v>2.9699999999999989</v>
      </c>
      <c r="D130">
        <f t="shared" si="13"/>
        <v>1.2966499801739235E-2</v>
      </c>
    </row>
    <row r="131" spans="1:4" x14ac:dyDescent="0.25">
      <c r="A131" s="10">
        <v>45488.166666666664</v>
      </c>
      <c r="B131" s="2">
        <v>234.4</v>
      </c>
      <c r="C131">
        <f t="shared" si="12"/>
        <v>3.8600000000000136</v>
      </c>
      <c r="D131">
        <f t="shared" si="13"/>
        <v>1.6604674529990988E-2</v>
      </c>
    </row>
    <row r="132" spans="1:4" x14ac:dyDescent="0.25">
      <c r="A132" s="10">
        <v>45489.166666666664</v>
      </c>
      <c r="B132" s="2">
        <v>234.82</v>
      </c>
      <c r="C132">
        <f t="shared" si="12"/>
        <v>0.41999999999998749</v>
      </c>
      <c r="D132">
        <f t="shared" si="13"/>
        <v>1.790205499208203E-3</v>
      </c>
    </row>
    <row r="133" spans="1:4" x14ac:dyDescent="0.25">
      <c r="A133" s="10">
        <v>45490.166666666664</v>
      </c>
      <c r="B133" s="2">
        <v>228.88</v>
      </c>
      <c r="C133">
        <f t="shared" si="12"/>
        <v>-5.9399999999999977</v>
      </c>
      <c r="D133">
        <f t="shared" si="13"/>
        <v>-2.5621414460210976E-2</v>
      </c>
    </row>
    <row r="134" spans="1:4" x14ac:dyDescent="0.25">
      <c r="A134" s="10">
        <v>45491.166666666664</v>
      </c>
      <c r="B134" s="2">
        <v>224.18</v>
      </c>
      <c r="C134">
        <f t="shared" si="12"/>
        <v>-4.6999999999999886</v>
      </c>
      <c r="D134">
        <f t="shared" si="13"/>
        <v>-2.0748548148905522E-2</v>
      </c>
    </row>
    <row r="135" spans="1:4" x14ac:dyDescent="0.25">
      <c r="A135" s="10">
        <v>45492.166666666664</v>
      </c>
      <c r="B135" s="2">
        <v>224.31</v>
      </c>
      <c r="C135">
        <f t="shared" si="12"/>
        <v>0.12999999999999545</v>
      </c>
      <c r="D135">
        <f t="shared" si="13"/>
        <v>5.7972308698451202E-4</v>
      </c>
    </row>
    <row r="136" spans="1:4" x14ac:dyDescent="0.25">
      <c r="A136" s="10">
        <v>45495.166666666664</v>
      </c>
      <c r="B136" s="2">
        <v>223.96</v>
      </c>
      <c r="C136">
        <f t="shared" ref="C136:C199" si="14">B136-B135</f>
        <v>-0.34999999999999432</v>
      </c>
      <c r="D136">
        <f t="shared" ref="D136:D199" si="15">LN(B136/B135)</f>
        <v>-1.5615591992412968E-3</v>
      </c>
    </row>
    <row r="137" spans="1:4" x14ac:dyDescent="0.25">
      <c r="A137" s="10">
        <v>45496.166666666664</v>
      </c>
      <c r="B137" s="2">
        <v>225.01</v>
      </c>
      <c r="C137">
        <f t="shared" si="14"/>
        <v>1.0499999999999829</v>
      </c>
      <c r="D137">
        <f t="shared" si="15"/>
        <v>4.6773811805469389E-3</v>
      </c>
    </row>
    <row r="138" spans="1:4" x14ac:dyDescent="0.25">
      <c r="A138" s="10">
        <v>45497.166666666664</v>
      </c>
      <c r="B138" s="2">
        <v>218.54</v>
      </c>
      <c r="C138">
        <f t="shared" si="14"/>
        <v>-6.4699999999999989</v>
      </c>
      <c r="D138">
        <f t="shared" si="15"/>
        <v>-2.917578151864024E-2</v>
      </c>
    </row>
    <row r="139" spans="1:4" x14ac:dyDescent="0.25">
      <c r="A139" s="10">
        <v>45498.166666666664</v>
      </c>
      <c r="B139" s="2">
        <v>217.49</v>
      </c>
      <c r="C139">
        <f t="shared" si="14"/>
        <v>-1.0499999999999829</v>
      </c>
      <c r="D139">
        <f t="shared" si="15"/>
        <v>-4.8161916823298888E-3</v>
      </c>
    </row>
    <row r="140" spans="1:4" x14ac:dyDescent="0.25">
      <c r="A140" s="10">
        <v>45499.166666666664</v>
      </c>
      <c r="B140" s="2">
        <v>217.96</v>
      </c>
      <c r="C140">
        <f t="shared" si="14"/>
        <v>0.46999999999999886</v>
      </c>
      <c r="D140">
        <f t="shared" si="15"/>
        <v>2.1586872546282805E-3</v>
      </c>
    </row>
    <row r="141" spans="1:4" x14ac:dyDescent="0.25">
      <c r="A141" s="10">
        <v>45502.166666666664</v>
      </c>
      <c r="B141" s="2">
        <v>218.24</v>
      </c>
      <c r="C141">
        <f t="shared" si="14"/>
        <v>0.28000000000000114</v>
      </c>
      <c r="D141">
        <f t="shared" si="15"/>
        <v>1.2838149401997857E-3</v>
      </c>
    </row>
    <row r="142" spans="1:4" x14ac:dyDescent="0.25">
      <c r="A142" s="10">
        <v>45503.166666666664</v>
      </c>
      <c r="B142" s="2">
        <v>218.8</v>
      </c>
      <c r="C142">
        <f t="shared" si="14"/>
        <v>0.56000000000000227</v>
      </c>
      <c r="D142">
        <f t="shared" si="15"/>
        <v>2.5626958927289704E-3</v>
      </c>
    </row>
    <row r="143" spans="1:4" x14ac:dyDescent="0.25">
      <c r="A143" s="10">
        <v>45504.166666666664</v>
      </c>
      <c r="B143" s="2">
        <v>222.08</v>
      </c>
      <c r="C143">
        <f t="shared" si="14"/>
        <v>3.2800000000000011</v>
      </c>
      <c r="D143">
        <f t="shared" si="15"/>
        <v>1.4879606770613507E-2</v>
      </c>
    </row>
    <row r="144" spans="1:4" x14ac:dyDescent="0.25">
      <c r="A144" s="10">
        <v>45505.166666666664</v>
      </c>
      <c r="B144" s="2">
        <v>218.36</v>
      </c>
      <c r="C144">
        <f t="shared" si="14"/>
        <v>-3.7199999999999989</v>
      </c>
      <c r="D144">
        <f t="shared" si="15"/>
        <v>-1.689260040488277E-2</v>
      </c>
    </row>
    <row r="145" spans="1:4" x14ac:dyDescent="0.25">
      <c r="A145" s="10">
        <v>45506.166666666664</v>
      </c>
      <c r="B145" s="2">
        <v>219.86</v>
      </c>
      <c r="C145">
        <f t="shared" si="14"/>
        <v>1.5</v>
      </c>
      <c r="D145">
        <f t="shared" si="15"/>
        <v>6.8459032371609137E-3</v>
      </c>
    </row>
    <row r="146" spans="1:4" x14ac:dyDescent="0.25">
      <c r="A146" s="10">
        <v>45509.166666666664</v>
      </c>
      <c r="B146" s="2">
        <v>209.27</v>
      </c>
      <c r="C146">
        <f t="shared" si="14"/>
        <v>-10.590000000000003</v>
      </c>
      <c r="D146">
        <f t="shared" si="15"/>
        <v>-4.9365695898139543E-2</v>
      </c>
    </row>
    <row r="147" spans="1:4" x14ac:dyDescent="0.25">
      <c r="A147" s="10">
        <v>45510.166666666664</v>
      </c>
      <c r="B147" s="2">
        <v>207.23</v>
      </c>
      <c r="C147">
        <f t="shared" si="14"/>
        <v>-2.0400000000000205</v>
      </c>
      <c r="D147">
        <f t="shared" si="15"/>
        <v>-9.7959967031821006E-3</v>
      </c>
    </row>
    <row r="148" spans="1:4" x14ac:dyDescent="0.25">
      <c r="A148" s="10">
        <v>45511.166666666664</v>
      </c>
      <c r="B148" s="2">
        <v>209.82</v>
      </c>
      <c r="C148">
        <f t="shared" si="14"/>
        <v>2.5900000000000034</v>
      </c>
      <c r="D148">
        <f t="shared" si="15"/>
        <v>1.2420732753943361E-2</v>
      </c>
    </row>
    <row r="149" spans="1:4" x14ac:dyDescent="0.25">
      <c r="A149" s="10">
        <v>45512.166666666664</v>
      </c>
      <c r="B149" s="2">
        <v>213.31</v>
      </c>
      <c r="C149">
        <f t="shared" si="14"/>
        <v>3.4900000000000091</v>
      </c>
      <c r="D149">
        <f t="shared" si="15"/>
        <v>1.6496486400387027E-2</v>
      </c>
    </row>
    <row r="150" spans="1:4" x14ac:dyDescent="0.25">
      <c r="A150" s="10">
        <v>45513.166666666664</v>
      </c>
      <c r="B150" s="2">
        <v>216.24</v>
      </c>
      <c r="C150">
        <f t="shared" si="14"/>
        <v>2.9300000000000068</v>
      </c>
      <c r="D150">
        <f t="shared" si="15"/>
        <v>1.3642395264465933E-2</v>
      </c>
    </row>
    <row r="151" spans="1:4" x14ac:dyDescent="0.25">
      <c r="A151" s="10">
        <v>45516.166666666664</v>
      </c>
      <c r="B151" s="2">
        <v>217.53</v>
      </c>
      <c r="C151">
        <f t="shared" si="14"/>
        <v>1.289999999999992</v>
      </c>
      <c r="D151">
        <f t="shared" si="15"/>
        <v>5.9478700834188188E-3</v>
      </c>
    </row>
    <row r="152" spans="1:4" x14ac:dyDescent="0.25">
      <c r="A152" s="10">
        <v>45517.166666666664</v>
      </c>
      <c r="B152" s="2">
        <v>221.27</v>
      </c>
      <c r="C152">
        <f t="shared" si="14"/>
        <v>3.7400000000000091</v>
      </c>
      <c r="D152">
        <f t="shared" si="15"/>
        <v>1.7046903231228767E-2</v>
      </c>
    </row>
    <row r="153" spans="1:4" x14ac:dyDescent="0.25">
      <c r="A153" s="10">
        <v>45518.166666666664</v>
      </c>
      <c r="B153" s="2">
        <v>221.72</v>
      </c>
      <c r="C153">
        <f t="shared" si="14"/>
        <v>0.44999999999998863</v>
      </c>
      <c r="D153">
        <f t="shared" si="15"/>
        <v>2.0316492687641797E-3</v>
      </c>
    </row>
    <row r="154" spans="1:4" x14ac:dyDescent="0.25">
      <c r="A154" s="10">
        <v>45519.166666666664</v>
      </c>
      <c r="B154" s="2">
        <v>224.72</v>
      </c>
      <c r="C154">
        <f t="shared" si="14"/>
        <v>3</v>
      </c>
      <c r="D154">
        <f t="shared" si="15"/>
        <v>1.3439858244384291E-2</v>
      </c>
    </row>
    <row r="155" spans="1:4" x14ac:dyDescent="0.25">
      <c r="A155" s="10">
        <v>45520.166666666664</v>
      </c>
      <c r="B155" s="2">
        <v>226.05</v>
      </c>
      <c r="C155">
        <f t="shared" si="14"/>
        <v>1.3300000000000125</v>
      </c>
      <c r="D155">
        <f t="shared" si="15"/>
        <v>5.9010309446258903E-3</v>
      </c>
    </row>
    <row r="156" spans="1:4" x14ac:dyDescent="0.25">
      <c r="A156" s="10">
        <v>45523.166666666664</v>
      </c>
      <c r="B156" s="2">
        <v>225.89</v>
      </c>
      <c r="C156">
        <f t="shared" si="14"/>
        <v>-0.16000000000002501</v>
      </c>
      <c r="D156">
        <f t="shared" si="15"/>
        <v>-7.0805862143046461E-4</v>
      </c>
    </row>
    <row r="157" spans="1:4" x14ac:dyDescent="0.25">
      <c r="A157" s="10">
        <v>45524.166666666664</v>
      </c>
      <c r="B157" s="2">
        <v>226.51</v>
      </c>
      <c r="C157">
        <f t="shared" si="14"/>
        <v>0.62000000000000455</v>
      </c>
      <c r="D157">
        <f t="shared" si="15"/>
        <v>2.7409389396927126E-3</v>
      </c>
    </row>
    <row r="158" spans="1:4" x14ac:dyDescent="0.25">
      <c r="A158" s="10">
        <v>45525.166666666664</v>
      </c>
      <c r="B158" s="2">
        <v>226.4</v>
      </c>
      <c r="C158">
        <f t="shared" si="14"/>
        <v>-0.10999999999998522</v>
      </c>
      <c r="D158">
        <f t="shared" si="15"/>
        <v>-4.8574772984859386E-4</v>
      </c>
    </row>
    <row r="159" spans="1:4" x14ac:dyDescent="0.25">
      <c r="A159" s="10">
        <v>45526.166666666664</v>
      </c>
      <c r="B159" s="2">
        <v>224.53</v>
      </c>
      <c r="C159">
        <f t="shared" si="14"/>
        <v>-1.8700000000000045</v>
      </c>
      <c r="D159">
        <f t="shared" si="15"/>
        <v>-8.2940177849183654E-3</v>
      </c>
    </row>
    <row r="160" spans="1:4" x14ac:dyDescent="0.25">
      <c r="A160" s="10">
        <v>45527.166666666664</v>
      </c>
      <c r="B160" s="2">
        <v>226.84</v>
      </c>
      <c r="C160">
        <f t="shared" si="14"/>
        <v>2.3100000000000023</v>
      </c>
      <c r="D160">
        <f t="shared" si="15"/>
        <v>1.0235594601717834E-2</v>
      </c>
    </row>
    <row r="161" spans="1:4" x14ac:dyDescent="0.25">
      <c r="A161" s="10">
        <v>45530.166666666664</v>
      </c>
      <c r="B161" s="2">
        <v>227.18</v>
      </c>
      <c r="C161">
        <f t="shared" si="14"/>
        <v>0.34000000000000341</v>
      </c>
      <c r="D161">
        <f t="shared" si="15"/>
        <v>1.497731657448228E-3</v>
      </c>
    </row>
    <row r="162" spans="1:4" x14ac:dyDescent="0.25">
      <c r="A162" s="10">
        <v>45531.166666666664</v>
      </c>
      <c r="B162" s="2">
        <v>228.03</v>
      </c>
      <c r="C162">
        <f t="shared" si="14"/>
        <v>0.84999999999999432</v>
      </c>
      <c r="D162">
        <f t="shared" si="15"/>
        <v>3.7345444427833042E-3</v>
      </c>
    </row>
    <row r="163" spans="1:4" x14ac:dyDescent="0.25">
      <c r="A163" s="10">
        <v>45532.166666666664</v>
      </c>
      <c r="B163" s="2">
        <v>226.49</v>
      </c>
      <c r="C163">
        <f t="shared" si="14"/>
        <v>-1.539999999999992</v>
      </c>
      <c r="D163">
        <f t="shared" si="15"/>
        <v>-6.7764054079900871E-3</v>
      </c>
    </row>
    <row r="164" spans="1:4" x14ac:dyDescent="0.25">
      <c r="A164" s="10">
        <v>45533.166666666664</v>
      </c>
      <c r="B164" s="2">
        <v>229.79</v>
      </c>
      <c r="C164">
        <f t="shared" si="14"/>
        <v>3.2999999999999829</v>
      </c>
      <c r="D164">
        <f t="shared" si="15"/>
        <v>1.4465054528776243E-2</v>
      </c>
    </row>
    <row r="165" spans="1:4" x14ac:dyDescent="0.25">
      <c r="A165" s="10">
        <v>45534.166666666664</v>
      </c>
      <c r="B165" s="2">
        <v>229</v>
      </c>
      <c r="C165">
        <f t="shared" si="14"/>
        <v>-0.78999999999999204</v>
      </c>
      <c r="D165">
        <f t="shared" si="15"/>
        <v>-3.4438448126052909E-3</v>
      </c>
    </row>
    <row r="166" spans="1:4" x14ac:dyDescent="0.25">
      <c r="A166" s="10">
        <v>45538.166666666664</v>
      </c>
      <c r="B166" s="2">
        <v>222.77</v>
      </c>
      <c r="C166">
        <f t="shared" si="14"/>
        <v>-6.2299999999999898</v>
      </c>
      <c r="D166">
        <f t="shared" si="15"/>
        <v>-2.7582154477457006E-2</v>
      </c>
    </row>
    <row r="167" spans="1:4" x14ac:dyDescent="0.25">
      <c r="A167" s="10">
        <v>45539.166666666664</v>
      </c>
      <c r="B167" s="2">
        <v>220.85</v>
      </c>
      <c r="C167">
        <f t="shared" si="14"/>
        <v>-1.9200000000000159</v>
      </c>
      <c r="D167">
        <f t="shared" si="15"/>
        <v>-8.6561110342471426E-3</v>
      </c>
    </row>
    <row r="168" spans="1:4" x14ac:dyDescent="0.25">
      <c r="A168" s="10">
        <v>45540.166666666664</v>
      </c>
      <c r="B168" s="2">
        <v>222.38</v>
      </c>
      <c r="C168">
        <f t="shared" si="14"/>
        <v>1.5300000000000011</v>
      </c>
      <c r="D168">
        <f t="shared" si="15"/>
        <v>6.9038922325676197E-3</v>
      </c>
    </row>
    <row r="169" spans="1:4" x14ac:dyDescent="0.25">
      <c r="A169" s="10">
        <v>45541.166666666664</v>
      </c>
      <c r="B169" s="2">
        <v>220.82</v>
      </c>
      <c r="C169">
        <f t="shared" si="14"/>
        <v>-1.5600000000000023</v>
      </c>
      <c r="D169">
        <f t="shared" si="15"/>
        <v>-7.0397402641122122E-3</v>
      </c>
    </row>
    <row r="170" spans="1:4" x14ac:dyDescent="0.25">
      <c r="A170" s="10">
        <v>45544.166666666664</v>
      </c>
      <c r="B170" s="2">
        <v>220.91</v>
      </c>
      <c r="C170">
        <f t="shared" si="14"/>
        <v>9.0000000000003411E-2</v>
      </c>
      <c r="D170">
        <f t="shared" si="15"/>
        <v>4.0748874310253498E-4</v>
      </c>
    </row>
    <row r="171" spans="1:4" x14ac:dyDescent="0.25">
      <c r="A171" s="10">
        <v>45545.166666666664</v>
      </c>
      <c r="B171" s="2">
        <v>220.11</v>
      </c>
      <c r="C171">
        <f t="shared" si="14"/>
        <v>-0.79999999999998295</v>
      </c>
      <c r="D171">
        <f t="shared" si="15"/>
        <v>-3.6279573600808664E-3</v>
      </c>
    </row>
    <row r="172" spans="1:4" x14ac:dyDescent="0.25">
      <c r="A172" s="10">
        <v>45546.166666666664</v>
      </c>
      <c r="B172" s="2">
        <v>222.66</v>
      </c>
      <c r="C172">
        <f t="shared" si="14"/>
        <v>2.5499999999999829</v>
      </c>
      <c r="D172">
        <f t="shared" si="15"/>
        <v>1.1518522906548473E-2</v>
      </c>
    </row>
    <row r="173" spans="1:4" x14ac:dyDescent="0.25">
      <c r="A173" s="10">
        <v>45547.166666666664</v>
      </c>
      <c r="B173" s="2">
        <v>222.77</v>
      </c>
      <c r="C173">
        <f t="shared" si="14"/>
        <v>0.11000000000001364</v>
      </c>
      <c r="D173">
        <f t="shared" si="15"/>
        <v>4.9390477622147076E-4</v>
      </c>
    </row>
    <row r="174" spans="1:4" x14ac:dyDescent="0.25">
      <c r="A174" s="10">
        <v>45548.166666666664</v>
      </c>
      <c r="B174" s="2">
        <v>222.5</v>
      </c>
      <c r="C174">
        <f t="shared" si="14"/>
        <v>-0.27000000000001023</v>
      </c>
      <c r="D174">
        <f t="shared" si="15"/>
        <v>-1.2127474704876769E-3</v>
      </c>
    </row>
    <row r="175" spans="1:4" x14ac:dyDescent="0.25">
      <c r="A175" s="10">
        <v>45551.166666666664</v>
      </c>
      <c r="B175" s="2">
        <v>216.32</v>
      </c>
      <c r="C175">
        <f t="shared" si="14"/>
        <v>-6.1800000000000068</v>
      </c>
      <c r="D175">
        <f t="shared" si="15"/>
        <v>-2.8168308751695719E-2</v>
      </c>
    </row>
    <row r="176" spans="1:4" x14ac:dyDescent="0.25">
      <c r="A176" s="10">
        <v>45552.166666666664</v>
      </c>
      <c r="B176" s="2">
        <v>216.79</v>
      </c>
      <c r="C176">
        <f t="shared" si="14"/>
        <v>0.46999999999999886</v>
      </c>
      <c r="D176">
        <f t="shared" si="15"/>
        <v>2.1703501858254429E-3</v>
      </c>
    </row>
    <row r="177" spans="1:4" x14ac:dyDescent="0.25">
      <c r="A177" s="10">
        <v>45553.166666666664</v>
      </c>
      <c r="B177" s="2">
        <v>220.69</v>
      </c>
      <c r="C177">
        <f t="shared" si="14"/>
        <v>3.9000000000000057</v>
      </c>
      <c r="D177">
        <f t="shared" si="15"/>
        <v>1.7829858819643829E-2</v>
      </c>
    </row>
    <row r="178" spans="1:4" x14ac:dyDescent="0.25">
      <c r="A178" s="10">
        <v>45554.166666666664</v>
      </c>
      <c r="B178" s="2">
        <v>228.87</v>
      </c>
      <c r="C178">
        <f t="shared" si="14"/>
        <v>8.1800000000000068</v>
      </c>
      <c r="D178">
        <f t="shared" si="15"/>
        <v>3.6395154910179209E-2</v>
      </c>
    </row>
    <row r="179" spans="1:4" x14ac:dyDescent="0.25">
      <c r="A179" s="10">
        <v>45555.166666666664</v>
      </c>
      <c r="B179" s="2">
        <v>228.2</v>
      </c>
      <c r="C179">
        <f t="shared" si="14"/>
        <v>-0.67000000000001592</v>
      </c>
      <c r="D179">
        <f t="shared" si="15"/>
        <v>-2.9317193422724623E-3</v>
      </c>
    </row>
    <row r="180" spans="1:4" x14ac:dyDescent="0.25">
      <c r="A180" s="10">
        <v>45558.166666666664</v>
      </c>
      <c r="B180" s="2">
        <v>226.47</v>
      </c>
      <c r="C180">
        <f t="shared" si="14"/>
        <v>-1.7299999999999898</v>
      </c>
      <c r="D180">
        <f t="shared" si="15"/>
        <v>-7.6099516083320351E-3</v>
      </c>
    </row>
    <row r="181" spans="1:4" x14ac:dyDescent="0.25">
      <c r="A181" s="10">
        <v>45559.166666666664</v>
      </c>
      <c r="B181" s="2">
        <v>227.37</v>
      </c>
      <c r="C181">
        <f t="shared" si="14"/>
        <v>0.90000000000000568</v>
      </c>
      <c r="D181">
        <f t="shared" si="15"/>
        <v>3.9661606724042875E-3</v>
      </c>
    </row>
    <row r="182" spans="1:4" x14ac:dyDescent="0.25">
      <c r="A182" s="10">
        <v>45560.166666666664</v>
      </c>
      <c r="B182" s="2">
        <v>226.37</v>
      </c>
      <c r="C182">
        <f t="shared" si="14"/>
        <v>-1</v>
      </c>
      <c r="D182">
        <f t="shared" si="15"/>
        <v>-4.407817777012997E-3</v>
      </c>
    </row>
    <row r="183" spans="1:4" x14ac:dyDescent="0.25">
      <c r="A183" s="10">
        <v>45561.166666666664</v>
      </c>
      <c r="B183" s="2">
        <v>227.52</v>
      </c>
      <c r="C183">
        <f t="shared" si="14"/>
        <v>1.1500000000000057</v>
      </c>
      <c r="D183">
        <f t="shared" si="15"/>
        <v>5.0673178998415468E-3</v>
      </c>
    </row>
    <row r="184" spans="1:4" x14ac:dyDescent="0.25">
      <c r="A184" s="10">
        <v>45562.166666666664</v>
      </c>
      <c r="B184" s="2">
        <v>227.79</v>
      </c>
      <c r="C184">
        <f t="shared" si="14"/>
        <v>0.26999999999998181</v>
      </c>
      <c r="D184">
        <f t="shared" si="15"/>
        <v>1.1860052783758518E-3</v>
      </c>
    </row>
    <row r="185" spans="1:4" x14ac:dyDescent="0.25">
      <c r="A185" s="10">
        <v>45565.166666666664</v>
      </c>
      <c r="B185" s="2">
        <v>233</v>
      </c>
      <c r="C185">
        <f t="shared" si="14"/>
        <v>5.210000000000008</v>
      </c>
      <c r="D185">
        <f t="shared" si="15"/>
        <v>2.2614301672448562E-2</v>
      </c>
    </row>
    <row r="186" spans="1:4" x14ac:dyDescent="0.25">
      <c r="A186" s="10">
        <v>45566.166666666664</v>
      </c>
      <c r="B186" s="2">
        <v>226.21</v>
      </c>
      <c r="C186">
        <f t="shared" si="14"/>
        <v>-6.789999999999992</v>
      </c>
      <c r="D186">
        <f t="shared" si="15"/>
        <v>-2.9574682195956357E-2</v>
      </c>
    </row>
    <row r="187" spans="1:4" x14ac:dyDescent="0.25">
      <c r="A187" s="10">
        <v>45567.166666666664</v>
      </c>
      <c r="B187" s="2">
        <v>226.78</v>
      </c>
      <c r="C187">
        <f t="shared" si="14"/>
        <v>0.56999999999999318</v>
      </c>
      <c r="D187">
        <f t="shared" si="15"/>
        <v>2.5166131739495158E-3</v>
      </c>
    </row>
    <row r="188" spans="1:4" x14ac:dyDescent="0.25">
      <c r="A188" s="10">
        <v>45568.166666666664</v>
      </c>
      <c r="B188" s="2">
        <v>225.67</v>
      </c>
      <c r="C188">
        <f t="shared" si="14"/>
        <v>-1.1100000000000136</v>
      </c>
      <c r="D188">
        <f t="shared" si="15"/>
        <v>-4.9066293598749146E-3</v>
      </c>
    </row>
    <row r="189" spans="1:4" x14ac:dyDescent="0.25">
      <c r="A189" s="10">
        <v>45569.166666666664</v>
      </c>
      <c r="B189" s="2">
        <v>226.8</v>
      </c>
      <c r="C189">
        <f t="shared" si="14"/>
        <v>1.1300000000000239</v>
      </c>
      <c r="D189">
        <f t="shared" si="15"/>
        <v>4.9948166697781288E-3</v>
      </c>
    </row>
    <row r="190" spans="1:4" x14ac:dyDescent="0.25">
      <c r="A190" s="10">
        <v>45572.166666666664</v>
      </c>
      <c r="B190" s="2">
        <v>221.69</v>
      </c>
      <c r="C190">
        <f t="shared" si="14"/>
        <v>-5.1100000000000136</v>
      </c>
      <c r="D190">
        <f t="shared" si="15"/>
        <v>-2.2788562247735331E-2</v>
      </c>
    </row>
    <row r="191" spans="1:4" x14ac:dyDescent="0.25">
      <c r="A191" s="10">
        <v>45573.166666666664</v>
      </c>
      <c r="B191" s="2">
        <v>225.77</v>
      </c>
      <c r="C191">
        <f t="shared" si="14"/>
        <v>4.0800000000000125</v>
      </c>
      <c r="D191">
        <f t="shared" si="15"/>
        <v>1.8236772344019592E-2</v>
      </c>
    </row>
    <row r="192" spans="1:4" x14ac:dyDescent="0.25">
      <c r="A192" s="10">
        <v>45574.166666666664</v>
      </c>
      <c r="B192" s="2">
        <v>229.54</v>
      </c>
      <c r="C192">
        <f t="shared" si="14"/>
        <v>3.7699999999999818</v>
      </c>
      <c r="D192">
        <f t="shared" si="15"/>
        <v>1.6560524302640989E-2</v>
      </c>
    </row>
    <row r="193" spans="1:4" x14ac:dyDescent="0.25">
      <c r="A193" s="10">
        <v>45575.166666666664</v>
      </c>
      <c r="B193" s="2">
        <v>229.04</v>
      </c>
      <c r="C193">
        <f t="shared" si="14"/>
        <v>-0.5</v>
      </c>
      <c r="D193">
        <f t="shared" si="15"/>
        <v>-2.1806454626626935E-3</v>
      </c>
    </row>
    <row r="194" spans="1:4" x14ac:dyDescent="0.25">
      <c r="A194" s="10">
        <v>45576.166666666664</v>
      </c>
      <c r="B194" s="2">
        <v>227.55</v>
      </c>
      <c r="C194">
        <f t="shared" si="14"/>
        <v>-1.4899999999999807</v>
      </c>
      <c r="D194">
        <f t="shared" si="15"/>
        <v>-6.5266663272085766E-3</v>
      </c>
    </row>
    <row r="195" spans="1:4" x14ac:dyDescent="0.25">
      <c r="A195" s="10">
        <v>45579.166666666664</v>
      </c>
      <c r="B195" s="2">
        <v>231.3</v>
      </c>
      <c r="C195">
        <f t="shared" si="14"/>
        <v>3.75</v>
      </c>
      <c r="D195">
        <f t="shared" si="15"/>
        <v>1.6345574774742577E-2</v>
      </c>
    </row>
    <row r="196" spans="1:4" x14ac:dyDescent="0.25">
      <c r="A196" s="10">
        <v>45580.166666666664</v>
      </c>
      <c r="B196" s="2">
        <v>233.85</v>
      </c>
      <c r="C196">
        <f t="shared" si="14"/>
        <v>2.5499999999999829</v>
      </c>
      <c r="D196">
        <f t="shared" si="15"/>
        <v>1.0964314934501682E-2</v>
      </c>
    </row>
    <row r="197" spans="1:4" x14ac:dyDescent="0.25">
      <c r="A197" s="10">
        <v>45581.166666666664</v>
      </c>
      <c r="B197" s="2">
        <v>231.78</v>
      </c>
      <c r="C197">
        <f t="shared" si="14"/>
        <v>-2.0699999999999932</v>
      </c>
      <c r="D197">
        <f t="shared" si="15"/>
        <v>-8.8912382656501972E-3</v>
      </c>
    </row>
    <row r="198" spans="1:4" x14ac:dyDescent="0.25">
      <c r="A198" s="10">
        <v>45582.166666666664</v>
      </c>
      <c r="B198" s="2">
        <v>232.15</v>
      </c>
      <c r="C198">
        <f t="shared" si="14"/>
        <v>0.37000000000000455</v>
      </c>
      <c r="D198">
        <f t="shared" si="15"/>
        <v>1.5950685596858294E-3</v>
      </c>
    </row>
    <row r="199" spans="1:4" x14ac:dyDescent="0.25">
      <c r="A199" s="10">
        <v>45583.166666666664</v>
      </c>
      <c r="B199" s="2">
        <v>235</v>
      </c>
      <c r="C199">
        <f t="shared" si="14"/>
        <v>2.8499999999999943</v>
      </c>
      <c r="D199">
        <f t="shared" si="15"/>
        <v>1.2201799678228265E-2</v>
      </c>
    </row>
    <row r="200" spans="1:4" x14ac:dyDescent="0.25">
      <c r="A200" s="10">
        <v>45586.166666666664</v>
      </c>
      <c r="B200" s="2">
        <v>236.48</v>
      </c>
      <c r="C200">
        <f t="shared" ref="C200:C263" si="16">B200-B199</f>
        <v>1.4799999999999898</v>
      </c>
      <c r="D200">
        <f t="shared" ref="D200:D263" si="17">LN(B200/B199)</f>
        <v>6.278123615677908E-3</v>
      </c>
    </row>
    <row r="201" spans="1:4" x14ac:dyDescent="0.25">
      <c r="A201" s="10">
        <v>45587.166666666664</v>
      </c>
      <c r="B201" s="2">
        <v>235.86</v>
      </c>
      <c r="C201">
        <f t="shared" si="16"/>
        <v>-0.61999999999997613</v>
      </c>
      <c r="D201">
        <f t="shared" si="17"/>
        <v>-2.625229098012868E-3</v>
      </c>
    </row>
    <row r="202" spans="1:4" x14ac:dyDescent="0.25">
      <c r="A202" s="10">
        <v>45588.166666666664</v>
      </c>
      <c r="B202" s="2">
        <v>230.76</v>
      </c>
      <c r="C202">
        <f t="shared" si="16"/>
        <v>-5.1000000000000227</v>
      </c>
      <c r="D202">
        <f t="shared" si="17"/>
        <v>-2.1860199273135369E-2</v>
      </c>
    </row>
    <row r="203" spans="1:4" x14ac:dyDescent="0.25">
      <c r="A203" s="10">
        <v>45589.166666666664</v>
      </c>
      <c r="B203" s="2">
        <v>230.57</v>
      </c>
      <c r="C203">
        <f t="shared" si="16"/>
        <v>-0.18999999999999773</v>
      </c>
      <c r="D203">
        <f t="shared" si="17"/>
        <v>-8.2370542016678883E-4</v>
      </c>
    </row>
    <row r="204" spans="1:4" x14ac:dyDescent="0.25">
      <c r="A204" s="10">
        <v>45590.166666666664</v>
      </c>
      <c r="B204" s="2">
        <v>231.41</v>
      </c>
      <c r="C204">
        <f t="shared" si="16"/>
        <v>0.84000000000000341</v>
      </c>
      <c r="D204">
        <f t="shared" si="17"/>
        <v>3.6365250690583951E-3</v>
      </c>
    </row>
    <row r="205" spans="1:4" x14ac:dyDescent="0.25">
      <c r="A205" s="10">
        <v>45593.166666666664</v>
      </c>
      <c r="B205" s="2">
        <v>233.4</v>
      </c>
      <c r="C205">
        <f t="shared" si="16"/>
        <v>1.9900000000000091</v>
      </c>
      <c r="D205">
        <f t="shared" si="17"/>
        <v>8.5626908148752033E-3</v>
      </c>
    </row>
    <row r="206" spans="1:4" x14ac:dyDescent="0.25">
      <c r="A206" s="10">
        <v>45594.166666666664</v>
      </c>
      <c r="B206" s="2">
        <v>233.67</v>
      </c>
      <c r="C206">
        <f t="shared" si="16"/>
        <v>0.26999999999998181</v>
      </c>
      <c r="D206">
        <f t="shared" si="17"/>
        <v>1.1561437475111353E-3</v>
      </c>
    </row>
    <row r="207" spans="1:4" x14ac:dyDescent="0.25">
      <c r="A207" s="10">
        <v>45595.166666666664</v>
      </c>
      <c r="B207" s="2">
        <v>230.1</v>
      </c>
      <c r="C207">
        <f t="shared" si="16"/>
        <v>-3.5699999999999932</v>
      </c>
      <c r="D207">
        <f t="shared" si="17"/>
        <v>-1.5395866558646653E-2</v>
      </c>
    </row>
    <row r="208" spans="1:4" x14ac:dyDescent="0.25">
      <c r="A208" s="10">
        <v>45596.166666666664</v>
      </c>
      <c r="B208" s="2">
        <v>225.91</v>
      </c>
      <c r="C208">
        <f t="shared" si="16"/>
        <v>-4.1899999999999977</v>
      </c>
      <c r="D208">
        <f t="shared" si="17"/>
        <v>-1.8377307172189244E-2</v>
      </c>
    </row>
    <row r="209" spans="1:4" x14ac:dyDescent="0.25">
      <c r="A209" s="10">
        <v>45597.166666666664</v>
      </c>
      <c r="B209" s="2">
        <v>222.91</v>
      </c>
      <c r="C209">
        <f t="shared" si="16"/>
        <v>-3</v>
      </c>
      <c r="D209">
        <f t="shared" si="17"/>
        <v>-1.3368587316289905E-2</v>
      </c>
    </row>
    <row r="210" spans="1:4" x14ac:dyDescent="0.25">
      <c r="A210" s="10">
        <v>45600.208333333336</v>
      </c>
      <c r="B210" s="2">
        <v>222.01</v>
      </c>
      <c r="C210">
        <f t="shared" si="16"/>
        <v>-0.90000000000000568</v>
      </c>
      <c r="D210">
        <f t="shared" si="17"/>
        <v>-4.0456766500141109E-3</v>
      </c>
    </row>
    <row r="211" spans="1:4" x14ac:dyDescent="0.25">
      <c r="A211" s="10">
        <v>45601.208333333336</v>
      </c>
      <c r="B211" s="2">
        <v>223.45</v>
      </c>
      <c r="C211">
        <f t="shared" si="16"/>
        <v>1.4399999999999977</v>
      </c>
      <c r="D211">
        <f t="shared" si="17"/>
        <v>6.4652494766336294E-3</v>
      </c>
    </row>
    <row r="212" spans="1:4" x14ac:dyDescent="0.25">
      <c r="A212" s="10">
        <v>45602.208333333336</v>
      </c>
      <c r="B212" s="2">
        <v>222.72</v>
      </c>
      <c r="C212">
        <f t="shared" si="16"/>
        <v>-0.72999999999998977</v>
      </c>
      <c r="D212">
        <f t="shared" si="17"/>
        <v>-3.2722982334056835E-3</v>
      </c>
    </row>
    <row r="213" spans="1:4" x14ac:dyDescent="0.25">
      <c r="A213" s="10">
        <v>45603.208333333336</v>
      </c>
      <c r="B213" s="2">
        <v>227.48</v>
      </c>
      <c r="C213">
        <f t="shared" si="16"/>
        <v>4.7599999999999909</v>
      </c>
      <c r="D213">
        <f t="shared" si="17"/>
        <v>2.1146945292544149E-2</v>
      </c>
    </row>
    <row r="214" spans="1:4" x14ac:dyDescent="0.25">
      <c r="A214" s="10">
        <v>45604.208333333336</v>
      </c>
      <c r="B214" s="2">
        <v>226.96</v>
      </c>
      <c r="C214">
        <f t="shared" si="16"/>
        <v>-0.51999999999998181</v>
      </c>
      <c r="D214">
        <f t="shared" si="17"/>
        <v>-2.2885319380029265E-3</v>
      </c>
    </row>
    <row r="215" spans="1:4" x14ac:dyDescent="0.25">
      <c r="A215" s="10">
        <v>45607.208333333336</v>
      </c>
      <c r="B215" s="2">
        <v>224.23</v>
      </c>
      <c r="C215">
        <f t="shared" si="16"/>
        <v>-2.7300000000000182</v>
      </c>
      <c r="D215">
        <f t="shared" si="17"/>
        <v>-1.2101479715156712E-2</v>
      </c>
    </row>
    <row r="216" spans="1:4" x14ac:dyDescent="0.25">
      <c r="A216" s="10">
        <v>45608.208333333336</v>
      </c>
      <c r="B216" s="2">
        <v>224.23</v>
      </c>
      <c r="C216">
        <f t="shared" si="16"/>
        <v>0</v>
      </c>
      <c r="D216">
        <f t="shared" si="17"/>
        <v>0</v>
      </c>
    </row>
    <row r="217" spans="1:4" x14ac:dyDescent="0.25">
      <c r="A217" s="10">
        <v>45609.208333333336</v>
      </c>
      <c r="B217" s="2">
        <v>225.12</v>
      </c>
      <c r="C217">
        <f t="shared" si="16"/>
        <v>0.89000000000001478</v>
      </c>
      <c r="D217">
        <f t="shared" si="17"/>
        <v>3.9612825806397481E-3</v>
      </c>
    </row>
    <row r="218" spans="1:4" x14ac:dyDescent="0.25">
      <c r="A218" s="10">
        <v>45610.208333333336</v>
      </c>
      <c r="B218" s="2">
        <v>228.22</v>
      </c>
      <c r="C218">
        <f t="shared" si="16"/>
        <v>3.0999999999999943</v>
      </c>
      <c r="D218">
        <f t="shared" si="17"/>
        <v>1.3676482640454679E-2</v>
      </c>
    </row>
    <row r="219" spans="1:4" x14ac:dyDescent="0.25">
      <c r="A219" s="10">
        <v>45611.208333333336</v>
      </c>
      <c r="B219" s="2">
        <v>225</v>
      </c>
      <c r="C219">
        <f t="shared" si="16"/>
        <v>-3.2199999999999989</v>
      </c>
      <c r="D219">
        <f t="shared" si="17"/>
        <v>-1.4209673802113448E-2</v>
      </c>
    </row>
    <row r="220" spans="1:4" x14ac:dyDescent="0.25">
      <c r="A220" s="10">
        <v>45614.208333333336</v>
      </c>
      <c r="B220" s="2">
        <v>228.02</v>
      </c>
      <c r="C220">
        <f t="shared" si="16"/>
        <v>3.0200000000000102</v>
      </c>
      <c r="D220">
        <f t="shared" si="17"/>
        <v>1.3332942201153587E-2</v>
      </c>
    </row>
    <row r="221" spans="1:4" x14ac:dyDescent="0.25">
      <c r="A221" s="10">
        <v>45615.208333333336</v>
      </c>
      <c r="B221" s="2">
        <v>228.28</v>
      </c>
      <c r="C221">
        <f t="shared" si="16"/>
        <v>0.25999999999999091</v>
      </c>
      <c r="D221">
        <f t="shared" si="17"/>
        <v>1.1396012629335743E-3</v>
      </c>
    </row>
    <row r="222" spans="1:4" x14ac:dyDescent="0.25">
      <c r="A222" s="10">
        <v>45616.208333333336</v>
      </c>
      <c r="B222" s="2">
        <v>229</v>
      </c>
      <c r="C222">
        <f t="shared" si="16"/>
        <v>0.71999999999999886</v>
      </c>
      <c r="D222">
        <f t="shared" si="17"/>
        <v>3.1490578857323766E-3</v>
      </c>
    </row>
    <row r="223" spans="1:4" x14ac:dyDescent="0.25">
      <c r="A223" s="10">
        <v>45617.208333333336</v>
      </c>
      <c r="B223" s="2">
        <v>228.52</v>
      </c>
      <c r="C223">
        <f t="shared" si="16"/>
        <v>-0.47999999999998977</v>
      </c>
      <c r="D223">
        <f t="shared" si="17"/>
        <v>-2.0982696979778065E-3</v>
      </c>
    </row>
    <row r="224" spans="1:4" x14ac:dyDescent="0.25">
      <c r="A224" s="10">
        <v>45618.208333333336</v>
      </c>
      <c r="B224" s="2">
        <v>229.87</v>
      </c>
      <c r="C224">
        <f t="shared" si="16"/>
        <v>1.3499999999999943</v>
      </c>
      <c r="D224">
        <f t="shared" si="17"/>
        <v>5.890197880063815E-3</v>
      </c>
    </row>
    <row r="225" spans="1:4" x14ac:dyDescent="0.25">
      <c r="A225" s="10">
        <v>45621.208333333336</v>
      </c>
      <c r="B225" s="2">
        <v>232.87</v>
      </c>
      <c r="C225">
        <f t="shared" si="16"/>
        <v>3</v>
      </c>
      <c r="D225">
        <f t="shared" si="17"/>
        <v>1.2966426208818584E-2</v>
      </c>
    </row>
    <row r="226" spans="1:4" x14ac:dyDescent="0.25">
      <c r="A226" s="10">
        <v>45622.208333333336</v>
      </c>
      <c r="B226" s="2">
        <v>235.06</v>
      </c>
      <c r="C226">
        <f t="shared" si="16"/>
        <v>2.1899999999999977</v>
      </c>
      <c r="D226">
        <f t="shared" si="17"/>
        <v>9.3604427595636724E-3</v>
      </c>
    </row>
    <row r="227" spans="1:4" x14ac:dyDescent="0.25">
      <c r="A227" s="10">
        <v>45623.208333333336</v>
      </c>
      <c r="B227" s="2">
        <v>234.93</v>
      </c>
      <c r="C227">
        <f t="shared" si="16"/>
        <v>-0.12999999999999545</v>
      </c>
      <c r="D227">
        <f t="shared" si="17"/>
        <v>-5.5320327375206512E-4</v>
      </c>
    </row>
    <row r="228" spans="1:4" x14ac:dyDescent="0.25">
      <c r="A228" s="10">
        <v>45625.208333333336</v>
      </c>
      <c r="B228" s="2">
        <v>237.33</v>
      </c>
      <c r="C228">
        <f t="shared" si="16"/>
        <v>2.4000000000000057</v>
      </c>
      <c r="D228">
        <f t="shared" si="17"/>
        <v>1.0163980270458799E-2</v>
      </c>
    </row>
    <row r="229" spans="1:4" x14ac:dyDescent="0.25">
      <c r="A229" s="10">
        <v>45628.208333333336</v>
      </c>
      <c r="B229" s="2">
        <v>239.59</v>
      </c>
      <c r="C229">
        <f t="shared" si="16"/>
        <v>2.2599999999999909</v>
      </c>
      <c r="D229">
        <f t="shared" si="17"/>
        <v>9.477551441854002E-3</v>
      </c>
    </row>
    <row r="230" spans="1:4" x14ac:dyDescent="0.25">
      <c r="A230" s="10">
        <v>45629.208333333336</v>
      </c>
      <c r="B230" s="2">
        <v>242.65</v>
      </c>
      <c r="C230">
        <f t="shared" si="16"/>
        <v>3.0600000000000023</v>
      </c>
      <c r="D230">
        <f t="shared" si="17"/>
        <v>1.269094670795666E-2</v>
      </c>
    </row>
    <row r="231" spans="1:4" x14ac:dyDescent="0.25">
      <c r="A231" s="10">
        <v>45630.208333333336</v>
      </c>
      <c r="B231" s="2">
        <v>243.01</v>
      </c>
      <c r="C231">
        <f t="shared" si="16"/>
        <v>0.35999999999998522</v>
      </c>
      <c r="D231">
        <f t="shared" si="17"/>
        <v>1.4825189059665656E-3</v>
      </c>
    </row>
    <row r="232" spans="1:4" x14ac:dyDescent="0.25">
      <c r="A232" s="10">
        <v>45631.208333333336</v>
      </c>
      <c r="B232" s="2">
        <v>243.04</v>
      </c>
      <c r="C232">
        <f t="shared" si="16"/>
        <v>3.0000000000001137E-2</v>
      </c>
      <c r="D232">
        <f t="shared" si="17"/>
        <v>1.2344409027086238E-4</v>
      </c>
    </row>
    <row r="233" spans="1:4" x14ac:dyDescent="0.25">
      <c r="A233" s="10">
        <v>45632.208333333336</v>
      </c>
      <c r="B233" s="2">
        <v>242.84</v>
      </c>
      <c r="C233">
        <f t="shared" si="16"/>
        <v>-0.19999999999998863</v>
      </c>
      <c r="D233">
        <f t="shared" si="17"/>
        <v>-8.2324858522934052E-4</v>
      </c>
    </row>
    <row r="234" spans="1:4" x14ac:dyDescent="0.25">
      <c r="A234" s="10">
        <v>45635.208333333336</v>
      </c>
      <c r="B234" s="2">
        <v>246.75</v>
      </c>
      <c r="C234">
        <f t="shared" si="16"/>
        <v>3.9099999999999966</v>
      </c>
      <c r="D234">
        <f t="shared" si="17"/>
        <v>1.5972888051357558E-2</v>
      </c>
    </row>
    <row r="235" spans="1:4" x14ac:dyDescent="0.25">
      <c r="A235" s="10">
        <v>45636.208333333336</v>
      </c>
      <c r="B235" s="2">
        <v>247.77</v>
      </c>
      <c r="C235">
        <f t="shared" si="16"/>
        <v>1.0200000000000102</v>
      </c>
      <c r="D235">
        <f t="shared" si="17"/>
        <v>4.1252181771443009E-3</v>
      </c>
    </row>
    <row r="236" spans="1:4" x14ac:dyDescent="0.25">
      <c r="A236" s="10">
        <v>45637.208333333336</v>
      </c>
      <c r="B236" s="2">
        <v>246.49</v>
      </c>
      <c r="C236">
        <f t="shared" si="16"/>
        <v>-1.2800000000000011</v>
      </c>
      <c r="D236">
        <f t="shared" si="17"/>
        <v>-5.1794717822105452E-3</v>
      </c>
    </row>
    <row r="237" spans="1:4" x14ac:dyDescent="0.25">
      <c r="A237" s="10">
        <v>45638.208333333336</v>
      </c>
      <c r="B237" s="2">
        <v>247.96</v>
      </c>
      <c r="C237">
        <f t="shared" si="16"/>
        <v>1.4699999999999989</v>
      </c>
      <c r="D237">
        <f t="shared" si="17"/>
        <v>5.9460181251939897E-3</v>
      </c>
    </row>
    <row r="238" spans="1:4" x14ac:dyDescent="0.25">
      <c r="A238" s="10">
        <v>45639.208333333336</v>
      </c>
      <c r="B238" s="2">
        <v>248.13</v>
      </c>
      <c r="C238">
        <f t="shared" si="16"/>
        <v>0.16999999999998749</v>
      </c>
      <c r="D238">
        <f t="shared" si="17"/>
        <v>6.8535953820605803E-4</v>
      </c>
    </row>
    <row r="239" spans="1:4" x14ac:dyDescent="0.25">
      <c r="A239" s="10">
        <v>45642.208333333336</v>
      </c>
      <c r="B239" s="2">
        <v>251.04</v>
      </c>
      <c r="C239">
        <f t="shared" si="16"/>
        <v>2.9099999999999966</v>
      </c>
      <c r="D239">
        <f t="shared" si="17"/>
        <v>1.1659486612797755E-2</v>
      </c>
    </row>
    <row r="240" spans="1:4" x14ac:dyDescent="0.25">
      <c r="A240" s="10">
        <v>45643.208333333336</v>
      </c>
      <c r="B240" s="2">
        <v>253.48</v>
      </c>
      <c r="C240">
        <f t="shared" si="16"/>
        <v>2.4399999999999977</v>
      </c>
      <c r="D240">
        <f t="shared" si="17"/>
        <v>9.6726354705936723E-3</v>
      </c>
    </row>
    <row r="241" spans="1:4" x14ac:dyDescent="0.25">
      <c r="A241" s="10">
        <v>45644.208333333336</v>
      </c>
      <c r="B241" s="2">
        <v>248.05</v>
      </c>
      <c r="C241">
        <f t="shared" si="16"/>
        <v>-5.4299999999999784</v>
      </c>
      <c r="D241">
        <f t="shared" si="17"/>
        <v>-2.1654585708258262E-2</v>
      </c>
    </row>
    <row r="242" spans="1:4" x14ac:dyDescent="0.25">
      <c r="A242" s="10">
        <v>45645.208333333336</v>
      </c>
      <c r="B242" s="2">
        <v>249.79</v>
      </c>
      <c r="C242">
        <f t="shared" si="16"/>
        <v>1.7399999999999807</v>
      </c>
      <c r="D242">
        <f t="shared" si="17"/>
        <v>6.9902261174959015E-3</v>
      </c>
    </row>
    <row r="243" spans="1:4" x14ac:dyDescent="0.25">
      <c r="A243" s="10">
        <v>45646.208333333336</v>
      </c>
      <c r="B243" s="2">
        <v>254.49</v>
      </c>
      <c r="C243">
        <f t="shared" si="16"/>
        <v>4.7000000000000171</v>
      </c>
      <c r="D243">
        <f t="shared" si="17"/>
        <v>1.8640977623199214E-2</v>
      </c>
    </row>
    <row r="244" spans="1:4" x14ac:dyDescent="0.25">
      <c r="A244" s="10">
        <v>45649.208333333336</v>
      </c>
      <c r="B244" s="2">
        <v>255.27</v>
      </c>
      <c r="C244">
        <f t="shared" si="16"/>
        <v>0.78000000000000114</v>
      </c>
      <c r="D244">
        <f t="shared" si="17"/>
        <v>3.0602660418225774E-3</v>
      </c>
    </row>
    <row r="245" spans="1:4" x14ac:dyDescent="0.25">
      <c r="A245" s="10">
        <v>45650.208333333336</v>
      </c>
      <c r="B245" s="2">
        <v>258.2</v>
      </c>
      <c r="C245">
        <f t="shared" si="16"/>
        <v>2.9299999999999784</v>
      </c>
      <c r="D245">
        <f t="shared" si="17"/>
        <v>1.1412669882966294E-2</v>
      </c>
    </row>
    <row r="246" spans="1:4" x14ac:dyDescent="0.25">
      <c r="A246" s="10">
        <v>45652.208333333336</v>
      </c>
      <c r="B246" s="2">
        <v>259.02</v>
      </c>
      <c r="C246">
        <f t="shared" si="16"/>
        <v>0.81999999999999318</v>
      </c>
      <c r="D246">
        <f t="shared" si="17"/>
        <v>3.1708003828989626E-3</v>
      </c>
    </row>
    <row r="247" spans="1:4" x14ac:dyDescent="0.25">
      <c r="A247" s="10">
        <v>45653.208333333336</v>
      </c>
      <c r="B247" s="2">
        <v>255.59</v>
      </c>
      <c r="C247">
        <f t="shared" si="16"/>
        <v>-3.4299999999999784</v>
      </c>
      <c r="D247">
        <f t="shared" si="17"/>
        <v>-1.3330680688083499E-2</v>
      </c>
    </row>
    <row r="248" spans="1:4" x14ac:dyDescent="0.25">
      <c r="A248" s="10">
        <v>45656.208333333336</v>
      </c>
      <c r="B248" s="2">
        <v>252.2</v>
      </c>
      <c r="C248">
        <f t="shared" si="16"/>
        <v>-3.3900000000000148</v>
      </c>
      <c r="D248">
        <f t="shared" si="17"/>
        <v>-1.3352174576538492E-2</v>
      </c>
    </row>
    <row r="249" spans="1:4" x14ac:dyDescent="0.25">
      <c r="A249" s="10">
        <v>45657.208333333336</v>
      </c>
      <c r="B249" s="2">
        <v>250.42</v>
      </c>
      <c r="C249">
        <f t="shared" si="16"/>
        <v>-1.7800000000000011</v>
      </c>
      <c r="D249">
        <f t="shared" si="17"/>
        <v>-7.0829152900175382E-3</v>
      </c>
    </row>
    <row r="250" spans="1:4" x14ac:dyDescent="0.25">
      <c r="A250" s="10">
        <v>45659.208333333336</v>
      </c>
      <c r="B250" s="2">
        <v>243.85</v>
      </c>
      <c r="C250">
        <f t="shared" si="16"/>
        <v>-6.5699999999999932</v>
      </c>
      <c r="D250">
        <f t="shared" si="17"/>
        <v>-2.6586226084739983E-2</v>
      </c>
    </row>
    <row r="251" spans="1:4" x14ac:dyDescent="0.25">
      <c r="A251" s="10">
        <v>45660.208333333336</v>
      </c>
      <c r="B251" s="2">
        <v>243.36</v>
      </c>
      <c r="C251">
        <f t="shared" si="16"/>
        <v>-0.48999999999998067</v>
      </c>
      <c r="D251">
        <f t="shared" si="17"/>
        <v>-2.0114536450788353E-3</v>
      </c>
    </row>
    <row r="252" spans="1:4" x14ac:dyDescent="0.25">
      <c r="A252" s="10">
        <v>45663.208333333336</v>
      </c>
      <c r="B252" s="2">
        <v>245</v>
      </c>
      <c r="C252">
        <f t="shared" si="16"/>
        <v>1.6399999999999864</v>
      </c>
      <c r="D252">
        <f t="shared" si="17"/>
        <v>6.7163820337442027E-3</v>
      </c>
    </row>
    <row r="253" spans="1:4" x14ac:dyDescent="0.25">
      <c r="A253" s="10">
        <v>45664.208333333336</v>
      </c>
      <c r="B253" s="2">
        <v>242.21</v>
      </c>
      <c r="C253">
        <f t="shared" si="16"/>
        <v>-2.789999999999992</v>
      </c>
      <c r="D253">
        <f t="shared" si="17"/>
        <v>-1.1453092086491822E-2</v>
      </c>
    </row>
    <row r="254" spans="1:4" x14ac:dyDescent="0.25">
      <c r="A254" s="10">
        <v>45665.208333333336</v>
      </c>
      <c r="B254" s="2">
        <v>242.7</v>
      </c>
      <c r="C254">
        <f t="shared" si="16"/>
        <v>0.48999999999998067</v>
      </c>
      <c r="D254">
        <f t="shared" si="17"/>
        <v>2.0209942743203797E-3</v>
      </c>
    </row>
    <row r="255" spans="1:4" x14ac:dyDescent="0.25">
      <c r="A255" s="10">
        <v>45667.208333333336</v>
      </c>
      <c r="B255" s="2">
        <v>236.85</v>
      </c>
      <c r="C255">
        <f t="shared" si="16"/>
        <v>-5.8499999999999943</v>
      </c>
      <c r="D255">
        <f t="shared" si="17"/>
        <v>-2.4399083362794845E-2</v>
      </c>
    </row>
    <row r="256" spans="1:4" x14ac:dyDescent="0.25">
      <c r="A256" s="10">
        <v>45670.208333333336</v>
      </c>
      <c r="B256" s="2">
        <v>234.4</v>
      </c>
      <c r="C256">
        <f t="shared" si="16"/>
        <v>-2.4499999999999886</v>
      </c>
      <c r="D256">
        <f t="shared" si="17"/>
        <v>-1.0397971666903203E-2</v>
      </c>
    </row>
    <row r="257" spans="1:4" x14ac:dyDescent="0.25">
      <c r="A257" s="10">
        <v>45671.208333333336</v>
      </c>
      <c r="B257" s="2">
        <v>233.28</v>
      </c>
      <c r="C257">
        <f t="shared" si="16"/>
        <v>-1.1200000000000045</v>
      </c>
      <c r="D257">
        <f t="shared" si="17"/>
        <v>-4.7896088825642048E-3</v>
      </c>
    </row>
    <row r="258" spans="1:4" x14ac:dyDescent="0.25">
      <c r="A258" s="10">
        <v>45672.208333333336</v>
      </c>
      <c r="B258" s="2">
        <v>237.87</v>
      </c>
      <c r="C258">
        <f t="shared" si="16"/>
        <v>4.5900000000000034</v>
      </c>
      <c r="D258">
        <f t="shared" si="17"/>
        <v>1.9484857132124001E-2</v>
      </c>
    </row>
    <row r="259" spans="1:4" x14ac:dyDescent="0.25">
      <c r="A259" s="10">
        <v>45673.208333333336</v>
      </c>
      <c r="B259" s="2">
        <v>228.26</v>
      </c>
      <c r="C259">
        <f t="shared" si="16"/>
        <v>-9.6100000000000136</v>
      </c>
      <c r="D259">
        <f t="shared" si="17"/>
        <v>-4.1238975826963314E-2</v>
      </c>
    </row>
    <row r="260" spans="1:4" x14ac:dyDescent="0.25">
      <c r="A260" s="10">
        <v>45674.208333333336</v>
      </c>
      <c r="B260" s="2">
        <v>229.98</v>
      </c>
      <c r="C260">
        <f t="shared" si="16"/>
        <v>1.7199999999999989</v>
      </c>
      <c r="D260">
        <f t="shared" si="17"/>
        <v>7.5070184950648353E-3</v>
      </c>
    </row>
    <row r="261" spans="1:4" x14ac:dyDescent="0.25">
      <c r="A261" s="10">
        <v>45678.208333333336</v>
      </c>
      <c r="B261" s="2">
        <v>222.64</v>
      </c>
      <c r="C261">
        <f t="shared" si="16"/>
        <v>-7.3400000000000034</v>
      </c>
      <c r="D261">
        <f t="shared" si="17"/>
        <v>-3.2436231402883438E-2</v>
      </c>
    </row>
    <row r="262" spans="1:4" x14ac:dyDescent="0.25">
      <c r="A262" s="10">
        <v>45679.208333333336</v>
      </c>
      <c r="B262" s="2">
        <v>223.83</v>
      </c>
      <c r="C262">
        <f t="shared" si="16"/>
        <v>1.1900000000000261</v>
      </c>
      <c r="D262">
        <f t="shared" si="17"/>
        <v>5.3307179338975266E-3</v>
      </c>
    </row>
    <row r="263" spans="1:4" x14ac:dyDescent="0.25">
      <c r="A263" s="10">
        <v>45680.208333333336</v>
      </c>
      <c r="B263" s="2">
        <v>223.66</v>
      </c>
      <c r="C263">
        <f t="shared" si="16"/>
        <v>-0.17000000000001592</v>
      </c>
      <c r="D263">
        <f t="shared" si="17"/>
        <v>-7.5979355149053557E-4</v>
      </c>
    </row>
    <row r="264" spans="1:4" x14ac:dyDescent="0.25">
      <c r="A264" s="10">
        <v>45681.208333333336</v>
      </c>
      <c r="B264" s="2">
        <v>222.78</v>
      </c>
      <c r="C264">
        <f t="shared" ref="C264:C327" si="18">B264-B263</f>
        <v>-0.87999999999999545</v>
      </c>
      <c r="D264">
        <f t="shared" ref="D264:D327" si="19">LN(B264/B263)</f>
        <v>-3.9423041829985839E-3</v>
      </c>
    </row>
    <row r="265" spans="1:4" x14ac:dyDescent="0.25">
      <c r="A265" s="10">
        <v>45684.208333333336</v>
      </c>
      <c r="B265" s="2">
        <v>229.86</v>
      </c>
      <c r="C265">
        <f t="shared" si="18"/>
        <v>7.0800000000000125</v>
      </c>
      <c r="D265">
        <f t="shared" si="19"/>
        <v>3.1285690523568978E-2</v>
      </c>
    </row>
    <row r="266" spans="1:4" x14ac:dyDescent="0.25">
      <c r="A266" s="10">
        <v>45685.208333333336</v>
      </c>
      <c r="B266" s="2">
        <v>238.26</v>
      </c>
      <c r="C266">
        <f t="shared" si="18"/>
        <v>8.3999999999999773</v>
      </c>
      <c r="D266">
        <f t="shared" si="19"/>
        <v>3.5892086430602384E-2</v>
      </c>
    </row>
    <row r="267" spans="1:4" x14ac:dyDescent="0.25">
      <c r="A267" s="10">
        <v>45686.208333333336</v>
      </c>
      <c r="B267" s="2">
        <v>239.36</v>
      </c>
      <c r="C267">
        <f t="shared" si="18"/>
        <v>1.1000000000000227</v>
      </c>
      <c r="D267">
        <f t="shared" si="19"/>
        <v>4.6061804148975023E-3</v>
      </c>
    </row>
    <row r="268" spans="1:4" x14ac:dyDescent="0.25">
      <c r="A268" s="10">
        <v>45687.208333333336</v>
      </c>
      <c r="B268" s="2">
        <v>237.59</v>
      </c>
      <c r="C268">
        <f t="shared" si="18"/>
        <v>-1.7700000000000102</v>
      </c>
      <c r="D268">
        <f t="shared" si="19"/>
        <v>-7.4221957254156003E-3</v>
      </c>
    </row>
    <row r="269" spans="1:4" x14ac:dyDescent="0.25">
      <c r="A269" s="10">
        <v>45688.208333333336</v>
      </c>
      <c r="B269" s="2">
        <v>236</v>
      </c>
      <c r="C269">
        <f t="shared" si="18"/>
        <v>-1.5900000000000034</v>
      </c>
      <c r="D269">
        <f t="shared" si="19"/>
        <v>-6.714694035086833E-3</v>
      </c>
    </row>
    <row r="270" spans="1:4" x14ac:dyDescent="0.25">
      <c r="A270" s="10">
        <v>45691.208333333336</v>
      </c>
      <c r="B270" s="2">
        <v>228.01</v>
      </c>
      <c r="C270">
        <f t="shared" si="18"/>
        <v>-7.9900000000000091</v>
      </c>
      <c r="D270">
        <f t="shared" si="19"/>
        <v>-3.4442317383852845E-2</v>
      </c>
    </row>
    <row r="271" spans="1:4" x14ac:dyDescent="0.25">
      <c r="A271" s="10">
        <v>45692.208333333336</v>
      </c>
      <c r="B271" s="2">
        <v>232.8</v>
      </c>
      <c r="C271">
        <f t="shared" si="18"/>
        <v>4.7900000000000205</v>
      </c>
      <c r="D271">
        <f t="shared" si="19"/>
        <v>2.0790228215525564E-2</v>
      </c>
    </row>
    <row r="272" spans="1:4" x14ac:dyDescent="0.25">
      <c r="A272" s="10">
        <v>45693.208333333336</v>
      </c>
      <c r="B272" s="2">
        <v>232.47</v>
      </c>
      <c r="C272">
        <f t="shared" si="18"/>
        <v>-0.33000000000001251</v>
      </c>
      <c r="D272">
        <f t="shared" si="19"/>
        <v>-1.4185314133143574E-3</v>
      </c>
    </row>
    <row r="273" spans="1:4" x14ac:dyDescent="0.25">
      <c r="A273" s="10">
        <v>45694.208333333336</v>
      </c>
      <c r="B273" s="2">
        <v>233.22</v>
      </c>
      <c r="C273">
        <f t="shared" si="18"/>
        <v>0.75</v>
      </c>
      <c r="D273">
        <f t="shared" si="19"/>
        <v>3.2210296482183117E-3</v>
      </c>
    </row>
    <row r="274" spans="1:4" x14ac:dyDescent="0.25">
      <c r="A274" s="10">
        <v>45695.208333333336</v>
      </c>
      <c r="B274" s="2">
        <v>227.63</v>
      </c>
      <c r="C274">
        <f t="shared" si="18"/>
        <v>-5.5900000000000034</v>
      </c>
      <c r="D274">
        <f t="shared" si="19"/>
        <v>-2.4260710332889599E-2</v>
      </c>
    </row>
    <row r="275" spans="1:4" x14ac:dyDescent="0.25">
      <c r="A275" s="10">
        <v>45698.208333333336</v>
      </c>
      <c r="B275" s="2">
        <v>227.65</v>
      </c>
      <c r="C275">
        <f t="shared" si="18"/>
        <v>2.0000000000010232E-2</v>
      </c>
      <c r="D275">
        <f t="shared" si="19"/>
        <v>8.7858021493861051E-5</v>
      </c>
    </row>
    <row r="276" spans="1:4" x14ac:dyDescent="0.25">
      <c r="A276" s="10">
        <v>45699.208333333336</v>
      </c>
      <c r="B276" s="2">
        <v>232.62</v>
      </c>
      <c r="C276">
        <f t="shared" si="18"/>
        <v>4.9699999999999989</v>
      </c>
      <c r="D276">
        <f t="shared" si="19"/>
        <v>2.1596859130101596E-2</v>
      </c>
    </row>
    <row r="277" spans="1:4" x14ac:dyDescent="0.25">
      <c r="A277" s="10">
        <v>45700.208333333336</v>
      </c>
      <c r="B277" s="2">
        <v>236.87</v>
      </c>
      <c r="C277">
        <f t="shared" si="18"/>
        <v>4.25</v>
      </c>
      <c r="D277">
        <f t="shared" si="19"/>
        <v>1.810524652359782E-2</v>
      </c>
    </row>
    <row r="278" spans="1:4" x14ac:dyDescent="0.25">
      <c r="A278" s="10">
        <v>45701.208333333336</v>
      </c>
      <c r="B278" s="2">
        <v>241.53</v>
      </c>
      <c r="C278">
        <f t="shared" si="18"/>
        <v>4.6599999999999966</v>
      </c>
      <c r="D278">
        <f t="shared" si="19"/>
        <v>1.9482221545508639E-2</v>
      </c>
    </row>
    <row r="279" spans="1:4" x14ac:dyDescent="0.25">
      <c r="A279" s="10">
        <v>45702.208333333336</v>
      </c>
      <c r="B279" s="2">
        <v>244.6</v>
      </c>
      <c r="C279">
        <f t="shared" si="18"/>
        <v>3.0699999999999932</v>
      </c>
      <c r="D279">
        <f t="shared" si="19"/>
        <v>1.2630534273072785E-2</v>
      </c>
    </row>
    <row r="280" spans="1:4" x14ac:dyDescent="0.25">
      <c r="A280" s="10">
        <v>45706.208333333336</v>
      </c>
      <c r="B280" s="2">
        <v>244.47</v>
      </c>
      <c r="C280">
        <f t="shared" si="18"/>
        <v>-0.12999999999999545</v>
      </c>
      <c r="D280">
        <f t="shared" si="19"/>
        <v>-5.3162125283384893E-4</v>
      </c>
    </row>
    <row r="281" spans="1:4" x14ac:dyDescent="0.25">
      <c r="A281" s="10">
        <v>45707.208333333336</v>
      </c>
      <c r="B281" s="2">
        <v>244.87</v>
      </c>
      <c r="C281">
        <f t="shared" si="18"/>
        <v>0.40000000000000568</v>
      </c>
      <c r="D281">
        <f t="shared" si="19"/>
        <v>1.6348554750960618E-3</v>
      </c>
    </row>
    <row r="282" spans="1:4" x14ac:dyDescent="0.25">
      <c r="A282" s="10">
        <v>45708.208333333336</v>
      </c>
      <c r="B282" s="2">
        <v>245.83</v>
      </c>
      <c r="C282">
        <f t="shared" si="18"/>
        <v>0.96000000000000796</v>
      </c>
      <c r="D282">
        <f t="shared" si="19"/>
        <v>3.9127826565687213E-3</v>
      </c>
    </row>
    <row r="283" spans="1:4" x14ac:dyDescent="0.25">
      <c r="A283" s="10">
        <v>45709.208333333336</v>
      </c>
      <c r="B283" s="2">
        <v>245.55</v>
      </c>
      <c r="C283">
        <f t="shared" si="18"/>
        <v>-0.28000000000000114</v>
      </c>
      <c r="D283">
        <f t="shared" si="19"/>
        <v>-1.1396476466492649E-3</v>
      </c>
    </row>
    <row r="284" spans="1:4" x14ac:dyDescent="0.25">
      <c r="A284" s="10">
        <v>45712.208333333336</v>
      </c>
      <c r="B284" s="2">
        <v>247.1</v>
      </c>
      <c r="C284">
        <f t="shared" si="18"/>
        <v>1.5499999999999829</v>
      </c>
      <c r="D284">
        <f t="shared" si="19"/>
        <v>6.2925205093107527E-3</v>
      </c>
    </row>
    <row r="285" spans="1:4" x14ac:dyDescent="0.25">
      <c r="A285" s="10">
        <v>45713.208333333336</v>
      </c>
      <c r="B285" s="2">
        <v>247.04</v>
      </c>
      <c r="C285">
        <f t="shared" si="18"/>
        <v>-6.0000000000002274E-2</v>
      </c>
      <c r="D285">
        <f t="shared" si="19"/>
        <v>-2.4284615815310331E-4</v>
      </c>
    </row>
    <row r="286" spans="1:4" x14ac:dyDescent="0.25">
      <c r="A286" s="10">
        <v>45714.208333333336</v>
      </c>
      <c r="B286" s="2">
        <v>240.36</v>
      </c>
      <c r="C286">
        <f t="shared" si="18"/>
        <v>-6.6799999999999784</v>
      </c>
      <c r="D286">
        <f t="shared" si="19"/>
        <v>-2.7412467370684025E-2</v>
      </c>
    </row>
    <row r="287" spans="1:4" x14ac:dyDescent="0.25">
      <c r="A287" s="10">
        <v>45715.208333333336</v>
      </c>
      <c r="B287" s="2">
        <v>237.3</v>
      </c>
      <c r="C287">
        <f t="shared" si="18"/>
        <v>-3.0600000000000023</v>
      </c>
      <c r="D287">
        <f t="shared" si="19"/>
        <v>-1.2812636024009335E-2</v>
      </c>
    </row>
    <row r="288" spans="1:4" x14ac:dyDescent="0.25">
      <c r="A288" s="10">
        <v>45716.208333333336</v>
      </c>
      <c r="B288" s="2">
        <v>241.84</v>
      </c>
      <c r="C288">
        <f t="shared" si="18"/>
        <v>4.539999999999992</v>
      </c>
      <c r="D288">
        <f t="shared" si="19"/>
        <v>1.8951187029484631E-2</v>
      </c>
    </row>
    <row r="289" spans="1:4" x14ac:dyDescent="0.25">
      <c r="A289" s="10">
        <v>45719.208333333336</v>
      </c>
      <c r="B289" s="2">
        <v>238.03</v>
      </c>
      <c r="C289">
        <f t="shared" si="18"/>
        <v>-3.8100000000000023</v>
      </c>
      <c r="D289">
        <f t="shared" si="19"/>
        <v>-1.5879634323246551E-2</v>
      </c>
    </row>
    <row r="290" spans="1:4" x14ac:dyDescent="0.25">
      <c r="A290" s="10">
        <v>45720.208333333336</v>
      </c>
      <c r="B290" s="2">
        <v>235.93</v>
      </c>
      <c r="C290">
        <f t="shared" si="18"/>
        <v>-2.0999999999999943</v>
      </c>
      <c r="D290">
        <f t="shared" si="19"/>
        <v>-8.8615652893341244E-3</v>
      </c>
    </row>
    <row r="291" spans="1:4" x14ac:dyDescent="0.25">
      <c r="A291" s="10">
        <v>45721.208333333336</v>
      </c>
      <c r="B291" s="2">
        <v>235.74</v>
      </c>
      <c r="C291">
        <f t="shared" si="18"/>
        <v>-0.18999999999999773</v>
      </c>
      <c r="D291">
        <f t="shared" si="19"/>
        <v>-8.0564806019855866E-4</v>
      </c>
    </row>
    <row r="292" spans="1:4" x14ac:dyDescent="0.25">
      <c r="A292" s="10">
        <v>45722.208333333336</v>
      </c>
      <c r="B292" s="2">
        <v>235.33</v>
      </c>
      <c r="C292">
        <f t="shared" si="18"/>
        <v>-0.40999999999999659</v>
      </c>
      <c r="D292">
        <f t="shared" si="19"/>
        <v>-1.740718379554715E-3</v>
      </c>
    </row>
    <row r="293" spans="1:4" x14ac:dyDescent="0.25">
      <c r="A293" s="10">
        <v>45723.208333333336</v>
      </c>
      <c r="B293" s="2">
        <v>239.07</v>
      </c>
      <c r="C293">
        <f t="shared" si="18"/>
        <v>3.7399999999999807</v>
      </c>
      <c r="D293">
        <f t="shared" si="19"/>
        <v>1.5767611658897701E-2</v>
      </c>
    </row>
    <row r="294" spans="1:4" x14ac:dyDescent="0.25">
      <c r="A294" s="10">
        <v>45726.166666666664</v>
      </c>
      <c r="B294" s="2">
        <v>227.48</v>
      </c>
      <c r="C294">
        <f t="shared" si="18"/>
        <v>-11.590000000000003</v>
      </c>
      <c r="D294">
        <f t="shared" si="19"/>
        <v>-4.9694073639167571E-2</v>
      </c>
    </row>
    <row r="295" spans="1:4" x14ac:dyDescent="0.25">
      <c r="A295" s="10">
        <v>45727.166666666664</v>
      </c>
      <c r="B295" s="2">
        <v>220.84</v>
      </c>
      <c r="C295">
        <f t="shared" si="18"/>
        <v>-6.6399999999999864</v>
      </c>
      <c r="D295">
        <f t="shared" si="19"/>
        <v>-2.9623865022754978E-2</v>
      </c>
    </row>
    <row r="296" spans="1:4" x14ac:dyDescent="0.25">
      <c r="A296" s="10">
        <v>45728.166666666664</v>
      </c>
      <c r="B296" s="2">
        <v>216.98</v>
      </c>
      <c r="C296">
        <f t="shared" si="18"/>
        <v>-3.8600000000000136</v>
      </c>
      <c r="D296">
        <f t="shared" si="19"/>
        <v>-1.7633274021539299E-2</v>
      </c>
    </row>
    <row r="297" spans="1:4" x14ac:dyDescent="0.25">
      <c r="A297" s="10">
        <v>45729.166666666664</v>
      </c>
      <c r="B297" s="2">
        <v>209.68</v>
      </c>
      <c r="C297">
        <f t="shared" si="18"/>
        <v>-7.2999999999999829</v>
      </c>
      <c r="D297">
        <f t="shared" si="19"/>
        <v>-3.4222624379153584E-2</v>
      </c>
    </row>
    <row r="298" spans="1:4" x14ac:dyDescent="0.25">
      <c r="A298" s="10">
        <v>45730.166666666664</v>
      </c>
      <c r="B298" s="2">
        <v>213.49</v>
      </c>
      <c r="C298">
        <f t="shared" si="18"/>
        <v>3.8100000000000023</v>
      </c>
      <c r="D298">
        <f t="shared" si="19"/>
        <v>1.8007434149081746E-2</v>
      </c>
    </row>
    <row r="299" spans="1:4" x14ac:dyDescent="0.25">
      <c r="A299" s="10">
        <v>45733.166666666664</v>
      </c>
      <c r="B299" s="2">
        <v>214</v>
      </c>
      <c r="C299">
        <f t="shared" si="18"/>
        <v>0.50999999999999091</v>
      </c>
      <c r="D299">
        <f t="shared" si="19"/>
        <v>2.3860218576188547E-3</v>
      </c>
    </row>
    <row r="300" spans="1:4" x14ac:dyDescent="0.25">
      <c r="A300" s="10">
        <v>45734.166666666664</v>
      </c>
      <c r="B300" s="2">
        <v>212.69</v>
      </c>
      <c r="C300">
        <f t="shared" si="18"/>
        <v>-1.3100000000000023</v>
      </c>
      <c r="D300">
        <f t="shared" si="19"/>
        <v>-6.1403084953978448E-3</v>
      </c>
    </row>
    <row r="301" spans="1:4" x14ac:dyDescent="0.25">
      <c r="A301" s="10">
        <v>45735.166666666664</v>
      </c>
      <c r="B301" s="2">
        <v>215.24</v>
      </c>
      <c r="C301">
        <f t="shared" si="18"/>
        <v>2.5500000000000114</v>
      </c>
      <c r="D301">
        <f t="shared" si="19"/>
        <v>1.1917978094765389E-2</v>
      </c>
    </row>
    <row r="302" spans="1:4" x14ac:dyDescent="0.25">
      <c r="A302" s="10">
        <v>45736.166666666664</v>
      </c>
      <c r="B302" s="2">
        <v>214.1</v>
      </c>
      <c r="C302">
        <f t="shared" si="18"/>
        <v>-1.1400000000000148</v>
      </c>
      <c r="D302">
        <f t="shared" si="19"/>
        <v>-5.3104890255818429E-3</v>
      </c>
    </row>
    <row r="303" spans="1:4" x14ac:dyDescent="0.25">
      <c r="A303" s="10">
        <v>45737.166666666664</v>
      </c>
      <c r="B303" s="2">
        <v>218.27</v>
      </c>
      <c r="C303">
        <f t="shared" si="18"/>
        <v>4.1700000000000159</v>
      </c>
      <c r="D303">
        <f t="shared" si="19"/>
        <v>1.9289632955349155E-2</v>
      </c>
    </row>
    <row r="304" spans="1:4" x14ac:dyDescent="0.25">
      <c r="A304" s="10">
        <v>45740.166666666664</v>
      </c>
      <c r="B304" s="2">
        <v>220.73</v>
      </c>
      <c r="C304">
        <f t="shared" si="18"/>
        <v>2.4599999999999795</v>
      </c>
      <c r="D304">
        <f t="shared" si="19"/>
        <v>1.1207406602134005E-2</v>
      </c>
    </row>
    <row r="305" spans="1:4" x14ac:dyDescent="0.25">
      <c r="A305" s="10">
        <v>45741.166666666664</v>
      </c>
      <c r="B305" s="2">
        <v>223.75</v>
      </c>
      <c r="C305">
        <f t="shared" si="18"/>
        <v>3.0200000000000102</v>
      </c>
      <c r="D305">
        <f t="shared" si="19"/>
        <v>1.3589122001844327E-2</v>
      </c>
    </row>
    <row r="306" spans="1:4" x14ac:dyDescent="0.25">
      <c r="A306" s="10">
        <v>45742.166666666664</v>
      </c>
      <c r="B306" s="2">
        <v>221.53</v>
      </c>
      <c r="C306">
        <f t="shared" si="18"/>
        <v>-2.2199999999999989</v>
      </c>
      <c r="D306">
        <f t="shared" si="19"/>
        <v>-9.9713366603807335E-3</v>
      </c>
    </row>
    <row r="307" spans="1:4" x14ac:dyDescent="0.25">
      <c r="A307" s="10">
        <v>45743.166666666664</v>
      </c>
      <c r="B307" s="2">
        <v>223.85</v>
      </c>
      <c r="C307">
        <f t="shared" si="18"/>
        <v>2.3199999999999932</v>
      </c>
      <c r="D307">
        <f t="shared" si="19"/>
        <v>1.041816419239041E-2</v>
      </c>
    </row>
    <row r="308" spans="1:4" x14ac:dyDescent="0.25">
      <c r="A308" s="10">
        <v>45744.166666666664</v>
      </c>
      <c r="B308" s="2">
        <v>217.9</v>
      </c>
      <c r="C308">
        <f t="shared" si="18"/>
        <v>-5.9499999999999886</v>
      </c>
      <c r="D308">
        <f t="shared" si="19"/>
        <v>-2.693994273640031E-2</v>
      </c>
    </row>
    <row r="309" spans="1:4" x14ac:dyDescent="0.25">
      <c r="A309" s="10">
        <v>45747.166666666664</v>
      </c>
      <c r="B309" s="2">
        <v>222.13</v>
      </c>
      <c r="C309">
        <f t="shared" si="18"/>
        <v>4.2299999999999898</v>
      </c>
      <c r="D309">
        <f t="shared" si="19"/>
        <v>1.9226554118956955E-2</v>
      </c>
    </row>
    <row r="310" spans="1:4" x14ac:dyDescent="0.25">
      <c r="A310" s="10">
        <v>45748.166666666664</v>
      </c>
      <c r="B310" s="2">
        <v>223.19</v>
      </c>
      <c r="C310">
        <f t="shared" si="18"/>
        <v>1.0600000000000023</v>
      </c>
      <c r="D310">
        <f t="shared" si="19"/>
        <v>4.7606305665627204E-3</v>
      </c>
    </row>
    <row r="311" spans="1:4" x14ac:dyDescent="0.25">
      <c r="A311" s="10">
        <v>45749.166666666664</v>
      </c>
      <c r="B311" s="2">
        <v>223.89</v>
      </c>
      <c r="C311">
        <f t="shared" si="18"/>
        <v>0.69999999999998863</v>
      </c>
      <c r="D311">
        <f t="shared" si="19"/>
        <v>3.1314331753118378E-3</v>
      </c>
    </row>
    <row r="312" spans="1:4" x14ac:dyDescent="0.25">
      <c r="A312" s="10">
        <v>45750.166666666664</v>
      </c>
      <c r="B312" s="2">
        <v>203.19</v>
      </c>
      <c r="C312">
        <f t="shared" si="18"/>
        <v>-20.699999999999989</v>
      </c>
      <c r="D312">
        <f t="shared" si="19"/>
        <v>-9.7013357916483689E-2</v>
      </c>
    </row>
    <row r="313" spans="1:4" x14ac:dyDescent="0.25">
      <c r="A313" s="10">
        <v>45751.166666666664</v>
      </c>
      <c r="B313" s="2">
        <v>188.38</v>
      </c>
      <c r="C313">
        <f t="shared" si="18"/>
        <v>-14.810000000000002</v>
      </c>
      <c r="D313">
        <f t="shared" si="19"/>
        <v>-7.5680302500250957E-2</v>
      </c>
    </row>
    <row r="314" spans="1:4" x14ac:dyDescent="0.25">
      <c r="A314" s="10">
        <v>45754.166666666664</v>
      </c>
      <c r="B314" s="2">
        <v>181.46</v>
      </c>
      <c r="C314">
        <f t="shared" si="18"/>
        <v>-6.9199999999999875</v>
      </c>
      <c r="D314">
        <f t="shared" si="19"/>
        <v>-3.7425955653188146E-2</v>
      </c>
    </row>
    <row r="315" spans="1:4" x14ac:dyDescent="0.25">
      <c r="A315" s="10">
        <v>45755.166666666664</v>
      </c>
      <c r="B315" s="2">
        <v>172.42</v>
      </c>
      <c r="C315">
        <f t="shared" si="18"/>
        <v>-9.0400000000000205</v>
      </c>
      <c r="D315">
        <f t="shared" si="19"/>
        <v>-5.1101882959704026E-2</v>
      </c>
    </row>
    <row r="316" spans="1:4" x14ac:dyDescent="0.25">
      <c r="A316" s="10">
        <v>45756.166666666664</v>
      </c>
      <c r="B316" s="2">
        <v>198.85</v>
      </c>
      <c r="C316">
        <f t="shared" si="18"/>
        <v>26.430000000000007</v>
      </c>
      <c r="D316">
        <f t="shared" si="19"/>
        <v>0.14261741087192081</v>
      </c>
    </row>
    <row r="317" spans="1:4" x14ac:dyDescent="0.25">
      <c r="A317" s="10">
        <v>45757.166666666664</v>
      </c>
      <c r="B317" s="2">
        <v>190.42</v>
      </c>
      <c r="C317">
        <f t="shared" si="18"/>
        <v>-8.4300000000000068</v>
      </c>
      <c r="D317">
        <f t="shared" si="19"/>
        <v>-4.3318612796154309E-2</v>
      </c>
    </row>
    <row r="318" spans="1:4" x14ac:dyDescent="0.25">
      <c r="A318" s="10">
        <v>45758.166666666664</v>
      </c>
      <c r="B318" s="2">
        <v>198.15</v>
      </c>
      <c r="C318">
        <f t="shared" si="18"/>
        <v>7.7300000000000182</v>
      </c>
      <c r="D318">
        <f t="shared" si="19"/>
        <v>3.9792160778898779E-2</v>
      </c>
    </row>
    <row r="319" spans="1:4" x14ac:dyDescent="0.25">
      <c r="A319" s="10">
        <v>45761.166666666664</v>
      </c>
      <c r="B319" s="2">
        <v>202.52</v>
      </c>
      <c r="C319">
        <f t="shared" si="18"/>
        <v>4.3700000000000045</v>
      </c>
      <c r="D319">
        <f t="shared" si="19"/>
        <v>2.1814327465264516E-2</v>
      </c>
    </row>
    <row r="320" spans="1:4" x14ac:dyDescent="0.25">
      <c r="A320" s="10">
        <v>45762.166666666664</v>
      </c>
      <c r="B320" s="2">
        <v>202.14</v>
      </c>
      <c r="C320">
        <f t="shared" si="18"/>
        <v>-0.38000000000002387</v>
      </c>
      <c r="D320">
        <f t="shared" si="19"/>
        <v>-1.8781204551920384E-3</v>
      </c>
    </row>
    <row r="321" spans="1:4" x14ac:dyDescent="0.25">
      <c r="A321" s="10">
        <v>45763.166666666664</v>
      </c>
      <c r="B321" s="2">
        <v>194.27</v>
      </c>
      <c r="C321">
        <f t="shared" si="18"/>
        <v>-7.8699999999999761</v>
      </c>
      <c r="D321">
        <f t="shared" si="19"/>
        <v>-3.9711582595827098E-2</v>
      </c>
    </row>
    <row r="322" spans="1:4" x14ac:dyDescent="0.25">
      <c r="A322" s="10">
        <v>45764.166666666664</v>
      </c>
      <c r="B322" s="2">
        <v>196.98</v>
      </c>
      <c r="C322">
        <f t="shared" si="18"/>
        <v>2.7099999999999795</v>
      </c>
      <c r="D322">
        <f t="shared" si="19"/>
        <v>1.385325669086682E-2</v>
      </c>
    </row>
    <row r="323" spans="1:4" x14ac:dyDescent="0.25">
      <c r="A323" s="10">
        <v>45768.166666666664</v>
      </c>
      <c r="B323" s="2">
        <v>193.16</v>
      </c>
      <c r="C323">
        <f t="shared" si="18"/>
        <v>-3.8199999999999932</v>
      </c>
      <c r="D323">
        <f t="shared" si="19"/>
        <v>-1.9583339736215177E-2</v>
      </c>
    </row>
    <row r="324" spans="1:4" x14ac:dyDescent="0.25">
      <c r="A324" s="10">
        <v>45769.166666666664</v>
      </c>
      <c r="B324" s="2">
        <v>199.74</v>
      </c>
      <c r="C324">
        <f t="shared" si="18"/>
        <v>6.5800000000000125</v>
      </c>
      <c r="D324">
        <f t="shared" si="19"/>
        <v>3.3497659809647508E-2</v>
      </c>
    </row>
    <row r="325" spans="1:4" x14ac:dyDescent="0.25">
      <c r="A325" s="10">
        <v>45770.166666666664</v>
      </c>
      <c r="B325" s="2">
        <v>204.6</v>
      </c>
      <c r="C325">
        <f t="shared" si="18"/>
        <v>4.8599999999999852</v>
      </c>
      <c r="D325">
        <f t="shared" si="19"/>
        <v>2.4040332702537383E-2</v>
      </c>
    </row>
    <row r="326" spans="1:4" x14ac:dyDescent="0.25">
      <c r="A326" s="10">
        <v>45771.166666666664</v>
      </c>
      <c r="B326" s="2">
        <v>208.37</v>
      </c>
      <c r="C326">
        <f t="shared" si="18"/>
        <v>3.7700000000000102</v>
      </c>
      <c r="D326">
        <f t="shared" si="19"/>
        <v>1.8258492064582833E-2</v>
      </c>
    </row>
    <row r="327" spans="1:4" x14ac:dyDescent="0.25">
      <c r="A327" s="10">
        <v>45772.166666666664</v>
      </c>
      <c r="B327" s="2">
        <v>209.28</v>
      </c>
      <c r="C327">
        <f t="shared" si="18"/>
        <v>0.90999999999999659</v>
      </c>
      <c r="D327">
        <f t="shared" si="19"/>
        <v>4.3577226867250411E-3</v>
      </c>
    </row>
    <row r="328" spans="1:4" x14ac:dyDescent="0.25">
      <c r="A328" s="10">
        <v>45775.166666666664</v>
      </c>
      <c r="B328" s="2">
        <v>210.14</v>
      </c>
      <c r="C328">
        <f t="shared" ref="C328:C391" si="20">B328-B327</f>
        <v>0.85999999999998522</v>
      </c>
      <c r="D328">
        <f t="shared" ref="D328:D391" si="21">LN(B328/B327)</f>
        <v>4.1009069917952523E-3</v>
      </c>
    </row>
    <row r="329" spans="1:4" x14ac:dyDescent="0.25">
      <c r="A329" s="10">
        <v>45776.166666666664</v>
      </c>
      <c r="B329" s="2">
        <v>211.21</v>
      </c>
      <c r="C329">
        <f t="shared" si="20"/>
        <v>1.0700000000000216</v>
      </c>
      <c r="D329">
        <f t="shared" si="21"/>
        <v>5.0789239354215587E-3</v>
      </c>
    </row>
    <row r="330" spans="1:4" x14ac:dyDescent="0.25">
      <c r="A330" s="10">
        <v>45777.166666666664</v>
      </c>
      <c r="B330" s="2">
        <v>212.5</v>
      </c>
      <c r="C330">
        <f t="shared" si="20"/>
        <v>1.289999999999992</v>
      </c>
      <c r="D330">
        <f t="shared" si="21"/>
        <v>6.0890891684208118E-3</v>
      </c>
    </row>
    <row r="331" spans="1:4" x14ac:dyDescent="0.25">
      <c r="A331" s="10">
        <v>45778.166666666664</v>
      </c>
      <c r="B331" s="2">
        <v>213.32</v>
      </c>
      <c r="C331">
        <f t="shared" si="20"/>
        <v>0.81999999999999318</v>
      </c>
      <c r="D331">
        <f t="shared" si="21"/>
        <v>3.8513973679298731E-3</v>
      </c>
    </row>
    <row r="332" spans="1:4" x14ac:dyDescent="0.25">
      <c r="A332" s="10">
        <v>45779.166666666664</v>
      </c>
      <c r="B332" s="2">
        <v>205.35</v>
      </c>
      <c r="C332">
        <f t="shared" si="20"/>
        <v>-7.9699999999999989</v>
      </c>
      <c r="D332">
        <f t="shared" si="21"/>
        <v>-3.8077545329833914E-2</v>
      </c>
    </row>
    <row r="333" spans="1:4" x14ac:dyDescent="0.25">
      <c r="A333" s="10">
        <v>45782.166666666664</v>
      </c>
      <c r="B333" s="2">
        <v>198.89</v>
      </c>
      <c r="C333">
        <f t="shared" si="20"/>
        <v>-6.460000000000008</v>
      </c>
      <c r="D333">
        <f t="shared" si="21"/>
        <v>-3.19639323274125E-2</v>
      </c>
    </row>
    <row r="334" spans="1:4" x14ac:dyDescent="0.25">
      <c r="A334" s="10">
        <v>45783.166666666664</v>
      </c>
      <c r="B334" s="2">
        <v>198.51</v>
      </c>
      <c r="C334">
        <f t="shared" si="20"/>
        <v>-0.37999999999999545</v>
      </c>
      <c r="D334">
        <f t="shared" si="21"/>
        <v>-1.9124313830772783E-3</v>
      </c>
    </row>
    <row r="335" spans="1:4" x14ac:dyDescent="0.25">
      <c r="A335" s="10">
        <v>45784.166666666664</v>
      </c>
      <c r="B335" s="2">
        <v>196.25</v>
      </c>
      <c r="C335">
        <f t="shared" si="20"/>
        <v>-2.2599999999999909</v>
      </c>
      <c r="D335">
        <f t="shared" si="21"/>
        <v>-1.1450120029559962E-2</v>
      </c>
    </row>
    <row r="336" spans="1:4" x14ac:dyDescent="0.25">
      <c r="A336" s="10">
        <v>45785.166666666664</v>
      </c>
      <c r="B336" s="2">
        <v>197.49</v>
      </c>
      <c r="C336">
        <f t="shared" si="20"/>
        <v>1.2400000000000091</v>
      </c>
      <c r="D336">
        <f t="shared" si="21"/>
        <v>6.298593485377273E-3</v>
      </c>
    </row>
    <row r="337" spans="1:4" x14ac:dyDescent="0.25">
      <c r="A337" s="10">
        <v>45786.166666666664</v>
      </c>
      <c r="B337" s="2">
        <v>198.53</v>
      </c>
      <c r="C337">
        <f t="shared" si="20"/>
        <v>1.039999999999992</v>
      </c>
      <c r="D337">
        <f t="shared" si="21"/>
        <v>5.2522720610924155E-3</v>
      </c>
    </row>
    <row r="338" spans="1:4" x14ac:dyDescent="0.25">
      <c r="A338" s="10">
        <v>45789.166666666664</v>
      </c>
      <c r="B338" s="2">
        <v>210.79</v>
      </c>
      <c r="C338">
        <f t="shared" si="20"/>
        <v>12.259999999999991</v>
      </c>
      <c r="D338">
        <f t="shared" si="21"/>
        <v>5.9922155002815725E-2</v>
      </c>
    </row>
    <row r="339" spans="1:4" x14ac:dyDescent="0.25">
      <c r="A339" s="10">
        <v>45790.166666666664</v>
      </c>
      <c r="B339" s="2">
        <v>212.93</v>
      </c>
      <c r="C339">
        <f t="shared" si="20"/>
        <v>2.1400000000000148</v>
      </c>
      <c r="D339">
        <f t="shared" si="21"/>
        <v>1.0101095986503919E-2</v>
      </c>
    </row>
    <row r="340" spans="1:4" x14ac:dyDescent="0.25">
      <c r="A340" s="10">
        <v>45791.166666666664</v>
      </c>
      <c r="B340" s="2">
        <v>212.33</v>
      </c>
      <c r="C340">
        <f t="shared" si="20"/>
        <v>-0.59999999999999432</v>
      </c>
      <c r="D340">
        <f t="shared" si="21"/>
        <v>-2.8218050046047607E-3</v>
      </c>
    </row>
    <row r="341" spans="1:4" x14ac:dyDescent="0.25">
      <c r="A341" s="10">
        <v>45792.166666666664</v>
      </c>
      <c r="B341" s="2">
        <v>211.45</v>
      </c>
      <c r="C341">
        <f t="shared" si="20"/>
        <v>-0.88000000000002387</v>
      </c>
      <c r="D341">
        <f t="shared" si="21"/>
        <v>-4.1531042752048983E-3</v>
      </c>
    </row>
    <row r="342" spans="1:4" x14ac:dyDescent="0.25">
      <c r="A342" s="10">
        <v>45793.166666666664</v>
      </c>
      <c r="B342" s="2">
        <v>211.26</v>
      </c>
      <c r="C342">
        <f t="shared" si="20"/>
        <v>-0.18999999999999773</v>
      </c>
      <c r="D342">
        <f t="shared" si="21"/>
        <v>-8.9896152348143657E-4</v>
      </c>
    </row>
    <row r="343" spans="1:4" x14ac:dyDescent="0.25">
      <c r="A343" s="10">
        <v>45796.166666666664</v>
      </c>
      <c r="B343" s="2">
        <v>208.78</v>
      </c>
      <c r="C343">
        <f t="shared" si="20"/>
        <v>-2.4799999999999898</v>
      </c>
      <c r="D343">
        <f t="shared" si="21"/>
        <v>-1.1808536414863721E-2</v>
      </c>
    </row>
    <row r="344" spans="1:4" x14ac:dyDescent="0.25">
      <c r="A344" s="10">
        <v>45797.166666666664</v>
      </c>
      <c r="B344" s="2">
        <v>206.86</v>
      </c>
      <c r="C344">
        <f t="shared" si="20"/>
        <v>-1.9199999999999875</v>
      </c>
      <c r="D344">
        <f t="shared" si="21"/>
        <v>-9.2388300304947473E-3</v>
      </c>
    </row>
    <row r="345" spans="1:4" x14ac:dyDescent="0.25">
      <c r="A345" s="10">
        <v>45798.166666666664</v>
      </c>
      <c r="B345" s="2">
        <v>202.09</v>
      </c>
      <c r="C345">
        <f t="shared" si="20"/>
        <v>-4.7700000000000102</v>
      </c>
      <c r="D345">
        <f t="shared" si="21"/>
        <v>-2.3329093219500632E-2</v>
      </c>
    </row>
    <row r="346" spans="1:4" x14ac:dyDescent="0.25">
      <c r="A346" s="10">
        <v>45799.166666666664</v>
      </c>
      <c r="B346" s="2">
        <v>201.36</v>
      </c>
      <c r="C346">
        <f t="shared" si="20"/>
        <v>-0.72999999999998977</v>
      </c>
      <c r="D346">
        <f t="shared" si="21"/>
        <v>-3.6187919030965495E-3</v>
      </c>
    </row>
    <row r="347" spans="1:4" x14ac:dyDescent="0.25">
      <c r="A347" s="10">
        <v>45800.166666666664</v>
      </c>
      <c r="B347" s="2">
        <v>195.27</v>
      </c>
      <c r="C347">
        <f t="shared" si="20"/>
        <v>-6.0900000000000034</v>
      </c>
      <c r="D347">
        <f t="shared" si="21"/>
        <v>-3.0711134574654807E-2</v>
      </c>
    </row>
    <row r="348" spans="1:4" x14ac:dyDescent="0.25">
      <c r="A348" s="10">
        <v>45804.166666666664</v>
      </c>
      <c r="B348" s="2">
        <v>200.21</v>
      </c>
      <c r="C348">
        <f t="shared" si="20"/>
        <v>4.9399999999999977</v>
      </c>
      <c r="D348">
        <f t="shared" si="21"/>
        <v>2.4983599431202347E-2</v>
      </c>
    </row>
    <row r="349" spans="1:4" x14ac:dyDescent="0.25">
      <c r="A349" s="10">
        <v>45805.166666666664</v>
      </c>
      <c r="B349" s="2">
        <v>200.42</v>
      </c>
      <c r="C349">
        <f t="shared" si="20"/>
        <v>0.20999999999997954</v>
      </c>
      <c r="D349">
        <f t="shared" si="21"/>
        <v>1.0483489465745394E-3</v>
      </c>
    </row>
    <row r="350" spans="1:4" x14ac:dyDescent="0.25">
      <c r="A350" s="10">
        <v>45806.166666666664</v>
      </c>
      <c r="B350" s="2">
        <v>199.95</v>
      </c>
      <c r="C350">
        <f t="shared" si="20"/>
        <v>-0.46999999999999886</v>
      </c>
      <c r="D350">
        <f t="shared" si="21"/>
        <v>-2.3478293373554809E-3</v>
      </c>
    </row>
    <row r="351" spans="1:4" x14ac:dyDescent="0.25">
      <c r="A351" s="10">
        <v>45807.166666666664</v>
      </c>
      <c r="B351" s="2">
        <v>200.85</v>
      </c>
      <c r="C351">
        <f t="shared" si="20"/>
        <v>0.90000000000000568</v>
      </c>
      <c r="D351">
        <f t="shared" si="21"/>
        <v>4.4910255124638023E-3</v>
      </c>
    </row>
    <row r="352" spans="1:4" x14ac:dyDescent="0.25">
      <c r="A352" s="10">
        <v>45810.166666666664</v>
      </c>
      <c r="B352" s="2">
        <v>201.7</v>
      </c>
      <c r="C352">
        <f t="shared" si="20"/>
        <v>0.84999999999999432</v>
      </c>
      <c r="D352">
        <f t="shared" si="21"/>
        <v>4.2230841548747573E-3</v>
      </c>
    </row>
    <row r="353" spans="1:4" x14ac:dyDescent="0.25">
      <c r="A353" s="10">
        <v>45811.166666666664</v>
      </c>
      <c r="B353" s="2">
        <v>203.27</v>
      </c>
      <c r="C353">
        <f t="shared" si="20"/>
        <v>1.5700000000000216</v>
      </c>
      <c r="D353">
        <f t="shared" si="21"/>
        <v>7.7536996107045722E-3</v>
      </c>
    </row>
    <row r="354" spans="1:4" x14ac:dyDescent="0.25">
      <c r="A354" s="10">
        <v>45812.166666666664</v>
      </c>
      <c r="B354" s="2">
        <v>202.82</v>
      </c>
      <c r="C354">
        <f t="shared" si="20"/>
        <v>-0.45000000000001705</v>
      </c>
      <c r="D354">
        <f t="shared" si="21"/>
        <v>-2.2162583870203399E-3</v>
      </c>
    </row>
    <row r="355" spans="1:4" x14ac:dyDescent="0.25">
      <c r="A355" s="10">
        <v>45813.166666666664</v>
      </c>
      <c r="B355" s="2">
        <v>200.63</v>
      </c>
      <c r="C355">
        <f t="shared" si="20"/>
        <v>-2.1899999999999977</v>
      </c>
      <c r="D355">
        <f t="shared" si="21"/>
        <v>-1.085647049174078E-2</v>
      </c>
    </row>
    <row r="356" spans="1:4" x14ac:dyDescent="0.25">
      <c r="A356" s="10">
        <v>45814.166666666664</v>
      </c>
      <c r="B356" s="2">
        <v>203.92</v>
      </c>
      <c r="C356">
        <f t="shared" si="20"/>
        <v>3.289999999999992</v>
      </c>
      <c r="D356">
        <f t="shared" si="21"/>
        <v>1.6265344375750522E-2</v>
      </c>
    </row>
    <row r="357" spans="1:4" x14ac:dyDescent="0.25">
      <c r="A357" s="10">
        <v>45817.166666666664</v>
      </c>
      <c r="B357" s="2">
        <v>201.45</v>
      </c>
      <c r="C357">
        <f t="shared" si="20"/>
        <v>-2.4699999999999989</v>
      </c>
      <c r="D357">
        <f t="shared" si="21"/>
        <v>-1.2186548430503737E-2</v>
      </c>
    </row>
    <row r="358" spans="1:4" x14ac:dyDescent="0.25">
      <c r="A358" s="10">
        <v>45818.166666666664</v>
      </c>
      <c r="B358" s="2">
        <v>202.67</v>
      </c>
      <c r="C358">
        <f t="shared" si="20"/>
        <v>1.2199999999999989</v>
      </c>
      <c r="D358">
        <f t="shared" si="21"/>
        <v>6.0378288938655912E-3</v>
      </c>
    </row>
    <row r="359" spans="1:4" x14ac:dyDescent="0.25">
      <c r="A359" s="10">
        <v>45819.166666666664</v>
      </c>
      <c r="B359" s="2">
        <v>198.78</v>
      </c>
      <c r="C359">
        <f t="shared" si="20"/>
        <v>-3.8899999999999864</v>
      </c>
      <c r="D359">
        <f t="shared" si="21"/>
        <v>-1.9380354991362321E-2</v>
      </c>
    </row>
    <row r="360" spans="1:4" x14ac:dyDescent="0.25">
      <c r="A360" s="10">
        <v>45820.166666666664</v>
      </c>
      <c r="B360" s="2">
        <v>199.2</v>
      </c>
      <c r="C360">
        <f t="shared" si="20"/>
        <v>0.41999999999998749</v>
      </c>
      <c r="D360">
        <f t="shared" si="21"/>
        <v>2.1106596106382439E-3</v>
      </c>
    </row>
    <row r="361" spans="1:4" x14ac:dyDescent="0.25">
      <c r="A361" s="10">
        <v>45821.166666666664</v>
      </c>
      <c r="B361" s="2">
        <v>196.45</v>
      </c>
      <c r="C361">
        <f t="shared" si="20"/>
        <v>-2.75</v>
      </c>
      <c r="D361">
        <f t="shared" si="21"/>
        <v>-1.3901399146029038E-2</v>
      </c>
    </row>
    <row r="362" spans="1:4" x14ac:dyDescent="0.25">
      <c r="A362" s="10">
        <v>45824.166666666664</v>
      </c>
      <c r="B362" s="2">
        <v>198.42</v>
      </c>
      <c r="C362">
        <f t="shared" si="20"/>
        <v>1.9699999999999989</v>
      </c>
      <c r="D362">
        <f t="shared" si="21"/>
        <v>9.9780502172876224E-3</v>
      </c>
    </row>
    <row r="363" spans="1:4" x14ac:dyDescent="0.25">
      <c r="A363" s="10">
        <v>45825.166666666664</v>
      </c>
      <c r="B363" s="2">
        <v>195.64</v>
      </c>
      <c r="C363">
        <f t="shared" si="20"/>
        <v>-2.7800000000000011</v>
      </c>
      <c r="D363">
        <f t="shared" si="21"/>
        <v>-1.4109760550600002E-2</v>
      </c>
    </row>
    <row r="364" spans="1:4" x14ac:dyDescent="0.25">
      <c r="A364" s="10">
        <v>45826.166666666664</v>
      </c>
      <c r="B364" s="2">
        <v>196.58</v>
      </c>
      <c r="C364">
        <f t="shared" si="20"/>
        <v>0.94000000000002615</v>
      </c>
      <c r="D364">
        <f t="shared" si="21"/>
        <v>4.7932374673270439E-3</v>
      </c>
    </row>
    <row r="365" spans="1:4" x14ac:dyDescent="0.25">
      <c r="A365" s="10">
        <v>45828.166666666664</v>
      </c>
      <c r="B365" s="2">
        <v>201</v>
      </c>
      <c r="C365">
        <f t="shared" si="20"/>
        <v>4.4199999999999875</v>
      </c>
      <c r="D365">
        <f t="shared" si="21"/>
        <v>2.2235434920592347E-2</v>
      </c>
    </row>
    <row r="366" spans="1:4" x14ac:dyDescent="0.25">
      <c r="A366" s="10">
        <v>45831.166666666664</v>
      </c>
      <c r="B366" s="2">
        <v>201.5</v>
      </c>
      <c r="C366">
        <f t="shared" si="20"/>
        <v>0.5</v>
      </c>
      <c r="D366">
        <f t="shared" si="21"/>
        <v>2.4844733276619658E-3</v>
      </c>
    </row>
    <row r="367" spans="1:4" x14ac:dyDescent="0.25">
      <c r="A367" s="10">
        <v>45832.166666666664</v>
      </c>
      <c r="B367" s="2">
        <v>200.3</v>
      </c>
      <c r="C367">
        <f t="shared" si="20"/>
        <v>-1.1999999999999886</v>
      </c>
      <c r="D367">
        <f t="shared" si="21"/>
        <v>-5.9731387149650926E-3</v>
      </c>
    </row>
    <row r="368" spans="1:4" x14ac:dyDescent="0.25">
      <c r="A368" s="10">
        <v>45833.166666666664</v>
      </c>
      <c r="B368" s="2">
        <v>201.56</v>
      </c>
      <c r="C368">
        <f t="shared" si="20"/>
        <v>1.2599999999999909</v>
      </c>
      <c r="D368">
        <f t="shared" si="21"/>
        <v>6.2708611406248112E-3</v>
      </c>
    </row>
    <row r="369" spans="1:4" x14ac:dyDescent="0.25">
      <c r="A369" s="10">
        <v>45834.166666666664</v>
      </c>
      <c r="B369" s="2">
        <v>201</v>
      </c>
      <c r="C369">
        <f t="shared" si="20"/>
        <v>-0.56000000000000227</v>
      </c>
      <c r="D369">
        <f t="shared" si="21"/>
        <v>-2.782195753321553E-3</v>
      </c>
    </row>
    <row r="370" spans="1:4" x14ac:dyDescent="0.25">
      <c r="A370" s="10">
        <v>45835.166666666664</v>
      </c>
      <c r="B370" s="2">
        <v>201.08</v>
      </c>
      <c r="C370">
        <f t="shared" si="20"/>
        <v>8.0000000000012506E-2</v>
      </c>
      <c r="D370">
        <f t="shared" si="21"/>
        <v>3.9793076529873232E-4</v>
      </c>
    </row>
    <row r="371" spans="1:4" x14ac:dyDescent="0.25">
      <c r="A371" s="10">
        <v>45838.166666666664</v>
      </c>
      <c r="B371" s="2">
        <v>205.17</v>
      </c>
      <c r="C371">
        <f t="shared" si="20"/>
        <v>4.089999999999975</v>
      </c>
      <c r="D371">
        <f t="shared" si="21"/>
        <v>2.0136064953739752E-2</v>
      </c>
    </row>
    <row r="372" spans="1:4" x14ac:dyDescent="0.25">
      <c r="A372" s="10">
        <v>45839.166666666664</v>
      </c>
      <c r="B372" s="2">
        <v>207.82</v>
      </c>
      <c r="C372">
        <f t="shared" si="20"/>
        <v>2.6500000000000057</v>
      </c>
      <c r="D372">
        <f t="shared" si="21"/>
        <v>1.2833416646386379E-2</v>
      </c>
    </row>
    <row r="373" spans="1:4" x14ac:dyDescent="0.25">
      <c r="A373" s="10">
        <v>45840.166666666664</v>
      </c>
      <c r="B373" s="2">
        <v>212.44</v>
      </c>
      <c r="C373">
        <f t="shared" si="20"/>
        <v>4.6200000000000045</v>
      </c>
      <c r="D373">
        <f t="shared" si="21"/>
        <v>2.1987275129697868E-2</v>
      </c>
    </row>
    <row r="374" spans="1:4" x14ac:dyDescent="0.25">
      <c r="A374" s="10">
        <v>45841.166666666664</v>
      </c>
      <c r="B374" s="2">
        <v>213.55</v>
      </c>
      <c r="C374">
        <f t="shared" si="20"/>
        <v>1.1100000000000136</v>
      </c>
      <c r="D374">
        <f t="shared" si="21"/>
        <v>5.2114017332771934E-3</v>
      </c>
    </row>
    <row r="375" spans="1:4" x14ac:dyDescent="0.25">
      <c r="A375" s="10">
        <v>45845.166666666664</v>
      </c>
      <c r="B375" s="2">
        <v>209.95</v>
      </c>
      <c r="C375">
        <f t="shared" si="20"/>
        <v>-3.6000000000000227</v>
      </c>
      <c r="D375">
        <f t="shared" si="21"/>
        <v>-1.7001590157273334E-2</v>
      </c>
    </row>
    <row r="376" spans="1:4" x14ac:dyDescent="0.25">
      <c r="A376" s="10">
        <v>45846.166666666664</v>
      </c>
      <c r="B376" s="2">
        <v>210.01</v>
      </c>
      <c r="C376">
        <f t="shared" si="20"/>
        <v>6.0000000000002274E-2</v>
      </c>
      <c r="D376">
        <f t="shared" si="21"/>
        <v>2.8574150113462317E-4</v>
      </c>
    </row>
    <row r="377" spans="1:4" x14ac:dyDescent="0.25">
      <c r="A377" s="10">
        <v>45847.166666666664</v>
      </c>
      <c r="B377" s="2">
        <v>211.14</v>
      </c>
      <c r="C377">
        <f t="shared" si="20"/>
        <v>1.1299999999999955</v>
      </c>
      <c r="D377">
        <f t="shared" si="21"/>
        <v>5.3662719302117997E-3</v>
      </c>
    </row>
    <row r="378" spans="1:4" x14ac:dyDescent="0.25">
      <c r="A378" s="10">
        <v>45848.166666666664</v>
      </c>
      <c r="B378" s="2">
        <v>212.41</v>
      </c>
      <c r="C378">
        <f t="shared" si="20"/>
        <v>1.2700000000000102</v>
      </c>
      <c r="D378">
        <f t="shared" si="21"/>
        <v>5.9969486772448706E-3</v>
      </c>
    </row>
    <row r="379" spans="1:4" x14ac:dyDescent="0.25">
      <c r="A379" s="10">
        <v>45849.166666666664</v>
      </c>
      <c r="B379" s="2">
        <v>211.16</v>
      </c>
      <c r="C379">
        <f t="shared" si="20"/>
        <v>-1.25</v>
      </c>
      <c r="D379">
        <f t="shared" si="21"/>
        <v>-5.902229283378157E-3</v>
      </c>
    </row>
    <row r="380" spans="1:4" x14ac:dyDescent="0.25">
      <c r="A380" s="10">
        <v>45852.166666666664</v>
      </c>
      <c r="B380" s="2">
        <v>208.62</v>
      </c>
      <c r="C380">
        <f t="shared" si="20"/>
        <v>-2.539999999999992</v>
      </c>
      <c r="D380">
        <f t="shared" si="21"/>
        <v>-1.210172470759039E-2</v>
      </c>
    </row>
    <row r="381" spans="1:4" x14ac:dyDescent="0.25">
      <c r="A381" s="10">
        <v>45853.166666666664</v>
      </c>
      <c r="B381" s="2">
        <v>209.11</v>
      </c>
      <c r="C381">
        <f t="shared" si="20"/>
        <v>0.49000000000000909</v>
      </c>
      <c r="D381">
        <f t="shared" si="21"/>
        <v>2.3460140508832585E-3</v>
      </c>
    </row>
    <row r="382" spans="1:4" x14ac:dyDescent="0.25">
      <c r="A382" s="10">
        <v>45854.166666666664</v>
      </c>
      <c r="B382" s="2">
        <v>210.16</v>
      </c>
      <c r="C382">
        <f t="shared" si="20"/>
        <v>1.0499999999999829</v>
      </c>
      <c r="D382">
        <f t="shared" si="21"/>
        <v>5.0087160785759338E-3</v>
      </c>
    </row>
    <row r="383" spans="1:4" x14ac:dyDescent="0.25">
      <c r="A383" s="10">
        <v>45855.166666666664</v>
      </c>
      <c r="B383" s="2">
        <v>210.02</v>
      </c>
      <c r="C383">
        <f t="shared" si="20"/>
        <v>-0.13999999999998636</v>
      </c>
      <c r="D383">
        <f t="shared" si="21"/>
        <v>-6.6638109943707117E-4</v>
      </c>
    </row>
    <row r="384" spans="1:4" x14ac:dyDescent="0.25">
      <c r="A384" s="10">
        <v>45856.166666666664</v>
      </c>
      <c r="B384" s="2">
        <v>211.18</v>
      </c>
      <c r="C384">
        <f t="shared" si="20"/>
        <v>1.1599999999999966</v>
      </c>
      <c r="D384">
        <f t="shared" si="21"/>
        <v>5.5080861005209316E-3</v>
      </c>
    </row>
    <row r="385" spans="1:4" x14ac:dyDescent="0.25">
      <c r="A385" s="10">
        <v>45859.166666666664</v>
      </c>
      <c r="B385" s="2">
        <v>212.48</v>
      </c>
      <c r="C385">
        <f t="shared" si="20"/>
        <v>1.2999999999999829</v>
      </c>
      <c r="D385">
        <f t="shared" si="21"/>
        <v>6.1370159097006195E-3</v>
      </c>
    </row>
    <row r="386" spans="1:4" x14ac:dyDescent="0.25">
      <c r="A386" s="10">
        <v>45860.166666666664</v>
      </c>
      <c r="B386" s="2">
        <v>214.4</v>
      </c>
      <c r="C386">
        <f t="shared" si="20"/>
        <v>1.9200000000000159</v>
      </c>
      <c r="D386">
        <f t="shared" si="21"/>
        <v>8.9955629085780031E-3</v>
      </c>
    </row>
    <row r="387" spans="1:4" x14ac:dyDescent="0.25">
      <c r="A387" s="10">
        <v>45861.166666666664</v>
      </c>
      <c r="B387" s="2">
        <v>214.15</v>
      </c>
      <c r="C387">
        <f t="shared" si="20"/>
        <v>-0.25</v>
      </c>
      <c r="D387">
        <f t="shared" si="21"/>
        <v>-1.1667251352669031E-3</v>
      </c>
    </row>
    <row r="388" spans="1:4" x14ac:dyDescent="0.25">
      <c r="A388" s="10">
        <v>45862.166666666664</v>
      </c>
      <c r="B388" s="2">
        <v>213.76</v>
      </c>
      <c r="C388">
        <f t="shared" si="20"/>
        <v>-0.39000000000001478</v>
      </c>
      <c r="D388">
        <f t="shared" si="21"/>
        <v>-1.8228137130991598E-3</v>
      </c>
    </row>
    <row r="389" spans="1:4" x14ac:dyDescent="0.25">
      <c r="A389" s="10">
        <v>45863.166666666664</v>
      </c>
      <c r="B389" s="2">
        <v>213.88</v>
      </c>
      <c r="C389">
        <f t="shared" si="20"/>
        <v>0.12000000000000455</v>
      </c>
      <c r="D389">
        <f t="shared" si="21"/>
        <v>5.6121973225001546E-4</v>
      </c>
    </row>
    <row r="390" spans="1:4" x14ac:dyDescent="0.25">
      <c r="A390" s="10">
        <v>45866.166666666664</v>
      </c>
      <c r="B390" s="2">
        <v>214.05</v>
      </c>
      <c r="C390">
        <f t="shared" si="20"/>
        <v>0.17000000000001592</v>
      </c>
      <c r="D390">
        <f t="shared" si="21"/>
        <v>7.9452251042439034E-4</v>
      </c>
    </row>
    <row r="391" spans="1:4" x14ac:dyDescent="0.25">
      <c r="A391" s="10">
        <v>45867.166666666664</v>
      </c>
      <c r="B391" s="2">
        <v>211.27</v>
      </c>
      <c r="C391">
        <f t="shared" si="20"/>
        <v>-2.7800000000000011</v>
      </c>
      <c r="D391">
        <f t="shared" si="21"/>
        <v>-1.3072696278811793E-2</v>
      </c>
    </row>
    <row r="392" spans="1:4" x14ac:dyDescent="0.25">
      <c r="A392" s="10">
        <v>45868.166666666664</v>
      </c>
      <c r="B392" s="2">
        <v>209.05</v>
      </c>
      <c r="C392">
        <f t="shared" ref="C392:C455" si="22">B392-B391</f>
        <v>-2.2199999999999989</v>
      </c>
      <c r="D392">
        <f t="shared" ref="D392:D455" si="23">LN(B392/B391)</f>
        <v>-1.0563478509569259E-2</v>
      </c>
    </row>
    <row r="393" spans="1:4" x14ac:dyDescent="0.25">
      <c r="A393" s="10">
        <v>45869.166666666664</v>
      </c>
      <c r="B393" s="2">
        <v>207.57</v>
      </c>
      <c r="C393">
        <f t="shared" si="22"/>
        <v>-1.4800000000000182</v>
      </c>
      <c r="D393">
        <f t="shared" si="23"/>
        <v>-7.104825623744683E-3</v>
      </c>
    </row>
    <row r="394" spans="1:4" x14ac:dyDescent="0.25">
      <c r="A394" s="10">
        <v>45870.166666666664</v>
      </c>
      <c r="B394" s="2">
        <v>202.38</v>
      </c>
      <c r="C394">
        <f t="shared" si="22"/>
        <v>-5.1899999999999977</v>
      </c>
      <c r="D394">
        <f t="shared" si="23"/>
        <v>-2.5321513877215478E-2</v>
      </c>
    </row>
    <row r="395" spans="1:4" x14ac:dyDescent="0.25">
      <c r="A395" s="10">
        <v>45873.166666666664</v>
      </c>
      <c r="B395" s="2">
        <v>203.35</v>
      </c>
      <c r="C395">
        <f t="shared" si="22"/>
        <v>0.96999999999999886</v>
      </c>
      <c r="D395">
        <f t="shared" si="23"/>
        <v>4.7815140516196241E-3</v>
      </c>
    </row>
    <row r="396" spans="1:4" x14ac:dyDescent="0.25">
      <c r="A396" s="10">
        <v>45874.166666666664</v>
      </c>
      <c r="B396" s="2">
        <v>202.92</v>
      </c>
      <c r="C396">
        <f t="shared" si="22"/>
        <v>-0.43000000000000682</v>
      </c>
      <c r="D396">
        <f t="shared" si="23"/>
        <v>-2.1168196547443788E-3</v>
      </c>
    </row>
    <row r="397" spans="1:4" x14ac:dyDescent="0.25">
      <c r="A397" s="10">
        <v>45875.166666666664</v>
      </c>
      <c r="B397" s="2">
        <v>213.25</v>
      </c>
      <c r="C397">
        <f t="shared" si="22"/>
        <v>10.330000000000013</v>
      </c>
      <c r="D397">
        <f t="shared" si="23"/>
        <v>4.9653373673299327E-2</v>
      </c>
    </row>
    <row r="398" spans="1:4" x14ac:dyDescent="0.25">
      <c r="A398" s="10">
        <v>45876.166666666664</v>
      </c>
      <c r="B398" s="2">
        <v>220.03</v>
      </c>
      <c r="C398">
        <f t="shared" si="22"/>
        <v>6.7800000000000011</v>
      </c>
      <c r="D398">
        <f t="shared" si="23"/>
        <v>3.1298714320261108E-2</v>
      </c>
    </row>
    <row r="399" spans="1:4" x14ac:dyDescent="0.25">
      <c r="A399" s="10">
        <v>45877.166666666664</v>
      </c>
      <c r="B399" s="2">
        <v>229.35</v>
      </c>
      <c r="C399">
        <f t="shared" si="22"/>
        <v>9.3199999999999932</v>
      </c>
      <c r="D399">
        <f t="shared" si="23"/>
        <v>4.1485320351131408E-2</v>
      </c>
    </row>
    <row r="400" spans="1:4" x14ac:dyDescent="0.25">
      <c r="A400" s="10">
        <v>45880.166666666664</v>
      </c>
      <c r="B400" s="2">
        <v>227.18</v>
      </c>
      <c r="C400">
        <f t="shared" si="22"/>
        <v>-2.1699999999999875</v>
      </c>
      <c r="D400">
        <f t="shared" si="23"/>
        <v>-9.506566239905357E-3</v>
      </c>
    </row>
    <row r="401" spans="1:4" x14ac:dyDescent="0.25">
      <c r="A401" s="10">
        <v>45881.166666666664</v>
      </c>
      <c r="B401" s="2">
        <v>229.65</v>
      </c>
      <c r="C401">
        <f t="shared" si="22"/>
        <v>2.4699999999999989</v>
      </c>
      <c r="D401">
        <f t="shared" si="23"/>
        <v>1.0813755968526953E-2</v>
      </c>
    </row>
    <row r="402" spans="1:4" x14ac:dyDescent="0.25">
      <c r="A402" s="10">
        <v>45882.166666666664</v>
      </c>
      <c r="B402" s="2">
        <v>233.33</v>
      </c>
      <c r="C402">
        <f t="shared" si="22"/>
        <v>3.6800000000000068</v>
      </c>
      <c r="D402">
        <f t="shared" si="23"/>
        <v>1.5897349787165019E-2</v>
      </c>
    </row>
    <row r="403" spans="1:4" x14ac:dyDescent="0.25">
      <c r="A403" s="10">
        <v>45883.166666666664</v>
      </c>
      <c r="B403" s="2">
        <v>232.78</v>
      </c>
      <c r="C403">
        <f t="shared" si="22"/>
        <v>-0.55000000000001137</v>
      </c>
      <c r="D403">
        <f t="shared" si="23"/>
        <v>-2.3599590451372499E-3</v>
      </c>
    </row>
    <row r="404" spans="1:4" x14ac:dyDescent="0.25">
      <c r="A404" s="10">
        <v>45884.166666666664</v>
      </c>
      <c r="B404" s="2">
        <v>231.59</v>
      </c>
      <c r="C404">
        <f t="shared" si="22"/>
        <v>-1.1899999999999977</v>
      </c>
      <c r="D404">
        <f t="shared" si="23"/>
        <v>-5.1252346401009499E-3</v>
      </c>
    </row>
    <row r="405" spans="1:4" x14ac:dyDescent="0.25">
      <c r="A405" s="10">
        <v>45887.166666666664</v>
      </c>
      <c r="B405" s="2">
        <v>230.89</v>
      </c>
      <c r="C405">
        <f t="shared" si="22"/>
        <v>-0.70000000000001705</v>
      </c>
      <c r="D405">
        <f t="shared" si="23"/>
        <v>-3.0271602428172274E-3</v>
      </c>
    </row>
    <row r="406" spans="1:4" x14ac:dyDescent="0.25">
      <c r="A406" s="10">
        <v>45888.166666666664</v>
      </c>
      <c r="B406" s="2">
        <v>230.56</v>
      </c>
      <c r="C406">
        <f t="shared" si="22"/>
        <v>-0.32999999999998408</v>
      </c>
      <c r="D406">
        <f t="shared" si="23"/>
        <v>-1.430274379700124E-3</v>
      </c>
    </row>
    <row r="407" spans="1:4" x14ac:dyDescent="0.25">
      <c r="A407" s="10">
        <v>45889.166666666664</v>
      </c>
      <c r="B407" s="2">
        <v>226.01</v>
      </c>
      <c r="C407">
        <f t="shared" si="22"/>
        <v>-4.5500000000000114</v>
      </c>
      <c r="D407">
        <f t="shared" si="23"/>
        <v>-1.9931886170219938E-2</v>
      </c>
    </row>
    <row r="408" spans="1:4" x14ac:dyDescent="0.25">
      <c r="A408" s="10">
        <v>45890.166666666664</v>
      </c>
      <c r="B408" s="2">
        <v>224.9</v>
      </c>
      <c r="C408">
        <f t="shared" si="22"/>
        <v>-1.1099999999999852</v>
      </c>
      <c r="D408">
        <f t="shared" si="23"/>
        <v>-4.9233871157219602E-3</v>
      </c>
    </row>
    <row r="409" spans="1:4" x14ac:dyDescent="0.25">
      <c r="A409" s="10">
        <v>45891.166666666664</v>
      </c>
      <c r="B409" s="2">
        <v>227.76</v>
      </c>
      <c r="C409">
        <f t="shared" si="22"/>
        <v>2.8599999999999852</v>
      </c>
      <c r="D409">
        <f t="shared" si="23"/>
        <v>1.2636584004512057E-2</v>
      </c>
    </row>
    <row r="410" spans="1:4" x14ac:dyDescent="0.25">
      <c r="A410" s="10">
        <v>45894.166666666664</v>
      </c>
      <c r="B410" s="2">
        <v>227.16</v>
      </c>
      <c r="C410">
        <f t="shared" si="22"/>
        <v>-0.59999999999999432</v>
      </c>
      <c r="D410">
        <f t="shared" si="23"/>
        <v>-2.6378279605502935E-3</v>
      </c>
    </row>
    <row r="411" spans="1:4" x14ac:dyDescent="0.25">
      <c r="A411" s="10">
        <v>45895.166666666664</v>
      </c>
      <c r="B411" s="2">
        <v>229.31</v>
      </c>
      <c r="C411">
        <f t="shared" si="22"/>
        <v>2.1500000000000057</v>
      </c>
      <c r="D411">
        <f t="shared" si="23"/>
        <v>9.4201848936647913E-3</v>
      </c>
    </row>
    <row r="412" spans="1:4" x14ac:dyDescent="0.25">
      <c r="A412" s="10">
        <v>45896.166666666664</v>
      </c>
      <c r="B412" s="2">
        <v>230.49</v>
      </c>
      <c r="C412">
        <f t="shared" si="22"/>
        <v>1.1800000000000068</v>
      </c>
      <c r="D412">
        <f t="shared" si="23"/>
        <v>5.1326776447566114E-3</v>
      </c>
    </row>
    <row r="413" spans="1:4" x14ac:dyDescent="0.25">
      <c r="A413" s="10">
        <v>45897.166666666664</v>
      </c>
      <c r="B413" s="2">
        <v>232.56</v>
      </c>
      <c r="C413">
        <f t="shared" si="22"/>
        <v>2.0699999999999932</v>
      </c>
      <c r="D413">
        <f t="shared" si="23"/>
        <v>8.9407787029671757E-3</v>
      </c>
    </row>
    <row r="414" spans="1:4" x14ac:dyDescent="0.25">
      <c r="A414" s="10">
        <v>45898.166666666664</v>
      </c>
      <c r="B414" s="2">
        <v>232.14</v>
      </c>
      <c r="C414">
        <f t="shared" si="22"/>
        <v>-0.42000000000001592</v>
      </c>
      <c r="D414">
        <f t="shared" si="23"/>
        <v>-1.8076183101439452E-3</v>
      </c>
    </row>
    <row r="415" spans="1:4" x14ac:dyDescent="0.25">
      <c r="A415" s="10">
        <v>45902.166666666664</v>
      </c>
      <c r="B415" s="2">
        <v>229.72</v>
      </c>
      <c r="C415">
        <f t="shared" si="22"/>
        <v>-2.4199999999999875</v>
      </c>
      <c r="D415">
        <f t="shared" si="23"/>
        <v>-1.0479461944380755E-2</v>
      </c>
    </row>
    <row r="416" spans="1:4" x14ac:dyDescent="0.25">
      <c r="A416" s="10">
        <v>45903.166666666664</v>
      </c>
      <c r="B416" s="2">
        <v>238.47</v>
      </c>
      <c r="C416">
        <f t="shared" si="22"/>
        <v>8.75</v>
      </c>
      <c r="D416">
        <f t="shared" si="23"/>
        <v>3.738234025703522E-2</v>
      </c>
    </row>
    <row r="417" spans="1:4" x14ac:dyDescent="0.25">
      <c r="A417" s="10">
        <v>45904.166666666664</v>
      </c>
      <c r="B417" s="2">
        <v>239.78</v>
      </c>
      <c r="C417">
        <f t="shared" si="22"/>
        <v>1.3100000000000023</v>
      </c>
      <c r="D417">
        <f t="shared" si="23"/>
        <v>5.4783200263767082E-3</v>
      </c>
    </row>
    <row r="418" spans="1:4" x14ac:dyDescent="0.25">
      <c r="A418" s="10">
        <v>45905.166666666664</v>
      </c>
      <c r="B418" s="2">
        <v>239.69</v>
      </c>
      <c r="C418">
        <f t="shared" si="22"/>
        <v>-9.0000000000003411E-2</v>
      </c>
      <c r="D418">
        <f t="shared" si="23"/>
        <v>-3.7541452460853166E-4</v>
      </c>
    </row>
    <row r="419" spans="1:4" x14ac:dyDescent="0.25">
      <c r="A419" s="10">
        <v>45908.166666666664</v>
      </c>
      <c r="B419" s="2">
        <v>237.88</v>
      </c>
      <c r="C419">
        <f t="shared" si="22"/>
        <v>-1.8100000000000023</v>
      </c>
      <c r="D419">
        <f t="shared" si="23"/>
        <v>-7.5800769165061304E-3</v>
      </c>
    </row>
    <row r="420" spans="1:4" x14ac:dyDescent="0.25">
      <c r="A420" s="10">
        <v>45909.166666666664</v>
      </c>
      <c r="B420" s="2">
        <v>234.35</v>
      </c>
      <c r="C420">
        <f t="shared" si="22"/>
        <v>-3.5300000000000011</v>
      </c>
      <c r="D420">
        <f t="shared" si="23"/>
        <v>-1.4950620469677826E-2</v>
      </c>
    </row>
    <row r="421" spans="1:4" x14ac:dyDescent="0.25">
      <c r="A421" s="10">
        <v>45910.166666666664</v>
      </c>
      <c r="B421" s="2">
        <v>226.79</v>
      </c>
      <c r="C421">
        <f t="shared" si="22"/>
        <v>-7.5600000000000023</v>
      </c>
      <c r="D421">
        <f t="shared" si="23"/>
        <v>-3.2791245197944616E-2</v>
      </c>
    </row>
    <row r="422" spans="1:4" x14ac:dyDescent="0.25">
      <c r="A422" s="10">
        <v>45911.166666666664</v>
      </c>
      <c r="B422" s="2">
        <v>230.03</v>
      </c>
      <c r="C422">
        <f t="shared" si="22"/>
        <v>3.2400000000000091</v>
      </c>
      <c r="D422">
        <f t="shared" si="23"/>
        <v>1.4185256029157005E-2</v>
      </c>
    </row>
    <row r="423" spans="1:4" x14ac:dyDescent="0.25">
      <c r="A423" s="10">
        <v>45912.166666666664</v>
      </c>
      <c r="B423" s="2">
        <v>234.07</v>
      </c>
      <c r="C423">
        <f t="shared" si="22"/>
        <v>4.039999999999992</v>
      </c>
      <c r="D423">
        <f t="shared" si="23"/>
        <v>1.7410480721885509E-2</v>
      </c>
    </row>
    <row r="424" spans="1:4" x14ac:dyDescent="0.25">
      <c r="A424" s="10">
        <v>45915.166666666664</v>
      </c>
      <c r="B424" s="2">
        <v>236.7</v>
      </c>
      <c r="C424">
        <f t="shared" si="22"/>
        <v>2.6299999999999955</v>
      </c>
      <c r="D424">
        <f t="shared" si="23"/>
        <v>1.1173300598125255E-2</v>
      </c>
    </row>
    <row r="425" spans="1:4" x14ac:dyDescent="0.25">
      <c r="A425" s="10">
        <v>45916.166666666664</v>
      </c>
      <c r="B425" s="2">
        <v>238.15</v>
      </c>
      <c r="C425">
        <f t="shared" si="22"/>
        <v>1.4500000000000171</v>
      </c>
      <c r="D425">
        <f t="shared" si="23"/>
        <v>6.1072107269313034E-3</v>
      </c>
    </row>
    <row r="426" spans="1:4" x14ac:dyDescent="0.25">
      <c r="A426" s="10">
        <v>45917.166666666664</v>
      </c>
      <c r="B426" s="2">
        <v>238.99</v>
      </c>
      <c r="C426">
        <f t="shared" si="22"/>
        <v>0.84000000000000341</v>
      </c>
      <c r="D426">
        <f t="shared" si="23"/>
        <v>3.5209828050978467E-3</v>
      </c>
    </row>
    <row r="427" spans="1:4" x14ac:dyDescent="0.25">
      <c r="A427" s="10">
        <v>45918.166666666664</v>
      </c>
      <c r="B427" s="2">
        <v>237.88</v>
      </c>
      <c r="C427">
        <f t="shared" si="22"/>
        <v>-1.1100000000000136</v>
      </c>
      <c r="D427">
        <f t="shared" si="23"/>
        <v>-4.6553652135744661E-3</v>
      </c>
    </row>
    <row r="428" spans="1:4" x14ac:dyDescent="0.25">
      <c r="A428" s="10">
        <v>45919.166666666664</v>
      </c>
      <c r="B428" s="2">
        <v>245.5</v>
      </c>
      <c r="C428">
        <f t="shared" si="22"/>
        <v>7.6200000000000045</v>
      </c>
      <c r="D428">
        <f t="shared" si="23"/>
        <v>3.1530602396182335E-2</v>
      </c>
    </row>
    <row r="429" spans="1:4" x14ac:dyDescent="0.25">
      <c r="A429" s="10">
        <v>45922.166666666664</v>
      </c>
      <c r="B429" s="2">
        <v>256.08</v>
      </c>
      <c r="C429">
        <f t="shared" si="22"/>
        <v>10.579999999999984</v>
      </c>
      <c r="D429">
        <f t="shared" si="23"/>
        <v>4.2192948427032299E-2</v>
      </c>
    </row>
    <row r="430" spans="1:4" x14ac:dyDescent="0.25">
      <c r="A430" s="10">
        <v>45923.166666666664</v>
      </c>
      <c r="B430" s="2">
        <v>254.43</v>
      </c>
      <c r="C430">
        <f t="shared" si="22"/>
        <v>-1.6499999999999773</v>
      </c>
      <c r="D430">
        <f t="shared" si="23"/>
        <v>-6.4641466198891257E-3</v>
      </c>
    </row>
    <row r="431" spans="1:4" x14ac:dyDescent="0.25">
      <c r="A431" s="10">
        <v>45924.166666666664</v>
      </c>
      <c r="B431" s="2">
        <v>252.31</v>
      </c>
      <c r="C431">
        <f t="shared" si="22"/>
        <v>-2.1200000000000045</v>
      </c>
      <c r="D431">
        <f t="shared" si="23"/>
        <v>-8.367258825429779E-3</v>
      </c>
    </row>
    <row r="432" spans="1:4" x14ac:dyDescent="0.25">
      <c r="A432" s="10">
        <v>45925.166666666664</v>
      </c>
      <c r="B432" s="2">
        <v>256.87</v>
      </c>
      <c r="C432">
        <f t="shared" si="22"/>
        <v>4.5600000000000023</v>
      </c>
      <c r="D432">
        <f t="shared" si="23"/>
        <v>1.7911630124575698E-2</v>
      </c>
    </row>
    <row r="433" spans="1:4" x14ac:dyDescent="0.25">
      <c r="A433" s="10">
        <v>45926.166666666664</v>
      </c>
      <c r="B433" s="2">
        <v>255.46</v>
      </c>
      <c r="C433">
        <f t="shared" si="22"/>
        <v>-1.4099999999999966</v>
      </c>
      <c r="D433">
        <f t="shared" si="23"/>
        <v>-5.5042787262334567E-3</v>
      </c>
    </row>
    <row r="434" spans="1:4" x14ac:dyDescent="0.25">
      <c r="A434" s="10">
        <v>45929.166666666664</v>
      </c>
      <c r="B434" s="2">
        <v>254.43</v>
      </c>
      <c r="C434">
        <f t="shared" si="22"/>
        <v>-1.0300000000000011</v>
      </c>
      <c r="D434">
        <f t="shared" si="23"/>
        <v>-4.040092572912473E-3</v>
      </c>
    </row>
    <row r="435" spans="1:4" x14ac:dyDescent="0.25">
      <c r="A435" s="10">
        <v>45930.166666666664</v>
      </c>
      <c r="B435" s="2">
        <v>254.63</v>
      </c>
      <c r="C435">
        <f t="shared" si="22"/>
        <v>0.19999999999998863</v>
      </c>
      <c r="D435">
        <f t="shared" si="23"/>
        <v>7.8576203312136412E-4</v>
      </c>
    </row>
    <row r="436" spans="1:4" x14ac:dyDescent="0.25">
      <c r="A436" s="10">
        <v>45931.166666666664</v>
      </c>
      <c r="B436" s="2">
        <v>255.45</v>
      </c>
      <c r="C436">
        <f t="shared" si="22"/>
        <v>0.81999999999999318</v>
      </c>
      <c r="D436">
        <f t="shared" si="23"/>
        <v>3.2151847019672259E-3</v>
      </c>
    </row>
    <row r="437" spans="1:4" x14ac:dyDescent="0.25">
      <c r="A437" s="10">
        <v>45932.166666666664</v>
      </c>
      <c r="B437" s="2">
        <v>257.13</v>
      </c>
      <c r="C437">
        <f t="shared" si="22"/>
        <v>1.6800000000000068</v>
      </c>
      <c r="D437">
        <f t="shared" si="23"/>
        <v>6.555097802094065E-3</v>
      </c>
    </row>
    <row r="438" spans="1:4" x14ac:dyDescent="0.25">
      <c r="A438" s="10">
        <v>45933.166666666664</v>
      </c>
      <c r="B438" s="2">
        <v>258.02</v>
      </c>
      <c r="C438">
        <f t="shared" si="22"/>
        <v>0.88999999999998636</v>
      </c>
      <c r="D438">
        <f t="shared" si="23"/>
        <v>3.4553077180894433E-3</v>
      </c>
    </row>
    <row r="439" spans="1:4" x14ac:dyDescent="0.25">
      <c r="A439" s="10">
        <v>45936.166666666664</v>
      </c>
      <c r="B439" s="2">
        <v>256.69</v>
      </c>
      <c r="C439">
        <f t="shared" si="22"/>
        <v>-1.3299999999999841</v>
      </c>
      <c r="D439">
        <f t="shared" si="23"/>
        <v>-5.1679701584425612E-3</v>
      </c>
    </row>
    <row r="440" spans="1:4" x14ac:dyDescent="0.25">
      <c r="A440" s="10">
        <v>45937.166666666664</v>
      </c>
      <c r="B440" s="2">
        <v>256.48</v>
      </c>
      <c r="C440">
        <f t="shared" si="22"/>
        <v>-0.20999999999997954</v>
      </c>
      <c r="D440">
        <f t="shared" si="23"/>
        <v>-8.1844227730499413E-4</v>
      </c>
    </row>
    <row r="441" spans="1:4" x14ac:dyDescent="0.25">
      <c r="A441" s="10">
        <v>45938.166666666664</v>
      </c>
      <c r="B441" s="2">
        <v>258.06</v>
      </c>
      <c r="C441">
        <f t="shared" si="22"/>
        <v>1.5799999999999841</v>
      </c>
      <c r="D441">
        <f t="shared" si="23"/>
        <v>6.1414271624570778E-3</v>
      </c>
    </row>
    <row r="442" spans="1:4" x14ac:dyDescent="0.25">
      <c r="A442" s="10">
        <v>45939.166666666664</v>
      </c>
      <c r="B442" s="2">
        <v>254.04</v>
      </c>
      <c r="C442">
        <f t="shared" si="22"/>
        <v>-4.0200000000000102</v>
      </c>
      <c r="D442">
        <f t="shared" si="23"/>
        <v>-1.5700381088925939E-2</v>
      </c>
    </row>
    <row r="443" spans="1:4" x14ac:dyDescent="0.25">
      <c r="A443" s="10">
        <v>45940.166666666664</v>
      </c>
      <c r="B443" s="2">
        <v>245.27</v>
      </c>
      <c r="C443">
        <f t="shared" si="22"/>
        <v>-8.7699999999999818</v>
      </c>
      <c r="D443">
        <f t="shared" si="23"/>
        <v>-3.5132090374928697E-2</v>
      </c>
    </row>
    <row r="444" spans="1:4" x14ac:dyDescent="0.25">
      <c r="A444" s="10">
        <v>45943.166666666664</v>
      </c>
      <c r="B444" s="2">
        <v>247.66</v>
      </c>
      <c r="C444">
        <f t="shared" si="22"/>
        <v>2.3899999999999864</v>
      </c>
      <c r="D444">
        <f t="shared" si="23"/>
        <v>9.6971932271071818E-3</v>
      </c>
    </row>
    <row r="445" spans="1:4" x14ac:dyDescent="0.25">
      <c r="A445" s="10">
        <v>45944.166666666664</v>
      </c>
      <c r="B445" s="2">
        <v>247.77</v>
      </c>
      <c r="C445">
        <f t="shared" si="22"/>
        <v>0.11000000000001364</v>
      </c>
      <c r="D445">
        <f t="shared" si="23"/>
        <v>4.440587037828413E-4</v>
      </c>
    </row>
    <row r="446" spans="1:4" x14ac:dyDescent="0.25">
      <c r="A446" s="10">
        <v>45945.166666666664</v>
      </c>
      <c r="B446" s="2">
        <v>249.34</v>
      </c>
      <c r="C446">
        <f t="shared" si="22"/>
        <v>1.5699999999999932</v>
      </c>
      <c r="D446">
        <f t="shared" si="23"/>
        <v>6.3165304260936386E-3</v>
      </c>
    </row>
    <row r="447" spans="1:4" x14ac:dyDescent="0.25">
      <c r="A447" s="10">
        <v>45946.166666666664</v>
      </c>
      <c r="B447" s="2">
        <v>247.45</v>
      </c>
      <c r="C447">
        <f t="shared" si="22"/>
        <v>-1.8900000000000148</v>
      </c>
      <c r="D447">
        <f t="shared" si="23"/>
        <v>-7.6088855189339194E-3</v>
      </c>
    </row>
    <row r="448" spans="1:4" x14ac:dyDescent="0.25">
      <c r="A448" s="10">
        <v>45947.166666666664</v>
      </c>
      <c r="B448" s="2">
        <v>252.29</v>
      </c>
      <c r="C448">
        <f t="shared" si="22"/>
        <v>4.8400000000000034</v>
      </c>
      <c r="D448">
        <f t="shared" si="23"/>
        <v>1.9370678108879068E-2</v>
      </c>
    </row>
    <row r="449" spans="1:4" x14ac:dyDescent="0.25">
      <c r="A449" s="10">
        <v>45950.166666666664</v>
      </c>
      <c r="B449" s="2">
        <v>262.24</v>
      </c>
      <c r="C449">
        <f t="shared" si="22"/>
        <v>9.9500000000000171</v>
      </c>
      <c r="D449">
        <f t="shared" si="23"/>
        <v>3.8680895488745502E-2</v>
      </c>
    </row>
    <row r="450" spans="1:4" x14ac:dyDescent="0.25">
      <c r="A450" s="10">
        <v>45951.166666666664</v>
      </c>
      <c r="B450" s="2">
        <v>262.77</v>
      </c>
      <c r="C450">
        <f t="shared" si="22"/>
        <v>0.52999999999997272</v>
      </c>
      <c r="D450">
        <f t="shared" si="23"/>
        <v>2.0190098475877521E-3</v>
      </c>
    </row>
    <row r="451" spans="1:4" x14ac:dyDescent="0.25">
      <c r="A451" s="10">
        <v>45952.166666666664</v>
      </c>
      <c r="B451" s="2">
        <v>258.45</v>
      </c>
      <c r="C451">
        <f t="shared" si="22"/>
        <v>-4.3199999999999932</v>
      </c>
      <c r="D451">
        <f t="shared" si="23"/>
        <v>-1.6576873201058953E-2</v>
      </c>
    </row>
    <row r="452" spans="1:4" x14ac:dyDescent="0.25">
      <c r="A452" s="10">
        <v>45953.166666666664</v>
      </c>
      <c r="B452" s="2">
        <v>259.58</v>
      </c>
      <c r="C452">
        <f t="shared" si="22"/>
        <v>1.1299999999999955</v>
      </c>
      <c r="D452">
        <f t="shared" si="23"/>
        <v>4.3626886175645412E-3</v>
      </c>
    </row>
    <row r="453" spans="1:4" x14ac:dyDescent="0.25">
      <c r="A453" s="10">
        <v>45954.166666666664</v>
      </c>
      <c r="B453" s="2">
        <v>262.82</v>
      </c>
      <c r="C453">
        <f t="shared" si="22"/>
        <v>3.2400000000000091</v>
      </c>
      <c r="D453">
        <f t="shared" si="23"/>
        <v>1.2404446955879033E-2</v>
      </c>
    </row>
    <row r="454" spans="1:4" x14ac:dyDescent="0.25">
      <c r="A454" s="10">
        <v>45957.166666666664</v>
      </c>
      <c r="B454" s="2">
        <v>268.81</v>
      </c>
      <c r="C454">
        <f t="shared" si="22"/>
        <v>5.9900000000000091</v>
      </c>
      <c r="D454">
        <f t="shared" si="23"/>
        <v>2.2535423122463517E-2</v>
      </c>
    </row>
    <row r="455" spans="1:4" x14ac:dyDescent="0.25">
      <c r="A455" s="10">
        <v>45958.166666666664</v>
      </c>
      <c r="B455" s="2">
        <v>269</v>
      </c>
      <c r="C455">
        <f t="shared" si="22"/>
        <v>0.18999999999999773</v>
      </c>
      <c r="D455">
        <f t="shared" si="23"/>
        <v>7.0656926388370416E-4</v>
      </c>
    </row>
    <row r="456" spans="1:4" x14ac:dyDescent="0.25">
      <c r="A456" s="10">
        <v>45959.166666666664</v>
      </c>
      <c r="B456" s="2">
        <v>269.7</v>
      </c>
      <c r="C456">
        <f t="shared" ref="C456:C519" si="24">B456-B455</f>
        <v>0.69999999999998863</v>
      </c>
      <c r="D456">
        <f t="shared" ref="D456:D508" si="25">LN(B456/B455)</f>
        <v>2.5988505438451492E-3</v>
      </c>
    </row>
    <row r="457" spans="1:4" x14ac:dyDescent="0.25">
      <c r="A457" s="10">
        <v>45960.166666666664</v>
      </c>
      <c r="B457" s="2">
        <v>271.39999999999998</v>
      </c>
      <c r="C457">
        <f t="shared" si="24"/>
        <v>1.6999999999999886</v>
      </c>
      <c r="D457">
        <f t="shared" si="25"/>
        <v>6.2835172550845036E-3</v>
      </c>
    </row>
    <row r="458" spans="1:4" x14ac:dyDescent="0.25">
      <c r="A458" s="10">
        <v>45961.166666666664</v>
      </c>
      <c r="B458" s="2">
        <v>270.37</v>
      </c>
      <c r="C458">
        <f t="shared" si="24"/>
        <v>-1.0299999999999727</v>
      </c>
      <c r="D458">
        <f t="shared" si="25"/>
        <v>-3.8023561325672382E-3</v>
      </c>
    </row>
    <row r="459" spans="1:4" x14ac:dyDescent="0.25">
      <c r="A459" s="10">
        <v>45964.208333333336</v>
      </c>
      <c r="B459" s="2">
        <v>269.05</v>
      </c>
      <c r="C459">
        <f t="shared" si="24"/>
        <v>-1.3199999999999932</v>
      </c>
      <c r="D459">
        <f t="shared" si="25"/>
        <v>-4.8941553327728152E-3</v>
      </c>
    </row>
    <row r="460" spans="1:4" x14ac:dyDescent="0.25">
      <c r="A460" s="10">
        <v>45965.208333333336</v>
      </c>
      <c r="B460" s="2">
        <v>270.04000000000002</v>
      </c>
      <c r="C460">
        <f t="shared" si="24"/>
        <v>0.99000000000000909</v>
      </c>
      <c r="D460">
        <f t="shared" si="25"/>
        <v>3.6728602382412124E-3</v>
      </c>
    </row>
    <row r="461" spans="1:4" x14ac:dyDescent="0.25">
      <c r="A461" s="10">
        <v>45966.208333333336</v>
      </c>
      <c r="B461" s="2">
        <v>270.14</v>
      </c>
      <c r="C461">
        <f t="shared" si="24"/>
        <v>9.9999999999965894E-2</v>
      </c>
      <c r="D461">
        <f t="shared" si="25"/>
        <v>3.7024695894810876E-4</v>
      </c>
    </row>
    <row r="462" spans="1:4" x14ac:dyDescent="0.25">
      <c r="A462" s="10">
        <v>45967.208333333336</v>
      </c>
      <c r="B462" s="2">
        <v>269.77</v>
      </c>
      <c r="C462">
        <f t="shared" si="24"/>
        <v>-0.37000000000000455</v>
      </c>
      <c r="D462">
        <f t="shared" si="25"/>
        <v>-1.3705990180649203E-3</v>
      </c>
    </row>
    <row r="463" spans="1:4" x14ac:dyDescent="0.25">
      <c r="A463" s="10">
        <v>45968.208333333336</v>
      </c>
      <c r="B463" s="2">
        <v>268.47000000000003</v>
      </c>
      <c r="C463">
        <f t="shared" si="24"/>
        <v>-1.2999999999999545</v>
      </c>
      <c r="D463">
        <f t="shared" si="25"/>
        <v>-4.8305682516764535E-3</v>
      </c>
    </row>
    <row r="464" spans="1:4" x14ac:dyDescent="0.25">
      <c r="A464" s="10">
        <v>45971.208333333336</v>
      </c>
      <c r="B464" s="2">
        <v>269.43</v>
      </c>
      <c r="C464">
        <f t="shared" si="24"/>
        <v>0.95999999999997954</v>
      </c>
      <c r="D464">
        <f t="shared" si="25"/>
        <v>3.5694404880914532E-3</v>
      </c>
    </row>
    <row r="465" spans="1:4" x14ac:dyDescent="0.25">
      <c r="A465" s="10">
        <v>45972.208333333336</v>
      </c>
      <c r="B465" s="2">
        <v>275.25</v>
      </c>
      <c r="C465">
        <f t="shared" si="24"/>
        <v>5.8199999999999932</v>
      </c>
      <c r="D465">
        <f t="shared" si="25"/>
        <v>2.1371159251821259E-2</v>
      </c>
    </row>
    <row r="466" spans="1:4" x14ac:dyDescent="0.25">
      <c r="A466" s="10">
        <v>45973.208333333336</v>
      </c>
      <c r="B466" s="2">
        <v>273.47000000000003</v>
      </c>
      <c r="C466">
        <f t="shared" si="24"/>
        <v>-1.7799999999999727</v>
      </c>
      <c r="D466">
        <f t="shared" si="25"/>
        <v>-6.4878489709490634E-3</v>
      </c>
    </row>
    <row r="467" spans="1:4" x14ac:dyDescent="0.25">
      <c r="A467" s="10">
        <v>45974.208333333336</v>
      </c>
      <c r="B467" s="2">
        <v>272.95</v>
      </c>
      <c r="C467">
        <f t="shared" si="24"/>
        <v>-0.52000000000003865</v>
      </c>
      <c r="D467">
        <f t="shared" si="25"/>
        <v>-1.903298404073698E-3</v>
      </c>
    </row>
    <row r="468" spans="1:4" x14ac:dyDescent="0.25">
      <c r="A468" s="10">
        <v>45975.208333333336</v>
      </c>
      <c r="B468" s="2">
        <v>272.41000000000003</v>
      </c>
      <c r="C468">
        <f t="shared" si="24"/>
        <v>-0.53999999999996362</v>
      </c>
      <c r="D468">
        <f t="shared" si="25"/>
        <v>-1.9803439067010314E-3</v>
      </c>
    </row>
    <row r="469" spans="1:4" x14ac:dyDescent="0.25">
      <c r="A469" s="10">
        <v>45978.208333333336</v>
      </c>
      <c r="B469" s="2">
        <v>267.45999999999998</v>
      </c>
      <c r="C469">
        <f t="shared" si="24"/>
        <v>-4.9500000000000455</v>
      </c>
      <c r="D469">
        <f t="shared" si="25"/>
        <v>-1.8338261876415136E-2</v>
      </c>
    </row>
    <row r="470" spans="1:4" x14ac:dyDescent="0.25">
      <c r="A470" s="10">
        <v>45979.208333333336</v>
      </c>
      <c r="B470" s="2">
        <v>267.44</v>
      </c>
      <c r="C470">
        <f t="shared" si="24"/>
        <v>-1.999999999998181E-2</v>
      </c>
      <c r="D470">
        <f t="shared" si="25"/>
        <v>-7.4780332807222467E-5</v>
      </c>
    </row>
    <row r="471" spans="1:4" x14ac:dyDescent="0.25">
      <c r="A471" s="10">
        <v>45980.208333333336</v>
      </c>
      <c r="B471" s="2">
        <v>268.56</v>
      </c>
      <c r="C471">
        <f t="shared" si="24"/>
        <v>1.1200000000000045</v>
      </c>
      <c r="D471">
        <f t="shared" si="25"/>
        <v>4.1791105599363393E-3</v>
      </c>
    </row>
    <row r="472" spans="1:4" x14ac:dyDescent="0.25">
      <c r="A472" s="10">
        <v>45981.208333333336</v>
      </c>
      <c r="B472" s="2">
        <v>266.25</v>
      </c>
      <c r="C472">
        <f t="shared" si="24"/>
        <v>-2.3100000000000023</v>
      </c>
      <c r="D472">
        <f t="shared" si="25"/>
        <v>-8.6386356481446304E-3</v>
      </c>
    </row>
    <row r="473" spans="1:4" x14ac:dyDescent="0.25">
      <c r="A473" s="10">
        <v>45982.208333333336</v>
      </c>
      <c r="B473" s="2">
        <v>271.49</v>
      </c>
      <c r="C473">
        <f t="shared" si="24"/>
        <v>5.2400000000000091</v>
      </c>
      <c r="D473">
        <f t="shared" si="25"/>
        <v>1.9489589259502289E-2</v>
      </c>
    </row>
    <row r="474" spans="1:4" x14ac:dyDescent="0.25">
      <c r="A474" s="10">
        <v>45985.208333333336</v>
      </c>
      <c r="B474" s="2">
        <v>275.92</v>
      </c>
      <c r="C474">
        <f t="shared" si="24"/>
        <v>4.4300000000000068</v>
      </c>
      <c r="D474">
        <f t="shared" si="25"/>
        <v>1.6185662345448357E-2</v>
      </c>
    </row>
    <row r="475" spans="1:4" x14ac:dyDescent="0.25">
      <c r="A475" s="10">
        <v>45986.208333333336</v>
      </c>
      <c r="B475" s="2">
        <v>276.97000000000003</v>
      </c>
      <c r="C475">
        <f t="shared" si="24"/>
        <v>1.0500000000000114</v>
      </c>
      <c r="D475">
        <f t="shared" si="25"/>
        <v>3.7982284444352779E-3</v>
      </c>
    </row>
    <row r="476" spans="1:4" x14ac:dyDescent="0.25">
      <c r="A476" s="10">
        <v>45987.208333333336</v>
      </c>
      <c r="B476" s="2">
        <v>277.55</v>
      </c>
      <c r="C476">
        <f t="shared" si="24"/>
        <v>0.57999999999998408</v>
      </c>
      <c r="D476">
        <f t="shared" si="25"/>
        <v>2.0919000631496021E-3</v>
      </c>
    </row>
    <row r="477" spans="1:4" x14ac:dyDescent="0.25">
      <c r="A477" s="10">
        <v>45989.208333333336</v>
      </c>
      <c r="B477" s="2">
        <v>278.85000000000002</v>
      </c>
      <c r="C477">
        <f t="shared" si="24"/>
        <v>1.3000000000000114</v>
      </c>
      <c r="D477">
        <f t="shared" si="25"/>
        <v>4.6729056993924231E-3</v>
      </c>
    </row>
    <row r="478" spans="1:4" x14ac:dyDescent="0.25">
      <c r="A478" s="10">
        <v>45992.208333333336</v>
      </c>
      <c r="B478" s="2">
        <v>283.10000000000002</v>
      </c>
      <c r="C478">
        <f t="shared" si="24"/>
        <v>4.25</v>
      </c>
      <c r="D478">
        <f t="shared" si="25"/>
        <v>1.512618928229114E-2</v>
      </c>
    </row>
    <row r="479" spans="1:4" x14ac:dyDescent="0.25">
      <c r="A479" s="10">
        <v>45993.208333333336</v>
      </c>
      <c r="B479" s="2">
        <v>286.19</v>
      </c>
      <c r="C479">
        <f t="shared" si="24"/>
        <v>3.089999999999975</v>
      </c>
      <c r="D479">
        <f t="shared" si="25"/>
        <v>1.0855733793081178E-2</v>
      </c>
    </row>
    <row r="480" spans="1:4" x14ac:dyDescent="0.25">
      <c r="A480" s="10">
        <v>45994.208333333336</v>
      </c>
      <c r="B480" s="2">
        <v>284.14999999999998</v>
      </c>
      <c r="C480">
        <f t="shared" si="24"/>
        <v>-2.0400000000000205</v>
      </c>
      <c r="D480">
        <f t="shared" si="25"/>
        <v>-7.1536581678047408E-3</v>
      </c>
    </row>
    <row r="481" spans="1:4" x14ac:dyDescent="0.25">
      <c r="A481" s="10">
        <v>45995.208333333336</v>
      </c>
      <c r="B481" s="2">
        <v>280.7</v>
      </c>
      <c r="C481">
        <f t="shared" si="24"/>
        <v>-3.4499999999999886</v>
      </c>
      <c r="D481">
        <f t="shared" si="25"/>
        <v>-1.221578437529367E-2</v>
      </c>
    </row>
    <row r="482" spans="1:4" x14ac:dyDescent="0.25">
      <c r="A482" s="10">
        <v>45996.208333333336</v>
      </c>
      <c r="B482" s="2">
        <v>278.77999999999997</v>
      </c>
      <c r="C482">
        <f t="shared" si="24"/>
        <v>-1.9200000000000159</v>
      </c>
      <c r="D482">
        <f t="shared" si="25"/>
        <v>-6.863543066096575E-3</v>
      </c>
    </row>
    <row r="483" spans="1:4" x14ac:dyDescent="0.25">
      <c r="A483" s="10">
        <v>45999.208333333336</v>
      </c>
      <c r="B483" s="2">
        <v>277.89</v>
      </c>
      <c r="C483">
        <f t="shared" si="24"/>
        <v>-0.88999999999998636</v>
      </c>
      <c r="D483">
        <f t="shared" si="25"/>
        <v>-3.1975883676944017E-3</v>
      </c>
    </row>
    <row r="484" spans="1:4" x14ac:dyDescent="0.25">
      <c r="A484" s="10">
        <v>46000.208333333336</v>
      </c>
      <c r="B484" s="2">
        <v>277.18</v>
      </c>
      <c r="C484">
        <f t="shared" si="24"/>
        <v>-0.70999999999997954</v>
      </c>
      <c r="D484">
        <f t="shared" si="25"/>
        <v>-2.5582372933893359E-3</v>
      </c>
    </row>
    <row r="485" spans="1:4" x14ac:dyDescent="0.25">
      <c r="A485" s="10">
        <v>46001.208333333336</v>
      </c>
      <c r="B485" s="2">
        <v>278.77999999999997</v>
      </c>
      <c r="C485">
        <f t="shared" si="24"/>
        <v>1.5999999999999659</v>
      </c>
      <c r="D485">
        <f t="shared" si="25"/>
        <v>5.7558256610836991E-3</v>
      </c>
    </row>
    <row r="486" spans="1:4" x14ac:dyDescent="0.25">
      <c r="A486" s="10">
        <v>46002.208333333336</v>
      </c>
      <c r="B486" s="2">
        <v>278.02999999999997</v>
      </c>
      <c r="C486">
        <f t="shared" si="24"/>
        <v>-0.75</v>
      </c>
      <c r="D486">
        <f t="shared" si="25"/>
        <v>-2.6939187642996787E-3</v>
      </c>
    </row>
    <row r="487" spans="1:4" x14ac:dyDescent="0.25">
      <c r="A487" s="10">
        <v>46003.208333333336</v>
      </c>
      <c r="B487" s="2">
        <v>278.27999999999997</v>
      </c>
      <c r="C487">
        <f t="shared" si="24"/>
        <v>0.25</v>
      </c>
      <c r="D487">
        <f t="shared" si="25"/>
        <v>8.9877951799999299E-4</v>
      </c>
    </row>
    <row r="488" spans="1:4" x14ac:dyDescent="0.25">
      <c r="A488" s="10">
        <v>46006.208333333336</v>
      </c>
      <c r="B488" s="2">
        <v>274.11</v>
      </c>
      <c r="C488">
        <f t="shared" si="24"/>
        <v>-4.1699999999999591</v>
      </c>
      <c r="D488">
        <f t="shared" si="25"/>
        <v>-1.509831537680152E-2</v>
      </c>
    </row>
    <row r="489" spans="1:4" x14ac:dyDescent="0.25">
      <c r="A489" s="10">
        <v>46007.208333333336</v>
      </c>
      <c r="B489" s="2">
        <v>274.61</v>
      </c>
      <c r="C489">
        <f t="shared" si="24"/>
        <v>0.5</v>
      </c>
      <c r="D489">
        <f t="shared" si="25"/>
        <v>1.8224235981354902E-3</v>
      </c>
    </row>
    <row r="490" spans="1:4" x14ac:dyDescent="0.25">
      <c r="A490" s="10">
        <v>46008.208333333336</v>
      </c>
      <c r="B490" s="2">
        <v>271.83999999999997</v>
      </c>
      <c r="C490">
        <f t="shared" si="24"/>
        <v>-2.7700000000000387</v>
      </c>
      <c r="D490">
        <f t="shared" si="25"/>
        <v>-1.013825135315272E-2</v>
      </c>
    </row>
    <row r="491" spans="1:4" x14ac:dyDescent="0.25">
      <c r="A491" s="10">
        <v>46009.208333333336</v>
      </c>
      <c r="B491" s="2">
        <v>272.19</v>
      </c>
      <c r="C491">
        <f t="shared" si="24"/>
        <v>0.35000000000002274</v>
      </c>
      <c r="D491">
        <f t="shared" si="25"/>
        <v>1.2866939260253387E-3</v>
      </c>
    </row>
    <row r="492" spans="1:4" x14ac:dyDescent="0.25">
      <c r="A492" s="10">
        <v>46010.208333333336</v>
      </c>
      <c r="B492" s="2">
        <v>273.67</v>
      </c>
      <c r="C492">
        <f t="shared" si="24"/>
        <v>1.4800000000000182</v>
      </c>
      <c r="D492">
        <f t="shared" si="25"/>
        <v>5.4226491284583497E-3</v>
      </c>
    </row>
    <row r="493" spans="1:4" x14ac:dyDescent="0.25">
      <c r="A493" s="10">
        <v>46013.208333333336</v>
      </c>
      <c r="B493" s="2">
        <v>270.97000000000003</v>
      </c>
      <c r="C493">
        <f t="shared" si="24"/>
        <v>-2.6999999999999886</v>
      </c>
      <c r="D493">
        <f t="shared" si="25"/>
        <v>-9.9148873332354798E-3</v>
      </c>
    </row>
    <row r="494" spans="1:4" x14ac:dyDescent="0.25">
      <c r="A494" s="10">
        <v>46014.208333333336</v>
      </c>
      <c r="B494" s="2">
        <v>272.36</v>
      </c>
      <c r="C494">
        <f t="shared" si="24"/>
        <v>1.3899999999999864</v>
      </c>
      <c r="D494">
        <f t="shared" si="25"/>
        <v>5.116606969895846E-3</v>
      </c>
    </row>
    <row r="495" spans="1:4" x14ac:dyDescent="0.25">
      <c r="A495" s="10">
        <v>46015.208333333336</v>
      </c>
      <c r="B495" s="2">
        <v>273.81</v>
      </c>
      <c r="C495">
        <f t="shared" si="24"/>
        <v>1.4499999999999886</v>
      </c>
      <c r="D495">
        <f t="shared" si="25"/>
        <v>5.3097145821295851E-3</v>
      </c>
    </row>
    <row r="496" spans="1:4" x14ac:dyDescent="0.25">
      <c r="A496" s="10">
        <v>46017.208333333336</v>
      </c>
      <c r="B496" s="2">
        <v>273.39999999999998</v>
      </c>
      <c r="C496">
        <f t="shared" si="24"/>
        <v>-0.41000000000002501</v>
      </c>
      <c r="D496">
        <f t="shared" si="25"/>
        <v>-1.4985109070465431E-3</v>
      </c>
    </row>
    <row r="497" spans="1:4" x14ac:dyDescent="0.25">
      <c r="A497" s="10">
        <v>46020.208333333336</v>
      </c>
      <c r="B497" s="2">
        <v>273.76</v>
      </c>
      <c r="C497">
        <f t="shared" si="24"/>
        <v>0.36000000000001364</v>
      </c>
      <c r="D497">
        <f t="shared" si="25"/>
        <v>1.3158858540342575E-3</v>
      </c>
    </row>
    <row r="498" spans="1:4" x14ac:dyDescent="0.25">
      <c r="A498" s="10">
        <v>46021.208333333336</v>
      </c>
      <c r="B498" s="2">
        <v>273.08</v>
      </c>
      <c r="C498">
        <f t="shared" si="24"/>
        <v>-0.68000000000000682</v>
      </c>
      <c r="D498">
        <f t="shared" si="25"/>
        <v>-2.4870175938038587E-3</v>
      </c>
    </row>
    <row r="499" spans="1:4" x14ac:dyDescent="0.25">
      <c r="A499" s="10">
        <v>46022.208333333336</v>
      </c>
      <c r="B499" s="2">
        <v>271.86</v>
      </c>
      <c r="C499">
        <f t="shared" si="24"/>
        <v>-1.2199999999999704</v>
      </c>
      <c r="D499">
        <f t="shared" si="25"/>
        <v>-4.4775646429776467E-3</v>
      </c>
    </row>
    <row r="500" spans="1:4" x14ac:dyDescent="0.25">
      <c r="A500" s="10">
        <v>46024.208333333336</v>
      </c>
      <c r="B500" s="2">
        <v>271.01</v>
      </c>
      <c r="C500">
        <f t="shared" si="24"/>
        <v>-0.85000000000002274</v>
      </c>
      <c r="D500">
        <f t="shared" si="25"/>
        <v>-3.1315073391992238E-3</v>
      </c>
    </row>
    <row r="501" spans="1:4" x14ac:dyDescent="0.25">
      <c r="A501" s="10">
        <v>46027.208333333336</v>
      </c>
      <c r="B501" s="2">
        <v>267.26</v>
      </c>
      <c r="C501">
        <f t="shared" si="24"/>
        <v>-3.75</v>
      </c>
      <c r="D501">
        <f t="shared" si="25"/>
        <v>-1.3933753214987847E-2</v>
      </c>
    </row>
    <row r="502" spans="1:4" x14ac:dyDescent="0.25">
      <c r="A502" s="10">
        <v>46028.208333333336</v>
      </c>
      <c r="B502" s="2">
        <v>262.36</v>
      </c>
      <c r="C502">
        <f t="shared" si="24"/>
        <v>-4.8999999999999773</v>
      </c>
      <c r="D502">
        <f t="shared" si="25"/>
        <v>-1.8504360927380031E-2</v>
      </c>
    </row>
    <row r="503" spans="1:4" x14ac:dyDescent="0.25">
      <c r="A503" s="10">
        <v>46029.208333333336</v>
      </c>
      <c r="B503" s="2">
        <v>260.33</v>
      </c>
      <c r="C503">
        <f t="shared" si="24"/>
        <v>-2.0300000000000296</v>
      </c>
      <c r="D503">
        <f t="shared" si="25"/>
        <v>-7.7675494332428621E-3</v>
      </c>
    </row>
    <row r="504" spans="1:4" x14ac:dyDescent="0.25">
      <c r="A504" s="10">
        <v>46030.208333333336</v>
      </c>
      <c r="B504" s="2">
        <v>259.04000000000002</v>
      </c>
      <c r="C504">
        <f t="shared" si="24"/>
        <v>-1.2899999999999636</v>
      </c>
      <c r="D504">
        <f t="shared" si="25"/>
        <v>-4.9675670629667958E-3</v>
      </c>
    </row>
    <row r="505" spans="1:4" x14ac:dyDescent="0.25">
      <c r="A505" s="10">
        <v>46031.208333333336</v>
      </c>
      <c r="B505" s="2">
        <v>259.37</v>
      </c>
      <c r="C505">
        <f t="shared" si="24"/>
        <v>0.32999999999998408</v>
      </c>
      <c r="D505">
        <f t="shared" si="25"/>
        <v>1.2731237613982068E-3</v>
      </c>
    </row>
    <row r="506" spans="1:4" x14ac:dyDescent="0.25">
      <c r="A506" s="10">
        <v>46034.208333333336</v>
      </c>
      <c r="B506" s="2">
        <v>260.25</v>
      </c>
      <c r="C506">
        <f t="shared" si="24"/>
        <v>0.87999999999999545</v>
      </c>
      <c r="D506">
        <f t="shared" si="25"/>
        <v>3.3870938043550165E-3</v>
      </c>
    </row>
    <row r="507" spans="1:4" x14ac:dyDescent="0.25">
      <c r="A507" s="10">
        <v>46035.208333333336</v>
      </c>
      <c r="B507" s="2">
        <v>261.05</v>
      </c>
      <c r="C507">
        <f t="shared" si="24"/>
        <v>0.80000000000001137</v>
      </c>
      <c r="D507">
        <f t="shared" si="25"/>
        <v>3.069252361483235E-3</v>
      </c>
    </row>
    <row r="508" spans="1:4" x14ac:dyDescent="0.25">
      <c r="A508" s="10">
        <v>46036.208333333336</v>
      </c>
      <c r="B508" s="2">
        <v>259.95999999999998</v>
      </c>
      <c r="C508">
        <f t="shared" si="24"/>
        <v>-1.0900000000000318</v>
      </c>
      <c r="D508">
        <f t="shared" si="25"/>
        <v>-4.1841868304133703E-3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04"/>
  <sheetViews>
    <sheetView zoomScale="85" zoomScaleNormal="85" workbookViewId="0"/>
  </sheetViews>
  <sheetFormatPr defaultRowHeight="15" x14ac:dyDescent="0.25"/>
  <cols>
    <col min="1" max="1" width="14.85546875" bestFit="1" customWidth="1"/>
    <col min="3" max="3" width="15.28515625" bestFit="1" customWidth="1"/>
    <col min="4" max="4" width="16" bestFit="1" customWidth="1"/>
    <col min="6" max="6" width="18" bestFit="1" customWidth="1"/>
    <col min="7" max="8" width="12.28515625" bestFit="1" customWidth="1"/>
    <col min="10" max="10" width="18.5703125" bestFit="1" customWidth="1"/>
    <col min="11" max="11" width="18.5703125" customWidth="1"/>
    <col min="12" max="12" width="12.85546875" bestFit="1" customWidth="1"/>
    <col min="14" max="14" width="12.28515625" bestFit="1" customWidth="1"/>
    <col min="15" max="15" width="14.7109375" bestFit="1" customWidth="1"/>
    <col min="16" max="16" width="9" customWidth="1"/>
    <col min="17" max="17" width="12.28515625" bestFit="1" customWidth="1"/>
    <col min="18" max="18" width="14.7109375" bestFit="1" customWidth="1"/>
  </cols>
  <sheetData>
    <row r="2" spans="1:18" x14ac:dyDescent="0.25">
      <c r="A2" s="1" t="s">
        <v>14</v>
      </c>
      <c r="B2" s="1" t="s">
        <v>17</v>
      </c>
      <c r="C2" s="1" t="s">
        <v>18</v>
      </c>
      <c r="D2" s="1" t="s">
        <v>19</v>
      </c>
      <c r="F2" s="12" t="s">
        <v>73</v>
      </c>
      <c r="G2" s="12"/>
      <c r="H2" s="12"/>
      <c r="J2" s="13" t="s">
        <v>74</v>
      </c>
      <c r="K2" s="13"/>
      <c r="L2" s="13"/>
      <c r="N2" s="13" t="s">
        <v>82</v>
      </c>
      <c r="O2" s="13" t="s">
        <v>83</v>
      </c>
      <c r="Q2" s="13" t="s">
        <v>84</v>
      </c>
      <c r="R2" s="13" t="s">
        <v>85</v>
      </c>
    </row>
    <row r="3" spans="1:18" x14ac:dyDescent="0.25">
      <c r="A3" s="10">
        <v>45307.208333333336</v>
      </c>
      <c r="B3" s="2">
        <f>AAPL!D2</f>
        <v>183.63</v>
      </c>
      <c r="G3" s="4" t="s">
        <v>80</v>
      </c>
      <c r="H3" s="4" t="s">
        <v>81</v>
      </c>
      <c r="K3" s="4" t="s">
        <v>80</v>
      </c>
      <c r="L3" s="4" t="s">
        <v>81</v>
      </c>
    </row>
    <row r="4" spans="1:18" x14ac:dyDescent="0.25">
      <c r="A4" s="10">
        <v>45308.208333333336</v>
      </c>
      <c r="B4" s="2">
        <v>182.68</v>
      </c>
      <c r="C4">
        <f t="shared" ref="C4:C67" si="0">B4-B3</f>
        <v>-0.94999999999998863</v>
      </c>
      <c r="D4">
        <f t="shared" ref="D4:D67" si="1">LN(B4/B3)</f>
        <v>-5.186875214289937E-3</v>
      </c>
      <c r="F4" s="4" t="s">
        <v>25</v>
      </c>
      <c r="G4" s="11">
        <f>AVERAGE(C4:C504)</f>
        <v>0.15235528942115764</v>
      </c>
      <c r="H4" s="11">
        <f>AVERAGE(D4:D504)</f>
        <v>6.9382217464083594E-4</v>
      </c>
      <c r="J4" s="4" t="s">
        <v>25</v>
      </c>
      <c r="K4" s="14">
        <v>0.15235409230101563</v>
      </c>
      <c r="L4" s="14">
        <v>6.9378835615704947E-4</v>
      </c>
      <c r="N4">
        <f>_xlfn.NORM.DIST(C4, $K$4, $K$5, FALSE)</f>
        <v>0.10386592855347114</v>
      </c>
      <c r="O4">
        <f>LN(N4)</f>
        <v>-2.2646543600318774</v>
      </c>
      <c r="Q4">
        <f t="shared" ref="Q4:Q67" si="2">_xlfn.NORM.DIST(D4, $L$4, $L$5, FALSE)</f>
        <v>21.65735533124565</v>
      </c>
      <c r="R4">
        <f>LN(Q4)</f>
        <v>3.0753451349143281</v>
      </c>
    </row>
    <row r="5" spans="1:18" x14ac:dyDescent="0.25">
      <c r="A5" s="10">
        <v>45309.208333333336</v>
      </c>
      <c r="B5" s="2">
        <v>188.63</v>
      </c>
      <c r="C5">
        <f t="shared" si="0"/>
        <v>5.9499999999999886</v>
      </c>
      <c r="D5">
        <f t="shared" si="1"/>
        <v>3.2051436040834928E-2</v>
      </c>
      <c r="F5" s="4" t="s">
        <v>24</v>
      </c>
      <c r="G5" s="11">
        <f>_xlfn.STDEV.S(C4:C504)</f>
        <v>3.6753386295029959</v>
      </c>
      <c r="H5" s="11">
        <f>_xlfn.STDEV.S(D4:D504)</f>
        <v>1.7415221941891348E-2</v>
      </c>
      <c r="J5" s="4" t="s">
        <v>24</v>
      </c>
      <c r="K5" s="14">
        <v>3.6716679703812227</v>
      </c>
      <c r="L5" s="14">
        <v>1.739783583658909E-2</v>
      </c>
      <c r="N5">
        <f t="shared" ref="N5:N68" si="3">_xlfn.NORM.DIST(C5, $K$4, $K$5, FALSE)</f>
        <v>3.1234237730657824E-2</v>
      </c>
      <c r="O5">
        <f t="shared" ref="O5:R68" si="4">LN(N5)</f>
        <v>-3.4662404226674237</v>
      </c>
      <c r="Q5">
        <f t="shared" si="2"/>
        <v>4.5184543111966047</v>
      </c>
      <c r="R5">
        <f t="shared" si="4"/>
        <v>1.5081699688108221</v>
      </c>
    </row>
    <row r="6" spans="1:18" x14ac:dyDescent="0.25">
      <c r="A6" s="10">
        <v>45310.208333333336</v>
      </c>
      <c r="B6" s="2">
        <v>191.56</v>
      </c>
      <c r="C6">
        <f t="shared" si="0"/>
        <v>2.9300000000000068</v>
      </c>
      <c r="D6">
        <f t="shared" si="1"/>
        <v>1.5413651116775463E-2</v>
      </c>
      <c r="J6" s="4" t="s">
        <v>75</v>
      </c>
      <c r="K6" s="15">
        <f>SUM(O4:O504)</f>
        <v>-1362.511986992218</v>
      </c>
      <c r="L6" s="15">
        <f>SUM(R4:R504)</f>
        <v>1318.8680206368124</v>
      </c>
      <c r="N6">
        <f t="shared" si="3"/>
        <v>8.1615449883465446E-2</v>
      </c>
      <c r="O6">
        <f t="shared" si="4"/>
        <v>-2.5057366981268521</v>
      </c>
      <c r="Q6">
        <f t="shared" si="2"/>
        <v>16.031411495333661</v>
      </c>
      <c r="R6">
        <f t="shared" si="4"/>
        <v>2.7745500161032992</v>
      </c>
    </row>
    <row r="7" spans="1:18" x14ac:dyDescent="0.25">
      <c r="A7" s="10">
        <v>45313.208333333336</v>
      </c>
      <c r="B7" s="2">
        <v>193.89</v>
      </c>
      <c r="C7">
        <f t="shared" si="0"/>
        <v>2.3299999999999841</v>
      </c>
      <c r="D7">
        <f t="shared" si="1"/>
        <v>1.2089912468505099E-2</v>
      </c>
      <c r="F7" s="4" t="s">
        <v>78</v>
      </c>
      <c r="G7" s="6">
        <f>G4*252</f>
        <v>38.393532934131727</v>
      </c>
      <c r="H7" s="6">
        <f>H4*252</f>
        <v>0.17484318800949067</v>
      </c>
      <c r="N7">
        <f t="shared" si="3"/>
        <v>9.1130284811233989E-2</v>
      </c>
      <c r="O7">
        <f t="shared" si="4"/>
        <v>-2.395465095149961</v>
      </c>
      <c r="Q7">
        <f t="shared" si="2"/>
        <v>18.503095310695944</v>
      </c>
      <c r="R7">
        <f t="shared" si="4"/>
        <v>2.9179380321805102</v>
      </c>
    </row>
    <row r="8" spans="1:18" x14ac:dyDescent="0.25">
      <c r="A8" s="10">
        <v>45314.208333333336</v>
      </c>
      <c r="B8" s="2">
        <v>195.18</v>
      </c>
      <c r="C8">
        <f t="shared" si="0"/>
        <v>1.2900000000000205</v>
      </c>
      <c r="D8">
        <f t="shared" si="1"/>
        <v>6.6312217704013977E-3</v>
      </c>
      <c r="F8" s="4" t="s">
        <v>79</v>
      </c>
      <c r="G8" s="6">
        <f>G5*SQRT(252)</f>
        <v>58.344191985683324</v>
      </c>
      <c r="H8" s="6">
        <f>H5*SQRT(252)</f>
        <v>0.27645807771143915</v>
      </c>
      <c r="J8" s="4" t="s">
        <v>76</v>
      </c>
      <c r="K8" s="6">
        <f>K4*252</f>
        <v>38.393231259855938</v>
      </c>
      <c r="L8" s="6">
        <f>L4*252</f>
        <v>0.17483466575157647</v>
      </c>
      <c r="N8">
        <f t="shared" si="3"/>
        <v>0.10356183878661115</v>
      </c>
      <c r="O8">
        <f t="shared" si="4"/>
        <v>-2.2675863684954125</v>
      </c>
      <c r="Q8">
        <f t="shared" si="2"/>
        <v>21.63336647272952</v>
      </c>
      <c r="R8">
        <f t="shared" si="4"/>
        <v>3.0742368669080733</v>
      </c>
    </row>
    <row r="9" spans="1:18" x14ac:dyDescent="0.25">
      <c r="A9" s="10">
        <v>45315.208333333336</v>
      </c>
      <c r="B9" s="2">
        <v>194.5</v>
      </c>
      <c r="C9">
        <f t="shared" si="0"/>
        <v>-0.68000000000000682</v>
      </c>
      <c r="D9">
        <f t="shared" si="1"/>
        <v>-3.4900466548141206E-3</v>
      </c>
      <c r="J9" s="4" t="s">
        <v>77</v>
      </c>
      <c r="K9" s="6">
        <f>K5*SQRT(252)</f>
        <v>58.285922078579908</v>
      </c>
      <c r="L9" s="6">
        <f>L5*SQRT(252)</f>
        <v>0.27618208184605264</v>
      </c>
      <c r="N9">
        <f t="shared" si="3"/>
        <v>0.10589786152167109</v>
      </c>
      <c r="O9">
        <f t="shared" si="4"/>
        <v>-2.2452802199528761</v>
      </c>
      <c r="Q9">
        <f t="shared" si="2"/>
        <v>22.277017945108888</v>
      </c>
      <c r="R9">
        <f t="shared" si="4"/>
        <v>3.1035555616266457</v>
      </c>
    </row>
    <row r="10" spans="1:18" x14ac:dyDescent="0.25">
      <c r="A10" s="10">
        <v>45316.208333333336</v>
      </c>
      <c r="B10" s="2">
        <v>194.17</v>
      </c>
      <c r="C10">
        <f t="shared" si="0"/>
        <v>-0.33000000000001251</v>
      </c>
      <c r="D10">
        <f t="shared" si="1"/>
        <v>-1.6980990521387232E-3</v>
      </c>
      <c r="N10">
        <f t="shared" si="3"/>
        <v>0.10772066137316631</v>
      </c>
      <c r="O10">
        <f t="shared" si="4"/>
        <v>-2.2282138713141197</v>
      </c>
      <c r="Q10">
        <f t="shared" si="2"/>
        <v>22.714881650853744</v>
      </c>
      <c r="R10">
        <f t="shared" si="4"/>
        <v>3.1230202890218632</v>
      </c>
    </row>
    <row r="11" spans="1:18" x14ac:dyDescent="0.25">
      <c r="A11" s="10">
        <v>45317.208333333336</v>
      </c>
      <c r="B11" s="2">
        <v>192.42</v>
      </c>
      <c r="C11">
        <f t="shared" si="0"/>
        <v>-1.75</v>
      </c>
      <c r="D11">
        <f t="shared" si="1"/>
        <v>-9.0535810732438726E-3</v>
      </c>
      <c r="N11">
        <f t="shared" si="3"/>
        <v>9.5006757051529903E-2</v>
      </c>
      <c r="O11">
        <f t="shared" si="4"/>
        <v>-2.3538072630527815</v>
      </c>
      <c r="Q11">
        <f t="shared" si="2"/>
        <v>19.599879639765284</v>
      </c>
      <c r="R11">
        <f t="shared" si="4"/>
        <v>2.9755234253893148</v>
      </c>
    </row>
    <row r="12" spans="1:18" x14ac:dyDescent="0.25">
      <c r="A12" s="10">
        <v>45320.208333333336</v>
      </c>
      <c r="B12" s="2">
        <v>191.73</v>
      </c>
      <c r="C12">
        <f t="shared" si="0"/>
        <v>-0.68999999999999773</v>
      </c>
      <c r="D12">
        <f t="shared" si="1"/>
        <v>-3.5923506028184725E-3</v>
      </c>
      <c r="N12">
        <f t="shared" si="3"/>
        <v>0.10583210563084991</v>
      </c>
      <c r="O12">
        <f t="shared" si="4"/>
        <v>-2.2459013497232108</v>
      </c>
      <c r="Q12">
        <f t="shared" si="2"/>
        <v>22.245153945439817</v>
      </c>
      <c r="R12">
        <f t="shared" si="4"/>
        <v>3.1021241846853882</v>
      </c>
    </row>
    <row r="13" spans="1:18" x14ac:dyDescent="0.25">
      <c r="A13" s="10">
        <v>45321.208333333336</v>
      </c>
      <c r="B13" s="2">
        <v>188.04</v>
      </c>
      <c r="C13">
        <f t="shared" si="0"/>
        <v>-3.6899999999999977</v>
      </c>
      <c r="D13">
        <f t="shared" si="1"/>
        <v>-1.9433426174370286E-2</v>
      </c>
      <c r="N13">
        <f t="shared" si="3"/>
        <v>6.284069103164093E-2</v>
      </c>
      <c r="O13">
        <f t="shared" si="4"/>
        <v>-2.7671524689708873</v>
      </c>
      <c r="Q13">
        <f t="shared" si="2"/>
        <v>11.743323243666218</v>
      </c>
      <c r="R13">
        <f t="shared" si="4"/>
        <v>2.4632848445021143</v>
      </c>
    </row>
    <row r="14" spans="1:18" x14ac:dyDescent="0.25">
      <c r="A14" s="10">
        <v>45322.208333333336</v>
      </c>
      <c r="B14" s="2">
        <v>184.4</v>
      </c>
      <c r="C14">
        <f t="shared" si="0"/>
        <v>-3.6399999999999864</v>
      </c>
      <c r="D14">
        <f t="shared" si="1"/>
        <v>-1.9547395033436211E-2</v>
      </c>
      <c r="N14">
        <f t="shared" si="3"/>
        <v>6.3736725312291034E-2</v>
      </c>
      <c r="O14">
        <f t="shared" si="4"/>
        <v>-2.7529943470219953</v>
      </c>
      <c r="Q14">
        <f t="shared" si="2"/>
        <v>11.654413567707531</v>
      </c>
      <c r="R14">
        <f t="shared" si="4"/>
        <v>2.4556849552808213</v>
      </c>
    </row>
    <row r="15" spans="1:18" x14ac:dyDescent="0.25">
      <c r="A15" s="10">
        <v>45323.208333333336</v>
      </c>
      <c r="B15" s="2">
        <v>186.86</v>
      </c>
      <c r="C15">
        <f t="shared" si="0"/>
        <v>2.460000000000008</v>
      </c>
      <c r="D15">
        <f t="shared" si="1"/>
        <v>1.3252362242316237E-2</v>
      </c>
      <c r="N15">
        <f t="shared" si="3"/>
        <v>8.9180653857773157E-2</v>
      </c>
      <c r="O15">
        <f t="shared" si="4"/>
        <v>-2.4170911479216697</v>
      </c>
      <c r="Q15">
        <f t="shared" si="2"/>
        <v>17.671257508828948</v>
      </c>
      <c r="R15">
        <f t="shared" si="4"/>
        <v>2.8719394501168307</v>
      </c>
    </row>
    <row r="16" spans="1:18" x14ac:dyDescent="0.25">
      <c r="A16" s="10">
        <v>45324.208333333336</v>
      </c>
      <c r="B16" s="2">
        <v>185.85</v>
      </c>
      <c r="C16">
        <f t="shared" si="0"/>
        <v>-1.0100000000000193</v>
      </c>
      <c r="D16">
        <f t="shared" si="1"/>
        <v>-5.4197766215485846E-3</v>
      </c>
      <c r="N16">
        <f t="shared" si="3"/>
        <v>0.1033437898240835</v>
      </c>
      <c r="O16">
        <f t="shared" si="4"/>
        <v>-2.2696940834446351</v>
      </c>
      <c r="Q16">
        <f t="shared" si="2"/>
        <v>21.557647846027219</v>
      </c>
      <c r="R16">
        <f t="shared" si="4"/>
        <v>3.0707306420384857</v>
      </c>
    </row>
    <row r="17" spans="1:18" x14ac:dyDescent="0.25">
      <c r="A17" s="10">
        <v>45327.208333333336</v>
      </c>
      <c r="B17" s="2">
        <v>187.68</v>
      </c>
      <c r="C17">
        <f t="shared" si="0"/>
        <v>1.8300000000000125</v>
      </c>
      <c r="D17">
        <f t="shared" si="1"/>
        <v>9.7984881619042011E-3</v>
      </c>
      <c r="N17">
        <f t="shared" si="3"/>
        <v>9.7884119659669908E-2</v>
      </c>
      <c r="O17">
        <f t="shared" si="4"/>
        <v>-2.3239709524124024</v>
      </c>
      <c r="Q17">
        <f t="shared" si="2"/>
        <v>19.996096459868799</v>
      </c>
      <c r="R17">
        <f t="shared" si="4"/>
        <v>2.9955370774979202</v>
      </c>
    </row>
    <row r="18" spans="1:18" x14ac:dyDescent="0.25">
      <c r="A18" s="10">
        <v>45328.208333333336</v>
      </c>
      <c r="B18" s="2">
        <v>189.3</v>
      </c>
      <c r="C18">
        <f t="shared" si="0"/>
        <v>1.6200000000000045</v>
      </c>
      <c r="D18">
        <f t="shared" si="1"/>
        <v>8.5946733101117737E-3</v>
      </c>
      <c r="N18">
        <f t="shared" si="3"/>
        <v>0.10031165815725654</v>
      </c>
      <c r="O18">
        <f t="shared" si="4"/>
        <v>-2.2994733578948208</v>
      </c>
      <c r="Q18">
        <f t="shared" si="2"/>
        <v>20.683861231952349</v>
      </c>
      <c r="R18">
        <f t="shared" si="4"/>
        <v>3.0293537455553854</v>
      </c>
    </row>
    <row r="19" spans="1:18" x14ac:dyDescent="0.25">
      <c r="A19" s="10">
        <v>45329.208333333336</v>
      </c>
      <c r="B19" s="2">
        <v>189.41</v>
      </c>
      <c r="C19">
        <f t="shared" si="0"/>
        <v>0.10999999999998522</v>
      </c>
      <c r="D19">
        <f t="shared" si="1"/>
        <v>5.8091945337303437E-4</v>
      </c>
      <c r="N19">
        <f t="shared" si="3"/>
        <v>0.10864700780896992</v>
      </c>
      <c r="O19">
        <f t="shared" si="4"/>
        <v>-2.2196511123830844</v>
      </c>
      <c r="Q19">
        <f t="shared" si="2"/>
        <v>22.930086758959131</v>
      </c>
      <c r="R19">
        <f t="shared" si="4"/>
        <v>3.1324498805067513</v>
      </c>
    </row>
    <row r="20" spans="1:18" x14ac:dyDescent="0.25">
      <c r="A20" s="10">
        <v>45330.208333333336</v>
      </c>
      <c r="B20" s="2">
        <v>188.32</v>
      </c>
      <c r="C20">
        <f t="shared" si="0"/>
        <v>-1.0900000000000034</v>
      </c>
      <c r="D20">
        <f t="shared" si="1"/>
        <v>-5.7713341566836846E-3</v>
      </c>
      <c r="N20">
        <f t="shared" si="3"/>
        <v>0.10260905347681336</v>
      </c>
      <c r="O20">
        <f t="shared" si="4"/>
        <v>-2.2768291096236832</v>
      </c>
      <c r="Q20">
        <f t="shared" si="2"/>
        <v>21.400746237331298</v>
      </c>
      <c r="R20">
        <f t="shared" si="4"/>
        <v>3.0634257923231618</v>
      </c>
    </row>
    <row r="21" spans="1:18" x14ac:dyDescent="0.25">
      <c r="A21" s="10">
        <v>45331.208333333336</v>
      </c>
      <c r="B21" s="2">
        <v>188.85</v>
      </c>
      <c r="C21">
        <f t="shared" si="0"/>
        <v>0.53000000000000114</v>
      </c>
      <c r="D21">
        <f t="shared" si="1"/>
        <v>2.8104056464991977E-3</v>
      </c>
      <c r="N21">
        <f t="shared" si="3"/>
        <v>0.10808102979516812</v>
      </c>
      <c r="O21">
        <f t="shared" si="4"/>
        <v>-2.224874057292979</v>
      </c>
      <c r="Q21">
        <f t="shared" si="2"/>
        <v>22.761496777314662</v>
      </c>
      <c r="R21">
        <f t="shared" si="4"/>
        <v>3.1250703705982077</v>
      </c>
    </row>
    <row r="22" spans="1:18" x14ac:dyDescent="0.25">
      <c r="A22" s="10">
        <v>45334.208333333336</v>
      </c>
      <c r="B22" s="2">
        <v>187.15</v>
      </c>
      <c r="C22">
        <f t="shared" si="0"/>
        <v>-1.6999999999999886</v>
      </c>
      <c r="D22">
        <f t="shared" si="1"/>
        <v>-9.0426148080278088E-3</v>
      </c>
      <c r="N22">
        <f t="shared" si="3"/>
        <v>9.5670586843896316E-2</v>
      </c>
      <c r="O22">
        <f t="shared" si="4"/>
        <v>-2.3468443752678483</v>
      </c>
      <c r="Q22">
        <f t="shared" si="2"/>
        <v>19.606798608890195</v>
      </c>
      <c r="R22">
        <f t="shared" si="4"/>
        <v>2.9758763738922638</v>
      </c>
    </row>
    <row r="23" spans="1:18" x14ac:dyDescent="0.25">
      <c r="A23" s="10">
        <v>45335.208333333336</v>
      </c>
      <c r="B23" s="2">
        <v>185.04</v>
      </c>
      <c r="C23">
        <f t="shared" si="0"/>
        <v>-2.1100000000000136</v>
      </c>
      <c r="D23">
        <f t="shared" si="1"/>
        <v>-1.1338416427254269E-2</v>
      </c>
      <c r="N23">
        <f t="shared" si="3"/>
        <v>8.986790875205676E-2</v>
      </c>
      <c r="O23">
        <f t="shared" si="4"/>
        <v>-2.409414367282646</v>
      </c>
      <c r="Q23">
        <f t="shared" si="2"/>
        <v>18.053167413957446</v>
      </c>
      <c r="R23">
        <f t="shared" si="4"/>
        <v>2.8933211493817184</v>
      </c>
    </row>
    <row r="24" spans="1:18" x14ac:dyDescent="0.25">
      <c r="A24" s="10">
        <v>45336.208333333336</v>
      </c>
      <c r="B24" s="2">
        <v>184.15</v>
      </c>
      <c r="C24">
        <f t="shared" si="0"/>
        <v>-0.88999999999998636</v>
      </c>
      <c r="D24">
        <f t="shared" si="1"/>
        <v>-4.8213750321093058E-3</v>
      </c>
      <c r="N24">
        <f t="shared" si="3"/>
        <v>0.10436283262724068</v>
      </c>
      <c r="O24">
        <f t="shared" si="4"/>
        <v>-2.2598816762375784</v>
      </c>
      <c r="Q24">
        <f t="shared" si="2"/>
        <v>21.8068801646161</v>
      </c>
      <c r="R24">
        <f t="shared" si="4"/>
        <v>3.082225523884087</v>
      </c>
    </row>
    <row r="25" spans="1:18" x14ac:dyDescent="0.25">
      <c r="A25" s="10">
        <v>45337.208333333336</v>
      </c>
      <c r="B25" s="2">
        <v>183.86</v>
      </c>
      <c r="C25">
        <f t="shared" si="0"/>
        <v>-0.28999999999999204</v>
      </c>
      <c r="D25">
        <f t="shared" si="1"/>
        <v>-1.5760444554656545E-3</v>
      </c>
      <c r="N25">
        <f t="shared" si="3"/>
        <v>0.1078685398044492</v>
      </c>
      <c r="O25">
        <f t="shared" si="4"/>
        <v>-2.2268420173096777</v>
      </c>
      <c r="Q25">
        <f t="shared" si="2"/>
        <v>22.736241318088673</v>
      </c>
      <c r="R25">
        <f t="shared" si="4"/>
        <v>3.1239601852185737</v>
      </c>
    </row>
    <row r="26" spans="1:18" x14ac:dyDescent="0.25">
      <c r="A26" s="10">
        <v>45338.208333333336</v>
      </c>
      <c r="B26" s="2">
        <v>182.31</v>
      </c>
      <c r="C26">
        <f t="shared" si="0"/>
        <v>-1.5500000000000114</v>
      </c>
      <c r="D26">
        <f t="shared" si="1"/>
        <v>-8.4660636202350554E-3</v>
      </c>
      <c r="N26">
        <f t="shared" si="3"/>
        <v>9.7581400049289849E-2</v>
      </c>
      <c r="O26">
        <f t="shared" si="4"/>
        <v>-2.3270683769899554</v>
      </c>
      <c r="Q26">
        <f t="shared" si="2"/>
        <v>19.962850787711378</v>
      </c>
      <c r="R26">
        <f t="shared" si="4"/>
        <v>2.9938730857204336</v>
      </c>
    </row>
    <row r="27" spans="1:18" x14ac:dyDescent="0.25">
      <c r="A27" s="10">
        <v>45342.208333333336</v>
      </c>
      <c r="B27" s="2">
        <v>181.56</v>
      </c>
      <c r="C27">
        <f t="shared" si="0"/>
        <v>-0.75</v>
      </c>
      <c r="D27">
        <f t="shared" si="1"/>
        <v>-4.1223572271086705E-3</v>
      </c>
      <c r="N27">
        <f t="shared" si="3"/>
        <v>0.10542200364200639</v>
      </c>
      <c r="O27">
        <f t="shared" si="4"/>
        <v>-2.2497839014559893</v>
      </c>
      <c r="Q27">
        <f t="shared" si="2"/>
        <v>22.068583772931081</v>
      </c>
      <c r="R27">
        <f t="shared" si="4"/>
        <v>3.0941550484285747</v>
      </c>
    </row>
    <row r="28" spans="1:18" x14ac:dyDescent="0.25">
      <c r="A28" s="10">
        <v>45343.208333333336</v>
      </c>
      <c r="B28" s="2">
        <v>182.32</v>
      </c>
      <c r="C28">
        <f t="shared" si="0"/>
        <v>0.75999999999999091</v>
      </c>
      <c r="D28">
        <f t="shared" si="1"/>
        <v>4.1772073491637982E-3</v>
      </c>
      <c r="N28">
        <f t="shared" si="3"/>
        <v>0.10717641944809357</v>
      </c>
      <c r="O28">
        <f t="shared" si="4"/>
        <v>-2.2332790223768559</v>
      </c>
      <c r="Q28">
        <f t="shared" si="2"/>
        <v>22.475517835993124</v>
      </c>
      <c r="R28">
        <f t="shared" si="4"/>
        <v>3.1124266206258757</v>
      </c>
    </row>
    <row r="29" spans="1:18" x14ac:dyDescent="0.25">
      <c r="A29" s="10">
        <v>45344.208333333336</v>
      </c>
      <c r="B29" s="2">
        <v>184.37</v>
      </c>
      <c r="C29">
        <f t="shared" si="0"/>
        <v>2.0500000000000114</v>
      </c>
      <c r="D29">
        <f t="shared" si="1"/>
        <v>1.1181223144870737E-2</v>
      </c>
      <c r="N29">
        <f t="shared" si="3"/>
        <v>9.5069820668249969E-2</v>
      </c>
      <c r="O29">
        <f t="shared" si="4"/>
        <v>-2.3531437029256943</v>
      </c>
      <c r="Q29">
        <f t="shared" si="2"/>
        <v>19.120983301142893</v>
      </c>
      <c r="R29">
        <f t="shared" si="4"/>
        <v>2.9507863341849294</v>
      </c>
    </row>
    <row r="30" spans="1:18" x14ac:dyDescent="0.25">
      <c r="A30" s="10">
        <v>45345.208333333336</v>
      </c>
      <c r="B30" s="2">
        <v>182.52</v>
      </c>
      <c r="C30">
        <f t="shared" si="0"/>
        <v>-1.8499999999999943</v>
      </c>
      <c r="D30">
        <f t="shared" si="1"/>
        <v>-1.0084852023097546E-2</v>
      </c>
      <c r="N30">
        <f t="shared" si="3"/>
        <v>9.3640773956370216E-2</v>
      </c>
      <c r="O30">
        <f t="shared" si="4"/>
        <v>-2.3682893711610955</v>
      </c>
      <c r="Q30">
        <f t="shared" si="2"/>
        <v>18.926376799376854</v>
      </c>
      <c r="R30">
        <f t="shared" si="4"/>
        <v>2.940556546974662</v>
      </c>
    </row>
    <row r="31" spans="1:18" x14ac:dyDescent="0.25">
      <c r="A31" s="10">
        <v>45348.208333333336</v>
      </c>
      <c r="B31" s="2">
        <v>181.16</v>
      </c>
      <c r="C31">
        <f t="shared" si="0"/>
        <v>-1.3600000000000136</v>
      </c>
      <c r="D31">
        <f t="shared" si="1"/>
        <v>-7.4791373711888022E-3</v>
      </c>
      <c r="N31">
        <f t="shared" si="3"/>
        <v>9.9817204776728938E-2</v>
      </c>
      <c r="O31">
        <f t="shared" si="4"/>
        <v>-2.304414717970213</v>
      </c>
      <c r="Q31">
        <f t="shared" si="2"/>
        <v>20.534994913371857</v>
      </c>
      <c r="R31">
        <f t="shared" si="4"/>
        <v>3.0221304997032008</v>
      </c>
    </row>
    <row r="32" spans="1:18" x14ac:dyDescent="0.25">
      <c r="A32" s="10">
        <v>45349.208333333336</v>
      </c>
      <c r="B32" s="2">
        <v>182.63</v>
      </c>
      <c r="C32">
        <f t="shared" si="0"/>
        <v>1.4699999999999989</v>
      </c>
      <c r="D32">
        <f t="shared" si="1"/>
        <v>8.0816295159372147E-3</v>
      </c>
      <c r="N32">
        <f t="shared" si="3"/>
        <v>0.10187814128114231</v>
      </c>
      <c r="O32">
        <f t="shared" si="4"/>
        <v>-2.2839778732349689</v>
      </c>
      <c r="Q32">
        <f t="shared" si="2"/>
        <v>20.953606305712658</v>
      </c>
      <c r="R32">
        <f t="shared" si="4"/>
        <v>3.0423107702514827</v>
      </c>
    </row>
    <row r="33" spans="1:18" x14ac:dyDescent="0.25">
      <c r="A33" s="10">
        <v>45350.208333333336</v>
      </c>
      <c r="B33" s="2">
        <v>181.42</v>
      </c>
      <c r="C33">
        <f t="shared" si="0"/>
        <v>-1.210000000000008</v>
      </c>
      <c r="D33">
        <f t="shared" si="1"/>
        <v>-6.6474630171523214E-3</v>
      </c>
      <c r="N33">
        <f t="shared" si="3"/>
        <v>0.10142640869510097</v>
      </c>
      <c r="O33">
        <f t="shared" si="4"/>
        <v>-2.2884217809537786</v>
      </c>
      <c r="Q33">
        <f t="shared" si="2"/>
        <v>20.977372038575083</v>
      </c>
      <c r="R33">
        <f t="shared" si="4"/>
        <v>3.0434443348066496</v>
      </c>
    </row>
    <row r="34" spans="1:18" x14ac:dyDescent="0.25">
      <c r="A34" s="10">
        <v>45351.208333333336</v>
      </c>
      <c r="B34" s="2">
        <v>180.75</v>
      </c>
      <c r="C34">
        <f t="shared" si="0"/>
        <v>-0.66999999999998749</v>
      </c>
      <c r="D34">
        <f t="shared" si="1"/>
        <v>-3.6999241479239351E-3</v>
      </c>
      <c r="N34">
        <f t="shared" si="3"/>
        <v>0.10596287225728952</v>
      </c>
      <c r="O34">
        <f t="shared" si="4"/>
        <v>-2.2446665079497188</v>
      </c>
      <c r="Q34">
        <f t="shared" si="2"/>
        <v>22.21086944292669</v>
      </c>
      <c r="R34">
        <f t="shared" si="4"/>
        <v>3.1005817836023888</v>
      </c>
    </row>
    <row r="35" spans="1:18" x14ac:dyDescent="0.25">
      <c r="A35" s="10">
        <v>45352.208333333336</v>
      </c>
      <c r="B35" s="2">
        <v>179.66</v>
      </c>
      <c r="C35">
        <f t="shared" si="0"/>
        <v>-1.0900000000000034</v>
      </c>
      <c r="D35">
        <f t="shared" si="1"/>
        <v>-6.0486852378135621E-3</v>
      </c>
      <c r="N35">
        <f t="shared" si="3"/>
        <v>0.10260905347681336</v>
      </c>
      <c r="O35">
        <f t="shared" si="4"/>
        <v>-2.2768291096236832</v>
      </c>
      <c r="Q35">
        <f t="shared" si="2"/>
        <v>21.271639533481167</v>
      </c>
      <c r="R35">
        <f t="shared" si="4"/>
        <v>3.0573747082105087</v>
      </c>
    </row>
    <row r="36" spans="1:18" x14ac:dyDescent="0.25">
      <c r="A36" s="10">
        <v>45355.208333333336</v>
      </c>
      <c r="B36" s="2">
        <v>175.1</v>
      </c>
      <c r="C36">
        <f t="shared" si="0"/>
        <v>-4.5600000000000023</v>
      </c>
      <c r="D36">
        <f t="shared" si="1"/>
        <v>-2.5708936509254418E-2</v>
      </c>
      <c r="N36">
        <f t="shared" si="3"/>
        <v>4.7682553861249297E-2</v>
      </c>
      <c r="O36">
        <f t="shared" si="4"/>
        <v>-3.043189695133262</v>
      </c>
      <c r="Q36">
        <f t="shared" si="2"/>
        <v>7.2495266489689731</v>
      </c>
      <c r="R36">
        <f t="shared" si="4"/>
        <v>1.9809361769377287</v>
      </c>
    </row>
    <row r="37" spans="1:18" x14ac:dyDescent="0.25">
      <c r="A37" s="10">
        <v>45356.208333333336</v>
      </c>
      <c r="B37" s="2">
        <v>170.12</v>
      </c>
      <c r="C37">
        <f t="shared" si="0"/>
        <v>-4.9799999999999898</v>
      </c>
      <c r="D37">
        <f t="shared" si="1"/>
        <v>-2.8853168906373343E-2</v>
      </c>
      <c r="N37">
        <f t="shared" si="3"/>
        <v>4.0903330988695585E-2</v>
      </c>
      <c r="O37">
        <f t="shared" si="4"/>
        <v>-3.1965437769832268</v>
      </c>
      <c r="Q37">
        <f t="shared" si="2"/>
        <v>5.421316704578838</v>
      </c>
      <c r="R37">
        <f t="shared" si="4"/>
        <v>1.6903387203719058</v>
      </c>
    </row>
    <row r="38" spans="1:18" x14ac:dyDescent="0.25">
      <c r="A38" s="10">
        <v>45357.208333333336</v>
      </c>
      <c r="B38" s="2">
        <v>169.12</v>
      </c>
      <c r="C38">
        <f t="shared" si="0"/>
        <v>-1</v>
      </c>
      <c r="D38">
        <f t="shared" si="1"/>
        <v>-5.8955482635053178E-3</v>
      </c>
      <c r="N38">
        <f t="shared" si="3"/>
        <v>0.10343254838812541</v>
      </c>
      <c r="O38">
        <f t="shared" si="4"/>
        <v>-2.2688355851245592</v>
      </c>
      <c r="Q38">
        <f t="shared" si="2"/>
        <v>21.343498708355646</v>
      </c>
      <c r="R38">
        <f t="shared" si="4"/>
        <v>3.0607471831547279</v>
      </c>
    </row>
    <row r="39" spans="1:18" x14ac:dyDescent="0.25">
      <c r="A39" s="10">
        <v>45358.208333333336</v>
      </c>
      <c r="B39" s="2">
        <v>169</v>
      </c>
      <c r="C39">
        <f t="shared" si="0"/>
        <v>-0.12000000000000455</v>
      </c>
      <c r="D39">
        <f t="shared" si="1"/>
        <v>-7.0980719885401129E-4</v>
      </c>
      <c r="N39">
        <f t="shared" si="3"/>
        <v>0.10835572555677653</v>
      </c>
      <c r="O39">
        <f t="shared" si="4"/>
        <v>-2.2223357092323153</v>
      </c>
      <c r="Q39">
        <f t="shared" si="2"/>
        <v>22.856066628554466</v>
      </c>
      <c r="R39">
        <f t="shared" si="4"/>
        <v>3.129216580069238</v>
      </c>
    </row>
    <row r="40" spans="1:18" x14ac:dyDescent="0.25">
      <c r="A40" s="10">
        <v>45359.208333333336</v>
      </c>
      <c r="B40" s="2">
        <v>170.73</v>
      </c>
      <c r="C40">
        <f t="shared" si="0"/>
        <v>1.7299999999999898</v>
      </c>
      <c r="D40">
        <f t="shared" si="1"/>
        <v>1.0184646360068749E-2</v>
      </c>
      <c r="N40">
        <f t="shared" si="3"/>
        <v>9.907308647272868E-2</v>
      </c>
      <c r="O40">
        <f t="shared" si="4"/>
        <v>-2.3118974540186881</v>
      </c>
      <c r="Q40">
        <f t="shared" si="2"/>
        <v>19.760306119848661</v>
      </c>
      <c r="R40">
        <f t="shared" si="4"/>
        <v>2.9836751840948987</v>
      </c>
    </row>
    <row r="41" spans="1:18" x14ac:dyDescent="0.25">
      <c r="A41" s="10">
        <v>45362.166666666664</v>
      </c>
      <c r="B41" s="2">
        <v>172.75</v>
      </c>
      <c r="C41">
        <f t="shared" si="0"/>
        <v>2.0200000000000102</v>
      </c>
      <c r="D41">
        <f t="shared" si="1"/>
        <v>1.1762101364637088E-2</v>
      </c>
      <c r="N41">
        <f t="shared" si="3"/>
        <v>9.5468952008060548E-2</v>
      </c>
      <c r="O41">
        <f t="shared" si="4"/>
        <v>-2.3489541942183614</v>
      </c>
      <c r="Q41">
        <f t="shared" si="2"/>
        <v>18.72955313324336</v>
      </c>
      <c r="R41">
        <f t="shared" si="4"/>
        <v>2.9301026578287961</v>
      </c>
    </row>
    <row r="42" spans="1:18" x14ac:dyDescent="0.25">
      <c r="A42" s="10">
        <v>45363.166666666664</v>
      </c>
      <c r="B42" s="2">
        <v>173.23</v>
      </c>
      <c r="C42">
        <f t="shared" si="0"/>
        <v>0.47999999999998977</v>
      </c>
      <c r="D42">
        <f t="shared" si="1"/>
        <v>2.7747286430700939E-3</v>
      </c>
      <c r="N42">
        <f t="shared" si="3"/>
        <v>0.10822248390418265</v>
      </c>
      <c r="O42">
        <f t="shared" si="4"/>
        <v>-2.2235661346729501</v>
      </c>
      <c r="Q42">
        <f t="shared" si="2"/>
        <v>22.767128212834418</v>
      </c>
      <c r="R42">
        <f t="shared" si="4"/>
        <v>3.1253177505948444</v>
      </c>
    </row>
    <row r="43" spans="1:18" x14ac:dyDescent="0.25">
      <c r="A43" s="10">
        <v>45364.166666666664</v>
      </c>
      <c r="B43" s="2">
        <v>171.13</v>
      </c>
      <c r="C43">
        <f t="shared" si="0"/>
        <v>-2.0999999999999943</v>
      </c>
      <c r="D43">
        <f t="shared" si="1"/>
        <v>-1.2196689701489101E-2</v>
      </c>
      <c r="N43">
        <f t="shared" si="3"/>
        <v>9.0018514371195735E-2</v>
      </c>
      <c r="O43">
        <f t="shared" si="4"/>
        <v>-2.4077399145728413</v>
      </c>
      <c r="Q43">
        <f t="shared" si="2"/>
        <v>17.42640474243613</v>
      </c>
      <c r="R43">
        <f t="shared" si="4"/>
        <v>2.8579865698928697</v>
      </c>
    </row>
    <row r="44" spans="1:18" x14ac:dyDescent="0.25">
      <c r="A44" s="10">
        <v>45365.166666666664</v>
      </c>
      <c r="B44" s="2">
        <v>173</v>
      </c>
      <c r="C44">
        <f t="shared" si="0"/>
        <v>1.8700000000000045</v>
      </c>
      <c r="D44">
        <f t="shared" si="1"/>
        <v>1.0868092908418524E-2</v>
      </c>
      <c r="N44">
        <f t="shared" si="3"/>
        <v>9.7392307562440772E-2</v>
      </c>
      <c r="O44">
        <f t="shared" si="4"/>
        <v>-2.3290080492509073</v>
      </c>
      <c r="Q44">
        <f t="shared" si="2"/>
        <v>19.326432502147686</v>
      </c>
      <c r="R44">
        <f t="shared" si="4"/>
        <v>2.9614737186161424</v>
      </c>
    </row>
    <row r="45" spans="1:18" x14ac:dyDescent="0.25">
      <c r="A45" s="10">
        <v>45366.166666666664</v>
      </c>
      <c r="B45" s="2">
        <v>172.62</v>
      </c>
      <c r="C45">
        <f t="shared" si="0"/>
        <v>-0.37999999999999545</v>
      </c>
      <c r="D45">
        <f t="shared" si="1"/>
        <v>-2.1989477062673733E-3</v>
      </c>
      <c r="N45">
        <f t="shared" si="3"/>
        <v>0.10751815213695652</v>
      </c>
      <c r="O45">
        <f t="shared" si="4"/>
        <v>-2.2300955885812055</v>
      </c>
      <c r="Q45">
        <f t="shared" si="2"/>
        <v>22.615784419629151</v>
      </c>
      <c r="R45">
        <f t="shared" si="4"/>
        <v>3.1186480881398597</v>
      </c>
    </row>
    <row r="46" spans="1:18" x14ac:dyDescent="0.25">
      <c r="A46" s="10">
        <v>45369.166666666664</v>
      </c>
      <c r="B46" s="2">
        <v>173.72</v>
      </c>
      <c r="C46">
        <f t="shared" si="0"/>
        <v>1.0999999999999943</v>
      </c>
      <c r="D46">
        <f t="shared" si="1"/>
        <v>6.3521608751096097E-3</v>
      </c>
      <c r="N46">
        <f t="shared" si="3"/>
        <v>0.10509489555695639</v>
      </c>
      <c r="O46">
        <f t="shared" si="4"/>
        <v>-2.2528915697671916</v>
      </c>
      <c r="Q46">
        <f t="shared" si="2"/>
        <v>21.749314891418368</v>
      </c>
      <c r="R46">
        <f t="shared" si="4"/>
        <v>3.0795822577934491</v>
      </c>
    </row>
    <row r="47" spans="1:18" x14ac:dyDescent="0.25">
      <c r="A47" s="10">
        <v>45370.166666666664</v>
      </c>
      <c r="B47" s="2">
        <v>176.08</v>
      </c>
      <c r="C47">
        <f t="shared" si="0"/>
        <v>2.3600000000000136</v>
      </c>
      <c r="D47">
        <f t="shared" si="1"/>
        <v>1.3493629551585165E-2</v>
      </c>
      <c r="N47">
        <f t="shared" si="3"/>
        <v>9.0686710308727339E-2</v>
      </c>
      <c r="O47">
        <f t="shared" si="4"/>
        <v>-2.4003444562049769</v>
      </c>
      <c r="Q47">
        <f t="shared" si="2"/>
        <v>17.493562658149408</v>
      </c>
      <c r="R47">
        <f t="shared" si="4"/>
        <v>2.8618329651510099</v>
      </c>
    </row>
    <row r="48" spans="1:18" x14ac:dyDescent="0.25">
      <c r="A48" s="10">
        <v>45371.166666666664</v>
      </c>
      <c r="B48" s="2">
        <v>178.67</v>
      </c>
      <c r="C48">
        <f t="shared" si="0"/>
        <v>2.589999999999975</v>
      </c>
      <c r="D48">
        <f t="shared" si="1"/>
        <v>1.4602091726869399E-2</v>
      </c>
      <c r="N48">
        <f t="shared" si="3"/>
        <v>8.7163396304295052E-2</v>
      </c>
      <c r="O48">
        <f t="shared" si="4"/>
        <v>-2.4399708033466765</v>
      </c>
      <c r="Q48">
        <f t="shared" si="2"/>
        <v>16.658639855777935</v>
      </c>
      <c r="R48">
        <f t="shared" si="4"/>
        <v>2.8129289920960154</v>
      </c>
    </row>
    <row r="49" spans="1:18" x14ac:dyDescent="0.25">
      <c r="A49" s="10">
        <v>45372.166666666664</v>
      </c>
      <c r="B49" s="2">
        <v>171.37</v>
      </c>
      <c r="C49">
        <f t="shared" si="0"/>
        <v>-7.2999999999999829</v>
      </c>
      <c r="D49">
        <f t="shared" si="1"/>
        <v>-4.1715567272317969E-2</v>
      </c>
      <c r="N49">
        <f t="shared" si="3"/>
        <v>1.385084791602369E-2</v>
      </c>
      <c r="O49">
        <f t="shared" si="4"/>
        <v>-4.2794088268491901</v>
      </c>
      <c r="Q49">
        <f t="shared" si="2"/>
        <v>1.1752363336960991</v>
      </c>
      <c r="R49">
        <f t="shared" si="4"/>
        <v>0.16146926243168783</v>
      </c>
    </row>
    <row r="50" spans="1:18" x14ac:dyDescent="0.25">
      <c r="A50" s="10">
        <v>45373.166666666664</v>
      </c>
      <c r="B50" s="2">
        <v>172.28</v>
      </c>
      <c r="C50">
        <f t="shared" si="0"/>
        <v>0.90999999999999659</v>
      </c>
      <c r="D50">
        <f t="shared" si="1"/>
        <v>5.2960985131520685E-3</v>
      </c>
      <c r="N50">
        <f t="shared" si="3"/>
        <v>0.10636543807231871</v>
      </c>
      <c r="O50">
        <f t="shared" si="4"/>
        <v>-2.2408745849907135</v>
      </c>
      <c r="Q50">
        <f t="shared" si="2"/>
        <v>22.142125867485277</v>
      </c>
      <c r="R50">
        <f t="shared" si="4"/>
        <v>3.0974819419792103</v>
      </c>
    </row>
    <row r="51" spans="1:18" x14ac:dyDescent="0.25">
      <c r="A51" s="10">
        <v>45376.166666666664</v>
      </c>
      <c r="B51" s="2">
        <v>170.85</v>
      </c>
      <c r="C51">
        <f t="shared" si="0"/>
        <v>-1.4300000000000068</v>
      </c>
      <c r="D51">
        <f t="shared" si="1"/>
        <v>-8.3350816246090791E-3</v>
      </c>
      <c r="N51">
        <f t="shared" si="3"/>
        <v>9.901843276326959E-2</v>
      </c>
      <c r="O51">
        <f t="shared" si="4"/>
        <v>-2.3124492566506905</v>
      </c>
      <c r="Q51">
        <f t="shared" si="2"/>
        <v>20.041568188456608</v>
      </c>
      <c r="R51">
        <f t="shared" si="4"/>
        <v>2.9978085260720606</v>
      </c>
    </row>
    <row r="52" spans="1:18" x14ac:dyDescent="0.25">
      <c r="A52" s="10">
        <v>45377.166666666664</v>
      </c>
      <c r="B52" s="2">
        <v>169.71</v>
      </c>
      <c r="C52">
        <f t="shared" si="0"/>
        <v>-1.1399999999999864</v>
      </c>
      <c r="D52">
        <f t="shared" si="1"/>
        <v>-6.6948805381267596E-3</v>
      </c>
      <c r="N52">
        <f t="shared" si="3"/>
        <v>0.10212787459195034</v>
      </c>
      <c r="O52">
        <f t="shared" si="4"/>
        <v>-2.2815295784189158</v>
      </c>
      <c r="Q52">
        <f t="shared" si="2"/>
        <v>20.953182958336772</v>
      </c>
      <c r="R52">
        <f t="shared" si="4"/>
        <v>3.0422905660132993</v>
      </c>
    </row>
    <row r="53" spans="1:18" x14ac:dyDescent="0.25">
      <c r="A53" s="10">
        <v>45378.166666666664</v>
      </c>
      <c r="B53" s="2">
        <v>173.31</v>
      </c>
      <c r="C53">
        <f t="shared" si="0"/>
        <v>3.5999999999999943</v>
      </c>
      <c r="D53">
        <f t="shared" si="1"/>
        <v>2.0990800438109806E-2</v>
      </c>
      <c r="N53">
        <f t="shared" si="3"/>
        <v>6.9917995822219733E-2</v>
      </c>
      <c r="O53">
        <f t="shared" si="4"/>
        <v>-2.6604322119155288</v>
      </c>
      <c r="Q53">
        <f t="shared" si="2"/>
        <v>11.610924481617252</v>
      </c>
      <c r="R53">
        <f t="shared" si="4"/>
        <v>2.4519464205859305</v>
      </c>
    </row>
    <row r="54" spans="1:18" x14ac:dyDescent="0.25">
      <c r="A54" s="10">
        <v>45379.166666666664</v>
      </c>
      <c r="B54" s="2">
        <v>171.48</v>
      </c>
      <c r="C54">
        <f t="shared" si="0"/>
        <v>-1.8300000000000125</v>
      </c>
      <c r="D54">
        <f t="shared" si="1"/>
        <v>-1.0615256731507589E-2</v>
      </c>
      <c r="N54">
        <f t="shared" si="3"/>
        <v>9.391796341387415E-2</v>
      </c>
      <c r="O54">
        <f t="shared" si="4"/>
        <v>-2.3653336074020004</v>
      </c>
      <c r="Q54">
        <f t="shared" si="2"/>
        <v>18.563625444017603</v>
      </c>
      <c r="R54">
        <f t="shared" si="4"/>
        <v>2.9212040447057417</v>
      </c>
    </row>
    <row r="55" spans="1:18" x14ac:dyDescent="0.25">
      <c r="A55" s="10">
        <v>45383.166666666664</v>
      </c>
      <c r="B55" s="2">
        <v>170.03</v>
      </c>
      <c r="C55">
        <f t="shared" si="0"/>
        <v>-1.4499999999999886</v>
      </c>
      <c r="D55">
        <f t="shared" si="1"/>
        <v>-8.4917496603818012E-3</v>
      </c>
      <c r="N55">
        <f t="shared" si="3"/>
        <v>9.8784793399422699E-2</v>
      </c>
      <c r="O55">
        <f t="shared" si="4"/>
        <v>-2.3148115990354388</v>
      </c>
      <c r="Q55">
        <f t="shared" si="2"/>
        <v>19.947317721387314</v>
      </c>
      <c r="R55">
        <f t="shared" si="4"/>
        <v>2.9930946842408797</v>
      </c>
    </row>
    <row r="56" spans="1:18" x14ac:dyDescent="0.25">
      <c r="A56" s="10">
        <v>45384.166666666664</v>
      </c>
      <c r="B56" s="2">
        <v>168.84</v>
      </c>
      <c r="C56">
        <f t="shared" si="0"/>
        <v>-1.1899999999999977</v>
      </c>
      <c r="D56">
        <f t="shared" si="1"/>
        <v>-7.0233711550964639E-3</v>
      </c>
      <c r="N56">
        <f t="shared" si="3"/>
        <v>0.10163010370725092</v>
      </c>
      <c r="O56">
        <f t="shared" si="4"/>
        <v>-2.2864154913936345</v>
      </c>
      <c r="Q56">
        <f t="shared" si="2"/>
        <v>20.782134816613016</v>
      </c>
      <c r="R56">
        <f t="shared" si="4"/>
        <v>3.0340937145912541</v>
      </c>
    </row>
    <row r="57" spans="1:18" x14ac:dyDescent="0.25">
      <c r="A57" s="10">
        <v>45385.166666666664</v>
      </c>
      <c r="B57" s="2">
        <v>169.65</v>
      </c>
      <c r="C57">
        <f t="shared" si="0"/>
        <v>0.81000000000000227</v>
      </c>
      <c r="D57">
        <f t="shared" si="1"/>
        <v>4.7859703159410811E-3</v>
      </c>
      <c r="N57">
        <f t="shared" si="3"/>
        <v>0.10692523442980942</v>
      </c>
      <c r="O57">
        <f t="shared" si="4"/>
        <v>-2.2356254324019922</v>
      </c>
      <c r="Q57">
        <f t="shared" si="2"/>
        <v>22.30494833599931</v>
      </c>
      <c r="R57">
        <f t="shared" si="4"/>
        <v>3.1048085523255531</v>
      </c>
    </row>
    <row r="58" spans="1:18" x14ac:dyDescent="0.25">
      <c r="A58" s="10">
        <v>45386.166666666664</v>
      </c>
      <c r="B58" s="2">
        <v>168.82</v>
      </c>
      <c r="C58">
        <f t="shared" si="0"/>
        <v>-0.83000000000001251</v>
      </c>
      <c r="D58">
        <f t="shared" si="1"/>
        <v>-4.9044326746653004E-3</v>
      </c>
      <c r="N58">
        <f t="shared" si="3"/>
        <v>0.1048341153350501</v>
      </c>
      <c r="O58">
        <f t="shared" si="4"/>
        <v>-2.2553760320617378</v>
      </c>
      <c r="Q58">
        <f t="shared" si="2"/>
        <v>21.773654937128711</v>
      </c>
      <c r="R58">
        <f t="shared" si="4"/>
        <v>3.0807007498606827</v>
      </c>
    </row>
    <row r="59" spans="1:18" x14ac:dyDescent="0.25">
      <c r="A59" s="10">
        <v>45387.166666666664</v>
      </c>
      <c r="B59" s="2">
        <v>169.58</v>
      </c>
      <c r="C59">
        <f t="shared" si="0"/>
        <v>0.76000000000001933</v>
      </c>
      <c r="D59">
        <f t="shared" si="1"/>
        <v>4.4917333202830713E-3</v>
      </c>
      <c r="N59">
        <f t="shared" si="3"/>
        <v>0.10717641944809343</v>
      </c>
      <c r="O59">
        <f t="shared" si="4"/>
        <v>-2.2332790223768573</v>
      </c>
      <c r="Q59">
        <f t="shared" si="2"/>
        <v>22.390651144261675</v>
      </c>
      <c r="R59">
        <f t="shared" si="4"/>
        <v>3.1086435121110472</v>
      </c>
    </row>
    <row r="60" spans="1:18" x14ac:dyDescent="0.25">
      <c r="A60" s="10">
        <v>45390.166666666664</v>
      </c>
      <c r="B60" s="2">
        <v>168.45</v>
      </c>
      <c r="C60">
        <f t="shared" si="0"/>
        <v>-1.1300000000000239</v>
      </c>
      <c r="D60">
        <f t="shared" si="1"/>
        <v>-6.6858220232951793E-3</v>
      </c>
      <c r="N60">
        <f t="shared" si="3"/>
        <v>0.10222544607058812</v>
      </c>
      <c r="O60">
        <f t="shared" si="4"/>
        <v>-2.2805746491255139</v>
      </c>
      <c r="Q60">
        <f t="shared" si="2"/>
        <v>20.95781384802731</v>
      </c>
      <c r="R60">
        <f t="shared" si="4"/>
        <v>3.0425115528693638</v>
      </c>
    </row>
    <row r="61" spans="1:18" x14ac:dyDescent="0.25">
      <c r="A61" s="10">
        <v>45391.166666666664</v>
      </c>
      <c r="B61" s="2">
        <v>169.67</v>
      </c>
      <c r="C61">
        <f t="shared" si="0"/>
        <v>1.2199999999999989</v>
      </c>
      <c r="D61">
        <f t="shared" si="1"/>
        <v>7.216404202286154E-3</v>
      </c>
      <c r="N61">
        <f t="shared" si="3"/>
        <v>0.10415647439612331</v>
      </c>
      <c r="O61">
        <f t="shared" si="4"/>
        <v>-2.2618609490582191</v>
      </c>
      <c r="Q61">
        <f t="shared" si="2"/>
        <v>21.374365212316803</v>
      </c>
      <c r="R61">
        <f t="shared" si="4"/>
        <v>3.0621923167124501</v>
      </c>
    </row>
    <row r="62" spans="1:18" x14ac:dyDescent="0.25">
      <c r="A62" s="10">
        <v>45392.166666666664</v>
      </c>
      <c r="B62" s="2">
        <v>167.78</v>
      </c>
      <c r="C62">
        <f t="shared" si="0"/>
        <v>-1.8899999999999864</v>
      </c>
      <c r="D62">
        <f t="shared" si="1"/>
        <v>-1.120177663669957E-2</v>
      </c>
      <c r="N62">
        <f t="shared" si="3"/>
        <v>9.3080561149606736E-2</v>
      </c>
      <c r="O62">
        <f t="shared" si="4"/>
        <v>-2.3742899118854415</v>
      </c>
      <c r="Q62">
        <f t="shared" si="2"/>
        <v>18.150932922745724</v>
      </c>
      <c r="R62">
        <f t="shared" si="4"/>
        <v>2.8987219600921326</v>
      </c>
    </row>
    <row r="63" spans="1:18" x14ac:dyDescent="0.25">
      <c r="A63" s="10">
        <v>45393.166666666664</v>
      </c>
      <c r="B63" s="2">
        <v>175.04</v>
      </c>
      <c r="C63">
        <f t="shared" si="0"/>
        <v>7.2599999999999909</v>
      </c>
      <c r="D63">
        <f t="shared" si="1"/>
        <v>4.2360921815467849E-2</v>
      </c>
      <c r="N63">
        <f t="shared" si="3"/>
        <v>1.66847229673266E-2</v>
      </c>
      <c r="O63">
        <f t="shared" si="4"/>
        <v>-4.0932617706129806</v>
      </c>
      <c r="Q63">
        <f t="shared" si="2"/>
        <v>1.3028478168631543</v>
      </c>
      <c r="R63">
        <f t="shared" si="4"/>
        <v>0.26455249689588628</v>
      </c>
    </row>
    <row r="64" spans="1:18" x14ac:dyDescent="0.25">
      <c r="A64" s="10">
        <v>45394.166666666664</v>
      </c>
      <c r="B64" s="2">
        <v>176.55</v>
      </c>
      <c r="C64">
        <f t="shared" si="0"/>
        <v>1.5100000000000193</v>
      </c>
      <c r="D64">
        <f t="shared" si="1"/>
        <v>8.5896031407790355E-3</v>
      </c>
      <c r="N64">
        <f t="shared" si="3"/>
        <v>0.10147459457343207</v>
      </c>
      <c r="O64">
        <f t="shared" si="4"/>
        <v>-2.2879468115996526</v>
      </c>
      <c r="Q64">
        <f t="shared" si="2"/>
        <v>20.686597941575688</v>
      </c>
      <c r="R64">
        <f t="shared" si="4"/>
        <v>3.0294860481540029</v>
      </c>
    </row>
    <row r="65" spans="1:18" x14ac:dyDescent="0.25">
      <c r="A65" s="10">
        <v>45397.166666666664</v>
      </c>
      <c r="B65" s="2">
        <v>172.69</v>
      </c>
      <c r="C65">
        <f t="shared" si="0"/>
        <v>-3.8600000000000136</v>
      </c>
      <c r="D65">
        <f t="shared" si="1"/>
        <v>-2.2106042777816807E-2</v>
      </c>
      <c r="N65">
        <f t="shared" si="3"/>
        <v>5.9804330392345076E-2</v>
      </c>
      <c r="O65">
        <f t="shared" si="4"/>
        <v>-2.8166772060596506</v>
      </c>
      <c r="Q65">
        <f t="shared" si="2"/>
        <v>9.7159441696079938</v>
      </c>
      <c r="R65">
        <f t="shared" si="4"/>
        <v>2.2737682648912214</v>
      </c>
    </row>
    <row r="66" spans="1:18" x14ac:dyDescent="0.25">
      <c r="A66" s="10">
        <v>45398.166666666664</v>
      </c>
      <c r="B66" s="2">
        <v>169.38</v>
      </c>
      <c r="C66">
        <f t="shared" si="0"/>
        <v>-3.3100000000000023</v>
      </c>
      <c r="D66">
        <f t="shared" si="1"/>
        <v>-1.935336810312574E-2</v>
      </c>
      <c r="N66">
        <f t="shared" si="3"/>
        <v>6.9654938121532603E-2</v>
      </c>
      <c r="O66">
        <f t="shared" si="4"/>
        <v>-2.664201682180777</v>
      </c>
      <c r="Q66">
        <f t="shared" si="2"/>
        <v>11.805880683817083</v>
      </c>
      <c r="R66">
        <f t="shared" si="4"/>
        <v>2.468597770365351</v>
      </c>
    </row>
    <row r="67" spans="1:18" x14ac:dyDescent="0.25">
      <c r="A67" s="10">
        <v>45399.166666666664</v>
      </c>
      <c r="B67" s="2">
        <v>168</v>
      </c>
      <c r="C67">
        <f t="shared" si="0"/>
        <v>-1.3799999999999955</v>
      </c>
      <c r="D67">
        <f t="shared" si="1"/>
        <v>-8.1807320901940254E-3</v>
      </c>
      <c r="N67">
        <f t="shared" si="3"/>
        <v>9.9592022636089114E-2</v>
      </c>
      <c r="O67">
        <f t="shared" si="4"/>
        <v>-2.3066732116144508</v>
      </c>
      <c r="Q67">
        <f t="shared" si="2"/>
        <v>20.133262725341332</v>
      </c>
      <c r="R67">
        <f t="shared" si="4"/>
        <v>3.0023733092470395</v>
      </c>
    </row>
    <row r="68" spans="1:18" x14ac:dyDescent="0.25">
      <c r="A68" s="10">
        <v>45400.166666666664</v>
      </c>
      <c r="B68" s="2">
        <v>167.04</v>
      </c>
      <c r="C68">
        <f t="shared" ref="C68:C131" si="5">B68-B67</f>
        <v>-0.96000000000000796</v>
      </c>
      <c r="D68">
        <f t="shared" ref="D68:D131" si="6">LN(B68/B67)</f>
        <v>-5.7306747089850953E-3</v>
      </c>
      <c r="N68">
        <f t="shared" si="3"/>
        <v>0.10378064712495641</v>
      </c>
      <c r="O68">
        <f t="shared" si="4"/>
        <v>-2.2654757695160566</v>
      </c>
      <c r="Q68">
        <f t="shared" ref="Q68:Q131" si="7">_xlfn.NORM.DIST(D68, $L$4, $L$5, FALSE)</f>
        <v>21.419281421140536</v>
      </c>
      <c r="R68">
        <f t="shared" si="4"/>
        <v>3.0642915173579381</v>
      </c>
    </row>
    <row r="69" spans="1:18" x14ac:dyDescent="0.25">
      <c r="A69" s="10">
        <v>45401.166666666664</v>
      </c>
      <c r="B69" s="2">
        <v>165</v>
      </c>
      <c r="C69">
        <f t="shared" si="5"/>
        <v>-2.039999999999992</v>
      </c>
      <c r="D69">
        <f t="shared" si="6"/>
        <v>-1.2287830793693253E-2</v>
      </c>
      <c r="N69">
        <f t="shared" ref="N69:N132" si="8">_xlfn.NORM.DIST(C69, $K$4, $K$5, FALSE)</f>
        <v>9.0913300222317805E-2</v>
      </c>
      <c r="O69">
        <f t="shared" ref="O69:R132" si="9">LN(N69)</f>
        <v>-2.3978489714247999</v>
      </c>
      <c r="Q69">
        <f t="shared" si="7"/>
        <v>17.358658118445927</v>
      </c>
      <c r="R69">
        <f t="shared" si="9"/>
        <v>2.8540914089200684</v>
      </c>
    </row>
    <row r="70" spans="1:18" x14ac:dyDescent="0.25">
      <c r="A70" s="10">
        <v>45404.166666666664</v>
      </c>
      <c r="B70" s="2">
        <v>165.84</v>
      </c>
      <c r="C70">
        <f t="shared" si="5"/>
        <v>0.84000000000000341</v>
      </c>
      <c r="D70">
        <f t="shared" si="6"/>
        <v>5.0779942269434828E-3</v>
      </c>
      <c r="N70">
        <f t="shared" si="8"/>
        <v>0.10676530213459788</v>
      </c>
      <c r="O70">
        <f t="shared" si="9"/>
        <v>-2.2371222916232258</v>
      </c>
      <c r="Q70">
        <f t="shared" si="7"/>
        <v>22.213931359263267</v>
      </c>
      <c r="R70">
        <f t="shared" si="9"/>
        <v>3.1007196307637099</v>
      </c>
    </row>
    <row r="71" spans="1:18" x14ac:dyDescent="0.25">
      <c r="A71" s="10">
        <v>45405.166666666664</v>
      </c>
      <c r="B71" s="2">
        <v>166.9</v>
      </c>
      <c r="C71">
        <f t="shared" si="5"/>
        <v>1.0600000000000023</v>
      </c>
      <c r="D71">
        <f t="shared" si="6"/>
        <v>6.3713625402651809E-3</v>
      </c>
      <c r="N71">
        <f t="shared" si="8"/>
        <v>0.10538455978387361</v>
      </c>
      <c r="O71">
        <f t="shared" si="9"/>
        <v>-2.2501391452199222</v>
      </c>
      <c r="Q71">
        <f t="shared" si="7"/>
        <v>21.741496025967749</v>
      </c>
      <c r="R71">
        <f t="shared" si="9"/>
        <v>3.079222693767397</v>
      </c>
    </row>
    <row r="72" spans="1:18" x14ac:dyDescent="0.25">
      <c r="A72" s="10">
        <v>45406.166666666664</v>
      </c>
      <c r="B72" s="2">
        <v>169.02</v>
      </c>
      <c r="C72">
        <f t="shared" si="5"/>
        <v>2.1200000000000045</v>
      </c>
      <c r="D72">
        <f t="shared" si="6"/>
        <v>1.2622220448546821E-2</v>
      </c>
      <c r="N72">
        <f t="shared" si="8"/>
        <v>9.4120552488741197E-2</v>
      </c>
      <c r="O72">
        <f t="shared" si="9"/>
        <v>-2.36317884509408</v>
      </c>
      <c r="Q72">
        <f t="shared" si="7"/>
        <v>18.127470456348561</v>
      </c>
      <c r="R72">
        <f t="shared" si="9"/>
        <v>2.8974284924925162</v>
      </c>
    </row>
    <row r="73" spans="1:18" x14ac:dyDescent="0.25">
      <c r="A73" s="10">
        <v>45407.166666666664</v>
      </c>
      <c r="B73" s="2">
        <v>169.89</v>
      </c>
      <c r="C73">
        <f t="shared" si="5"/>
        <v>0.86999999999997613</v>
      </c>
      <c r="D73">
        <f t="shared" si="6"/>
        <v>5.1341176774868519E-3</v>
      </c>
      <c r="N73">
        <f t="shared" si="8"/>
        <v>0.10659849231370284</v>
      </c>
      <c r="O73">
        <f t="shared" si="9"/>
        <v>-2.2386859107490715</v>
      </c>
      <c r="Q73">
        <f t="shared" si="7"/>
        <v>22.195765182469756</v>
      </c>
      <c r="R73">
        <f t="shared" si="9"/>
        <v>3.0999015131352916</v>
      </c>
    </row>
    <row r="74" spans="1:18" x14ac:dyDescent="0.25">
      <c r="A74" s="10">
        <v>45408.166666666664</v>
      </c>
      <c r="B74" s="2">
        <v>169.3</v>
      </c>
      <c r="C74">
        <f t="shared" si="5"/>
        <v>-0.58999999999997499</v>
      </c>
      <c r="D74">
        <f t="shared" si="6"/>
        <v>-3.4788796547335459E-3</v>
      </c>
      <c r="N74">
        <f t="shared" si="8"/>
        <v>0.10645596520994748</v>
      </c>
      <c r="O74">
        <f t="shared" si="9"/>
        <v>-2.2400238515429258</v>
      </c>
      <c r="Q74">
        <f t="shared" si="7"/>
        <v>22.280452189274826</v>
      </c>
      <c r="R74">
        <f t="shared" si="9"/>
        <v>3.1037097106015485</v>
      </c>
    </row>
    <row r="75" spans="1:18" x14ac:dyDescent="0.25">
      <c r="A75" s="10">
        <v>45411.166666666664</v>
      </c>
      <c r="B75" s="2">
        <v>173.5</v>
      </c>
      <c r="C75">
        <f t="shared" si="5"/>
        <v>4.1999999999999886</v>
      </c>
      <c r="D75">
        <f t="shared" si="6"/>
        <v>2.450531024782426E-2</v>
      </c>
      <c r="N75">
        <f t="shared" si="8"/>
        <v>5.917671153044262E-2</v>
      </c>
      <c r="O75">
        <f t="shared" si="9"/>
        <v>-2.8272272007989607</v>
      </c>
      <c r="Q75">
        <f t="shared" si="7"/>
        <v>8.9878311548860861</v>
      </c>
      <c r="R75">
        <f t="shared" si="9"/>
        <v>2.1958715685309307</v>
      </c>
    </row>
    <row r="76" spans="1:18" x14ac:dyDescent="0.25">
      <c r="A76" s="10">
        <v>45412.166666666664</v>
      </c>
      <c r="B76" s="2">
        <v>170.33</v>
      </c>
      <c r="C76">
        <f t="shared" si="5"/>
        <v>-3.1699999999999875</v>
      </c>
      <c r="D76">
        <f t="shared" si="6"/>
        <v>-1.8439867514427888E-2</v>
      </c>
      <c r="N76">
        <f t="shared" si="8"/>
        <v>7.2152560040451882E-2</v>
      </c>
      <c r="O76">
        <f t="shared" si="9"/>
        <v>-2.62897251219559</v>
      </c>
      <c r="Q76">
        <f t="shared" si="7"/>
        <v>12.524935521202547</v>
      </c>
      <c r="R76">
        <f t="shared" si="9"/>
        <v>2.5277214989498966</v>
      </c>
    </row>
    <row r="77" spans="1:18" x14ac:dyDescent="0.25">
      <c r="A77" s="10">
        <v>45413.166666666664</v>
      </c>
      <c r="B77" s="2">
        <v>169.3</v>
      </c>
      <c r="C77">
        <f t="shared" si="5"/>
        <v>-1.0300000000000011</v>
      </c>
      <c r="D77">
        <f t="shared" si="6"/>
        <v>-6.0654427333962507E-3</v>
      </c>
      <c r="N77">
        <f t="shared" si="8"/>
        <v>0.10316420536006286</v>
      </c>
      <c r="O77">
        <f t="shared" si="9"/>
        <v>-2.2714333333863199</v>
      </c>
      <c r="Q77">
        <f t="shared" si="7"/>
        <v>21.263690815753154</v>
      </c>
      <c r="R77">
        <f t="shared" si="9"/>
        <v>3.0570009615977387</v>
      </c>
    </row>
    <row r="78" spans="1:18" x14ac:dyDescent="0.25">
      <c r="A78" s="10">
        <v>45414.166666666664</v>
      </c>
      <c r="B78" s="2">
        <v>173.03</v>
      </c>
      <c r="C78">
        <f t="shared" si="5"/>
        <v>3.7299999999999898</v>
      </c>
      <c r="D78">
        <f t="shared" si="6"/>
        <v>2.1792700729467398E-2</v>
      </c>
      <c r="N78">
        <f t="shared" si="8"/>
        <v>6.7589340160547157E-2</v>
      </c>
      <c r="O78">
        <f t="shared" si="9"/>
        <v>-2.6943049983003178</v>
      </c>
      <c r="Q78">
        <f t="shared" si="7"/>
        <v>10.991381481042646</v>
      </c>
      <c r="R78">
        <f t="shared" si="9"/>
        <v>2.397111463977081</v>
      </c>
    </row>
    <row r="79" spans="1:18" x14ac:dyDescent="0.25">
      <c r="A79" s="10">
        <v>45415.166666666664</v>
      </c>
      <c r="B79" s="2">
        <v>183.38</v>
      </c>
      <c r="C79">
        <f t="shared" si="5"/>
        <v>10.349999999999994</v>
      </c>
      <c r="D79">
        <f t="shared" si="6"/>
        <v>5.8095512753197624E-2</v>
      </c>
      <c r="N79">
        <f t="shared" si="8"/>
        <v>2.2961392876427117E-3</v>
      </c>
      <c r="O79">
        <f t="shared" si="9"/>
        <v>-6.0765261370152714</v>
      </c>
      <c r="Q79">
        <f t="shared" si="7"/>
        <v>9.9219826300073921E-2</v>
      </c>
      <c r="R79">
        <f t="shared" si="9"/>
        <v>-2.3104174227651315</v>
      </c>
    </row>
    <row r="80" spans="1:18" x14ac:dyDescent="0.25">
      <c r="A80" s="10">
        <v>45418.166666666664</v>
      </c>
      <c r="B80" s="2">
        <v>181.71</v>
      </c>
      <c r="C80">
        <f t="shared" si="5"/>
        <v>-1.6699999999999875</v>
      </c>
      <c r="D80">
        <f t="shared" si="6"/>
        <v>-9.1484929607891334E-3</v>
      </c>
      <c r="N80">
        <f t="shared" si="8"/>
        <v>9.6062557818141964E-2</v>
      </c>
      <c r="O80">
        <f t="shared" si="9"/>
        <v>-2.3427556558030407</v>
      </c>
      <c r="Q80">
        <f t="shared" si="7"/>
        <v>19.539774239369727</v>
      </c>
      <c r="R80">
        <f t="shared" si="9"/>
        <v>2.9724520927797093</v>
      </c>
    </row>
    <row r="81" spans="1:18" x14ac:dyDescent="0.25">
      <c r="A81" s="10">
        <v>45419.166666666664</v>
      </c>
      <c r="B81" s="2">
        <v>182.4</v>
      </c>
      <c r="C81">
        <f t="shared" si="5"/>
        <v>0.68999999999999773</v>
      </c>
      <c r="D81">
        <f t="shared" si="6"/>
        <v>3.7900679792654901E-3</v>
      </c>
      <c r="N81">
        <f t="shared" si="8"/>
        <v>0.10749557505257927</v>
      </c>
      <c r="O81">
        <f t="shared" si="9"/>
        <v>-2.2303055945631987</v>
      </c>
      <c r="Q81">
        <f t="shared" si="7"/>
        <v>22.570289088812221</v>
      </c>
      <c r="R81">
        <f t="shared" si="9"/>
        <v>3.1166343992902701</v>
      </c>
    </row>
    <row r="82" spans="1:18" x14ac:dyDescent="0.25">
      <c r="A82" s="10">
        <v>45420.166666666664</v>
      </c>
      <c r="B82" s="2">
        <v>182.74</v>
      </c>
      <c r="C82">
        <f t="shared" si="5"/>
        <v>0.34000000000000341</v>
      </c>
      <c r="D82">
        <f t="shared" si="6"/>
        <v>1.8622999302434699E-3</v>
      </c>
      <c r="N82">
        <f t="shared" si="8"/>
        <v>0.10851243390424124</v>
      </c>
      <c r="O82">
        <f t="shared" si="9"/>
        <v>-2.2208905143717228</v>
      </c>
      <c r="Q82">
        <f t="shared" si="7"/>
        <v>22.878907361783043</v>
      </c>
      <c r="R82">
        <f t="shared" si="9"/>
        <v>3.1302154102044577</v>
      </c>
    </row>
    <row r="83" spans="1:18" x14ac:dyDescent="0.25">
      <c r="A83" s="10">
        <v>45421.166666666664</v>
      </c>
      <c r="B83" s="2">
        <v>184.57</v>
      </c>
      <c r="C83">
        <f t="shared" si="5"/>
        <v>1.8299999999999841</v>
      </c>
      <c r="D83">
        <f t="shared" si="6"/>
        <v>9.9644177487252465E-3</v>
      </c>
      <c r="N83">
        <f t="shared" si="8"/>
        <v>9.7884119659670268E-2</v>
      </c>
      <c r="O83">
        <f t="shared" si="9"/>
        <v>-2.3239709524123988</v>
      </c>
      <c r="Q83">
        <f t="shared" si="7"/>
        <v>19.895637077690139</v>
      </c>
      <c r="R83">
        <f t="shared" si="9"/>
        <v>2.9905004653662055</v>
      </c>
    </row>
    <row r="84" spans="1:18" x14ac:dyDescent="0.25">
      <c r="A84" s="10">
        <v>45422.166666666664</v>
      </c>
      <c r="B84" s="2">
        <v>183.05</v>
      </c>
      <c r="C84">
        <f t="shared" si="5"/>
        <v>-1.5199999999999818</v>
      </c>
      <c r="D84">
        <f t="shared" si="6"/>
        <v>-8.2694557529546277E-3</v>
      </c>
      <c r="N84">
        <f t="shared" si="8"/>
        <v>9.7948499176871553E-2</v>
      </c>
      <c r="O84">
        <f t="shared" si="9"/>
        <v>-2.3233134570482146</v>
      </c>
      <c r="Q84">
        <f t="shared" si="7"/>
        <v>20.080696592521708</v>
      </c>
      <c r="R84">
        <f t="shared" si="9"/>
        <v>2.999758985084449</v>
      </c>
    </row>
    <row r="85" spans="1:18" x14ac:dyDescent="0.25">
      <c r="A85" s="10">
        <v>45425.166666666664</v>
      </c>
      <c r="B85" s="2">
        <v>186.28</v>
      </c>
      <c r="C85">
        <f t="shared" si="5"/>
        <v>3.2299999999999898</v>
      </c>
      <c r="D85">
        <f t="shared" si="6"/>
        <v>1.7491578547931153E-2</v>
      </c>
      <c r="N85">
        <f t="shared" si="8"/>
        <v>7.6467727851481593E-2</v>
      </c>
      <c r="O85">
        <f t="shared" si="9"/>
        <v>-2.5708864853073972</v>
      </c>
      <c r="Q85">
        <f t="shared" si="7"/>
        <v>14.387587092734552</v>
      </c>
      <c r="R85">
        <f t="shared" si="9"/>
        <v>2.6663658273908997</v>
      </c>
    </row>
    <row r="86" spans="1:18" x14ac:dyDescent="0.25">
      <c r="A86" s="10">
        <v>45426.166666666664</v>
      </c>
      <c r="B86" s="2">
        <v>187.43</v>
      </c>
      <c r="C86">
        <f t="shared" si="5"/>
        <v>1.1500000000000057</v>
      </c>
      <c r="D86">
        <f t="shared" si="6"/>
        <v>6.1545242567172895E-3</v>
      </c>
      <c r="N86">
        <f t="shared" si="8"/>
        <v>0.10471645603856833</v>
      </c>
      <c r="O86">
        <f t="shared" si="9"/>
        <v>-2.2564990002128154</v>
      </c>
      <c r="Q86">
        <f t="shared" si="7"/>
        <v>21.828410251819196</v>
      </c>
      <c r="R86">
        <f t="shared" si="9"/>
        <v>3.0832123438981083</v>
      </c>
    </row>
    <row r="87" spans="1:18" x14ac:dyDescent="0.25">
      <c r="A87" s="10">
        <v>45427.166666666664</v>
      </c>
      <c r="B87" s="2">
        <v>189.72</v>
      </c>
      <c r="C87">
        <f t="shared" si="5"/>
        <v>2.289999999999992</v>
      </c>
      <c r="D87">
        <f t="shared" si="6"/>
        <v>1.2143858638487333E-2</v>
      </c>
      <c r="N87">
        <f t="shared" si="8"/>
        <v>9.171556928276671E-2</v>
      </c>
      <c r="O87">
        <f t="shared" si="9"/>
        <v>-2.3890631291504585</v>
      </c>
      <c r="Q87">
        <f t="shared" si="7"/>
        <v>18.465463388273147</v>
      </c>
      <c r="R87">
        <f t="shared" si="9"/>
        <v>2.9159021434823638</v>
      </c>
    </row>
    <row r="88" spans="1:18" x14ac:dyDescent="0.25">
      <c r="A88" s="10">
        <v>45428.166666666664</v>
      </c>
      <c r="B88" s="2">
        <v>189.84</v>
      </c>
      <c r="C88">
        <f t="shared" si="5"/>
        <v>0.12000000000000455</v>
      </c>
      <c r="D88">
        <f t="shared" si="6"/>
        <v>6.3231111812725633E-4</v>
      </c>
      <c r="N88">
        <f t="shared" si="8"/>
        <v>0.10865001828499282</v>
      </c>
      <c r="O88">
        <f t="shared" si="9"/>
        <v>-2.2196234039870957</v>
      </c>
      <c r="Q88">
        <f t="shared" si="7"/>
        <v>22.930426144615765</v>
      </c>
      <c r="R88">
        <f t="shared" si="9"/>
        <v>3.1324646812856853</v>
      </c>
    </row>
    <row r="89" spans="1:18" x14ac:dyDescent="0.25">
      <c r="A89" s="10">
        <v>45429.166666666664</v>
      </c>
      <c r="B89" s="2">
        <v>189.87</v>
      </c>
      <c r="C89">
        <f t="shared" si="5"/>
        <v>3.0000000000001137E-2</v>
      </c>
      <c r="D89">
        <f t="shared" si="6"/>
        <v>1.5801532781546361E-4</v>
      </c>
      <c r="N89">
        <f t="shared" si="8"/>
        <v>0.10859392425113958</v>
      </c>
      <c r="O89">
        <f t="shared" si="9"/>
        <v>-2.2201398191694479</v>
      </c>
      <c r="Q89">
        <f t="shared" si="7"/>
        <v>22.919698714638347</v>
      </c>
      <c r="R89">
        <f t="shared" si="9"/>
        <v>3.1319967466745546</v>
      </c>
    </row>
    <row r="90" spans="1:18" x14ac:dyDescent="0.25">
      <c r="A90" s="10">
        <v>45432.166666666664</v>
      </c>
      <c r="B90" s="2">
        <v>191.04</v>
      </c>
      <c r="C90">
        <f t="shared" si="5"/>
        <v>1.1699999999999875</v>
      </c>
      <c r="D90">
        <f t="shared" si="6"/>
        <v>6.1432027489136277E-3</v>
      </c>
      <c r="N90">
        <f t="shared" si="8"/>
        <v>0.10456003271733644</v>
      </c>
      <c r="O90">
        <f t="shared" si="9"/>
        <v>-2.2579938967613185</v>
      </c>
      <c r="Q90">
        <f t="shared" si="7"/>
        <v>21.832864567223005</v>
      </c>
      <c r="R90">
        <f t="shared" si="9"/>
        <v>3.083416383539082</v>
      </c>
    </row>
    <row r="91" spans="1:18" x14ac:dyDescent="0.25">
      <c r="A91" s="10">
        <v>45433.166666666664</v>
      </c>
      <c r="B91" s="2">
        <v>192.35</v>
      </c>
      <c r="C91">
        <f t="shared" si="5"/>
        <v>1.3100000000000023</v>
      </c>
      <c r="D91">
        <f t="shared" si="6"/>
        <v>6.8337989940669263E-3</v>
      </c>
      <c r="N91">
        <f t="shared" si="8"/>
        <v>0.10338566503695176</v>
      </c>
      <c r="O91">
        <f t="shared" si="9"/>
        <v>-2.2692889625249371</v>
      </c>
      <c r="Q91">
        <f t="shared" si="7"/>
        <v>21.546111137102393</v>
      </c>
      <c r="R91">
        <f t="shared" si="9"/>
        <v>3.0701953425902486</v>
      </c>
    </row>
    <row r="92" spans="1:18" x14ac:dyDescent="0.25">
      <c r="A92" s="10">
        <v>45434.166666666664</v>
      </c>
      <c r="B92" s="2">
        <v>190.9</v>
      </c>
      <c r="C92">
        <f t="shared" si="5"/>
        <v>-1.4499999999999886</v>
      </c>
      <c r="D92">
        <f t="shared" si="6"/>
        <v>-7.5668984666021327E-3</v>
      </c>
      <c r="N92">
        <f t="shared" si="8"/>
        <v>9.8784793399422699E-2</v>
      </c>
      <c r="O92">
        <f t="shared" si="9"/>
        <v>-2.3148115990354388</v>
      </c>
      <c r="Q92">
        <f t="shared" si="7"/>
        <v>20.486130577913571</v>
      </c>
      <c r="R92">
        <f t="shared" si="9"/>
        <v>3.0197481000013302</v>
      </c>
    </row>
    <row r="93" spans="1:18" x14ac:dyDescent="0.25">
      <c r="A93" s="10">
        <v>45435.166666666664</v>
      </c>
      <c r="B93" s="2">
        <v>186.88</v>
      </c>
      <c r="C93">
        <f t="shared" si="5"/>
        <v>-4.0200000000000102</v>
      </c>
      <c r="D93">
        <f t="shared" si="6"/>
        <v>-2.1283031091839801E-2</v>
      </c>
      <c r="N93">
        <f t="shared" si="8"/>
        <v>5.6969057247436838E-2</v>
      </c>
      <c r="O93">
        <f t="shared" si="9"/>
        <v>-2.8652470138550021</v>
      </c>
      <c r="Q93">
        <f t="shared" si="7"/>
        <v>10.325773069584404</v>
      </c>
      <c r="R93">
        <f t="shared" si="9"/>
        <v>2.3346430096117077</v>
      </c>
    </row>
    <row r="94" spans="1:18" x14ac:dyDescent="0.25">
      <c r="A94" s="10">
        <v>45436.166666666664</v>
      </c>
      <c r="B94" s="2">
        <v>189.98</v>
      </c>
      <c r="C94">
        <f t="shared" si="5"/>
        <v>3.0999999999999943</v>
      </c>
      <c r="D94">
        <f t="shared" si="6"/>
        <v>1.6452103822174123E-2</v>
      </c>
      <c r="N94">
        <f t="shared" si="8"/>
        <v>7.8721793155669045E-2</v>
      </c>
      <c r="O94">
        <f t="shared" si="9"/>
        <v>-2.541835247589177</v>
      </c>
      <c r="Q94">
        <f t="shared" si="7"/>
        <v>15.214784889873147</v>
      </c>
      <c r="R94">
        <f t="shared" si="9"/>
        <v>2.7222676452189649</v>
      </c>
    </row>
    <row r="95" spans="1:18" x14ac:dyDescent="0.25">
      <c r="A95" s="10">
        <v>45440.166666666664</v>
      </c>
      <c r="B95" s="2">
        <v>189.99</v>
      </c>
      <c r="C95">
        <f t="shared" si="5"/>
        <v>1.0000000000019327E-2</v>
      </c>
      <c r="D95">
        <f t="shared" si="6"/>
        <v>5.2635734412367455E-5</v>
      </c>
      <c r="N95">
        <f t="shared" si="8"/>
        <v>0.10857260345301731</v>
      </c>
      <c r="O95">
        <f t="shared" si="9"/>
        <v>-2.2203361735378322</v>
      </c>
      <c r="Q95">
        <f t="shared" si="7"/>
        <v>22.915003564209403</v>
      </c>
      <c r="R95">
        <f t="shared" si="9"/>
        <v>3.1317918735015251</v>
      </c>
    </row>
    <row r="96" spans="1:18" x14ac:dyDescent="0.25">
      <c r="A96" s="10">
        <v>45441.166666666664</v>
      </c>
      <c r="B96" s="2">
        <v>190.29</v>
      </c>
      <c r="C96">
        <f t="shared" si="5"/>
        <v>0.29999999999998295</v>
      </c>
      <c r="D96">
        <f t="shared" si="6"/>
        <v>1.5777851174667318E-3</v>
      </c>
      <c r="N96">
        <f t="shared" si="8"/>
        <v>0.10856642394673083</v>
      </c>
      <c r="O96">
        <f t="shared" si="9"/>
        <v>-2.2203930910469705</v>
      </c>
      <c r="Q96">
        <f t="shared" si="7"/>
        <v>22.90098812732402</v>
      </c>
      <c r="R96">
        <f t="shared" si="9"/>
        <v>3.1311800592940782</v>
      </c>
    </row>
    <row r="97" spans="1:18" x14ac:dyDescent="0.25">
      <c r="A97" s="10">
        <v>45442.166666666664</v>
      </c>
      <c r="B97" s="2">
        <v>191.29</v>
      </c>
      <c r="C97">
        <f t="shared" si="5"/>
        <v>1</v>
      </c>
      <c r="D97">
        <f t="shared" si="6"/>
        <v>5.2413768506466675E-3</v>
      </c>
      <c r="N97">
        <f t="shared" si="8"/>
        <v>0.10579700782189909</v>
      </c>
      <c r="O97">
        <f t="shared" si="9"/>
        <v>-2.2462330414143965</v>
      </c>
      <c r="Q97">
        <f t="shared" si="7"/>
        <v>22.160447072855174</v>
      </c>
      <c r="R97">
        <f t="shared" si="9"/>
        <v>3.0983090364434078</v>
      </c>
    </row>
    <row r="98" spans="1:18" x14ac:dyDescent="0.25">
      <c r="A98" s="10">
        <v>45443.166666666664</v>
      </c>
      <c r="B98" s="2">
        <v>192.25</v>
      </c>
      <c r="C98">
        <f t="shared" si="5"/>
        <v>0.96000000000000796</v>
      </c>
      <c r="D98">
        <f t="shared" si="6"/>
        <v>5.0060072211912839E-3</v>
      </c>
      <c r="N98">
        <f t="shared" si="8"/>
        <v>0.10605713426769815</v>
      </c>
      <c r="O98">
        <f t="shared" si="9"/>
        <v>-2.2437773275543003</v>
      </c>
      <c r="Q98">
        <f t="shared" si="7"/>
        <v>22.236915295207162</v>
      </c>
      <c r="R98">
        <f t="shared" si="9"/>
        <v>3.1017537590074689</v>
      </c>
    </row>
    <row r="99" spans="1:18" x14ac:dyDescent="0.25">
      <c r="A99" s="10">
        <v>45446.166666666664</v>
      </c>
      <c r="B99" s="2">
        <v>194.03</v>
      </c>
      <c r="C99">
        <f t="shared" si="5"/>
        <v>1.7800000000000011</v>
      </c>
      <c r="D99">
        <f t="shared" si="6"/>
        <v>9.2161778974277301E-3</v>
      </c>
      <c r="N99">
        <f t="shared" si="8"/>
        <v>9.8485940096863317E-2</v>
      </c>
      <c r="O99">
        <f t="shared" si="9"/>
        <v>-2.3178414811258037</v>
      </c>
      <c r="Q99">
        <f t="shared" si="7"/>
        <v>20.338034090431883</v>
      </c>
      <c r="R99">
        <f t="shared" si="9"/>
        <v>3.0124927335614577</v>
      </c>
    </row>
    <row r="100" spans="1:18" x14ac:dyDescent="0.25">
      <c r="A100" s="10">
        <v>45447.166666666664</v>
      </c>
      <c r="B100" s="2">
        <v>194.35</v>
      </c>
      <c r="C100">
        <f t="shared" si="5"/>
        <v>0.31999999999999318</v>
      </c>
      <c r="D100">
        <f t="shared" si="6"/>
        <v>1.6478710150511398E-3</v>
      </c>
      <c r="N100">
        <f t="shared" si="8"/>
        <v>0.1085410358208195</v>
      </c>
      <c r="O100">
        <f t="shared" si="9"/>
        <v>-2.2206269671749879</v>
      </c>
      <c r="Q100">
        <f t="shared" si="7"/>
        <v>22.896115283721674</v>
      </c>
      <c r="R100">
        <f t="shared" si="9"/>
        <v>3.1309672579045671</v>
      </c>
    </row>
    <row r="101" spans="1:18" x14ac:dyDescent="0.25">
      <c r="A101" s="10">
        <v>45448.166666666664</v>
      </c>
      <c r="B101" s="2">
        <v>195.87</v>
      </c>
      <c r="C101">
        <f t="shared" si="5"/>
        <v>1.5200000000000102</v>
      </c>
      <c r="D101">
        <f t="shared" si="6"/>
        <v>7.7905165684197843E-3</v>
      </c>
      <c r="N101">
        <f t="shared" si="8"/>
        <v>0.10137207800280554</v>
      </c>
      <c r="O101">
        <f t="shared" si="9"/>
        <v>-2.2889575906087702</v>
      </c>
      <c r="Q101">
        <f t="shared" si="7"/>
        <v>21.100066239662858</v>
      </c>
      <c r="R101">
        <f t="shared" si="9"/>
        <v>3.0492761797976078</v>
      </c>
    </row>
    <row r="102" spans="1:18" x14ac:dyDescent="0.25">
      <c r="A102" s="10">
        <v>45449.166666666664</v>
      </c>
      <c r="B102" s="2">
        <v>194.48</v>
      </c>
      <c r="C102">
        <f t="shared" si="5"/>
        <v>-1.3900000000000148</v>
      </c>
      <c r="D102">
        <f t="shared" si="6"/>
        <v>-7.1218438587839971E-3</v>
      </c>
      <c r="N102">
        <f t="shared" si="8"/>
        <v>9.947851526805998E-2</v>
      </c>
      <c r="O102">
        <f t="shared" si="9"/>
        <v>-2.307813585087342</v>
      </c>
      <c r="Q102">
        <f t="shared" si="7"/>
        <v>20.729691935043363</v>
      </c>
      <c r="R102">
        <f t="shared" si="9"/>
        <v>3.0315670655096416</v>
      </c>
    </row>
    <row r="103" spans="1:18" x14ac:dyDescent="0.25">
      <c r="A103" s="10">
        <v>45450.166666666664</v>
      </c>
      <c r="B103" s="2">
        <v>196.89</v>
      </c>
      <c r="C103">
        <f t="shared" si="5"/>
        <v>2.4099999999999966</v>
      </c>
      <c r="D103">
        <f t="shared" si="6"/>
        <v>1.231586714587319E-2</v>
      </c>
      <c r="N103">
        <f t="shared" si="8"/>
        <v>8.9938868351999116E-2</v>
      </c>
      <c r="O103">
        <f t="shared" si="9"/>
        <v>-2.4086250799735796</v>
      </c>
      <c r="Q103">
        <f t="shared" si="7"/>
        <v>18.344805709854793</v>
      </c>
      <c r="R103">
        <f t="shared" si="9"/>
        <v>2.9093464668465439</v>
      </c>
    </row>
    <row r="104" spans="1:18" x14ac:dyDescent="0.25">
      <c r="A104" s="10">
        <v>45453.166666666664</v>
      </c>
      <c r="B104" s="2">
        <v>193.12</v>
      </c>
      <c r="C104">
        <f t="shared" si="5"/>
        <v>-3.7699999999999818</v>
      </c>
      <c r="D104">
        <f t="shared" si="6"/>
        <v>-1.9333439804519667E-2</v>
      </c>
      <c r="N104">
        <f t="shared" si="8"/>
        <v>6.1409472039521795E-2</v>
      </c>
      <c r="O104">
        <f t="shared" si="9"/>
        <v>-2.7901911879824306</v>
      </c>
      <c r="Q104">
        <f t="shared" si="7"/>
        <v>11.821465493999233</v>
      </c>
      <c r="R104">
        <f t="shared" si="9"/>
        <v>2.4699169885564332</v>
      </c>
    </row>
    <row r="105" spans="1:18" x14ac:dyDescent="0.25">
      <c r="A105" s="10">
        <v>45454.166666666664</v>
      </c>
      <c r="B105" s="2">
        <v>207.15</v>
      </c>
      <c r="C105">
        <f t="shared" si="5"/>
        <v>14.030000000000001</v>
      </c>
      <c r="D105">
        <f t="shared" si="6"/>
        <v>7.0131411174189487E-2</v>
      </c>
      <c r="N105">
        <f t="shared" si="8"/>
        <v>8.5886107474772528E-5</v>
      </c>
      <c r="O105">
        <f t="shared" si="9"/>
        <v>-9.3624884711016669</v>
      </c>
      <c r="Q105">
        <f t="shared" si="7"/>
        <v>7.968765741375743E-3</v>
      </c>
      <c r="R105">
        <f t="shared" si="9"/>
        <v>-4.83222566123706</v>
      </c>
    </row>
    <row r="106" spans="1:18" x14ac:dyDescent="0.25">
      <c r="A106" s="10">
        <v>45455.166666666664</v>
      </c>
      <c r="B106" s="2">
        <v>213.07</v>
      </c>
      <c r="C106">
        <f t="shared" si="5"/>
        <v>5.9199999999999875</v>
      </c>
      <c r="D106">
        <f t="shared" si="6"/>
        <v>2.8177581693864077E-2</v>
      </c>
      <c r="N106">
        <f t="shared" si="8"/>
        <v>3.1638766371667196E-2</v>
      </c>
      <c r="O106">
        <f t="shared" si="9"/>
        <v>-3.4533721263602666</v>
      </c>
      <c r="Q106">
        <f t="shared" si="7"/>
        <v>6.5844160215286536</v>
      </c>
      <c r="R106">
        <f t="shared" si="9"/>
        <v>1.8847056481235056</v>
      </c>
    </row>
    <row r="107" spans="1:18" x14ac:dyDescent="0.25">
      <c r="A107" s="10">
        <v>45456.166666666664</v>
      </c>
      <c r="B107" s="2">
        <v>214.24</v>
      </c>
      <c r="C107">
        <f t="shared" si="5"/>
        <v>1.1700000000000159</v>
      </c>
      <c r="D107">
        <f t="shared" si="6"/>
        <v>5.4761317255874456E-3</v>
      </c>
      <c r="N107">
        <f t="shared" si="8"/>
        <v>0.10456003271733622</v>
      </c>
      <c r="O107">
        <f t="shared" si="9"/>
        <v>-2.2579938967613207</v>
      </c>
      <c r="Q107">
        <f t="shared" si="7"/>
        <v>22.080414690029109</v>
      </c>
      <c r="R107">
        <f t="shared" si="9"/>
        <v>3.0946910024838474</v>
      </c>
    </row>
    <row r="108" spans="1:18" x14ac:dyDescent="0.25">
      <c r="A108" s="10">
        <v>45457.166666666664</v>
      </c>
      <c r="B108" s="2">
        <v>212.49</v>
      </c>
      <c r="C108">
        <f t="shared" si="5"/>
        <v>-1.75</v>
      </c>
      <c r="D108">
        <f t="shared" si="6"/>
        <v>-8.2019535092213904E-3</v>
      </c>
      <c r="N108">
        <f t="shared" si="8"/>
        <v>9.5006757051529903E-2</v>
      </c>
      <c r="O108">
        <f t="shared" si="9"/>
        <v>-2.3538072630527815</v>
      </c>
      <c r="Q108">
        <f t="shared" si="7"/>
        <v>20.120724770415649</v>
      </c>
      <c r="R108">
        <f t="shared" si="9"/>
        <v>3.0017503669692114</v>
      </c>
    </row>
    <row r="109" spans="1:18" x14ac:dyDescent="0.25">
      <c r="A109" s="10">
        <v>45460.166666666664</v>
      </c>
      <c r="B109" s="2">
        <v>216.67</v>
      </c>
      <c r="C109">
        <f t="shared" si="5"/>
        <v>4.1799999999999784</v>
      </c>
      <c r="D109">
        <f t="shared" si="6"/>
        <v>1.9480530284974665E-2</v>
      </c>
      <c r="N109">
        <f t="shared" si="8"/>
        <v>5.9532247566447136E-2</v>
      </c>
      <c r="O109">
        <f t="shared" si="9"/>
        <v>-2.8212371373397755</v>
      </c>
      <c r="Q109">
        <f t="shared" si="7"/>
        <v>12.800090259485644</v>
      </c>
      <c r="R109">
        <f t="shared" si="9"/>
        <v>2.5494522224230254</v>
      </c>
    </row>
    <row r="110" spans="1:18" x14ac:dyDescent="0.25">
      <c r="A110" s="10">
        <v>45461.166666666664</v>
      </c>
      <c r="B110" s="2">
        <v>214.29</v>
      </c>
      <c r="C110">
        <f t="shared" si="5"/>
        <v>-2.3799999999999955</v>
      </c>
      <c r="D110">
        <f t="shared" si="6"/>
        <v>-1.1045220883624869E-2</v>
      </c>
      <c r="N110">
        <f t="shared" si="8"/>
        <v>8.5654929108409494E-2</v>
      </c>
      <c r="O110">
        <f t="shared" si="9"/>
        <v>-2.4574285064410653</v>
      </c>
      <c r="Q110">
        <f t="shared" si="7"/>
        <v>18.262214489979382</v>
      </c>
      <c r="R110">
        <f t="shared" si="9"/>
        <v>2.9048341432779168</v>
      </c>
    </row>
    <row r="111" spans="1:18" x14ac:dyDescent="0.25">
      <c r="A111" s="10">
        <v>45463.166666666664</v>
      </c>
      <c r="B111" s="2">
        <v>209.68</v>
      </c>
      <c r="C111">
        <f t="shared" si="5"/>
        <v>-4.6099999999999852</v>
      </c>
      <c r="D111">
        <f t="shared" si="6"/>
        <v>-2.1747678819839824E-2</v>
      </c>
      <c r="N111">
        <f t="shared" si="8"/>
        <v>4.6852074578598302E-2</v>
      </c>
      <c r="O111">
        <f t="shared" si="9"/>
        <v>-3.0607599899846396</v>
      </c>
      <c r="Q111">
        <f t="shared" si="7"/>
        <v>9.9796699000729951</v>
      </c>
      <c r="R111">
        <f t="shared" si="9"/>
        <v>2.3005500136313546</v>
      </c>
    </row>
    <row r="112" spans="1:18" x14ac:dyDescent="0.25">
      <c r="A112" s="10">
        <v>45464.166666666664</v>
      </c>
      <c r="B112" s="2">
        <v>207.49</v>
      </c>
      <c r="C112">
        <f t="shared" si="5"/>
        <v>-2.1899999999999977</v>
      </c>
      <c r="D112">
        <f t="shared" si="6"/>
        <v>-1.0499413276791171E-2</v>
      </c>
      <c r="N112">
        <f t="shared" si="8"/>
        <v>8.8648423629291373E-2</v>
      </c>
      <c r="O112">
        <f t="shared" si="9"/>
        <v>-2.4230770285795091</v>
      </c>
      <c r="Q112">
        <f t="shared" si="7"/>
        <v>18.643733299355969</v>
      </c>
      <c r="R112">
        <f t="shared" si="9"/>
        <v>2.9255100735034354</v>
      </c>
    </row>
    <row r="113" spans="1:18" x14ac:dyDescent="0.25">
      <c r="A113" s="10">
        <v>45467.166666666664</v>
      </c>
      <c r="B113" s="2">
        <v>208.14</v>
      </c>
      <c r="C113">
        <f t="shared" si="5"/>
        <v>0.64999999999997726</v>
      </c>
      <c r="D113">
        <f t="shared" si="6"/>
        <v>3.1277844713533962E-3</v>
      </c>
      <c r="N113">
        <f t="shared" si="8"/>
        <v>0.1076608055168546</v>
      </c>
      <c r="O113">
        <f t="shared" si="9"/>
        <v>-2.2287696838333391</v>
      </c>
      <c r="Q113">
        <f t="shared" si="7"/>
        <v>22.70725794948828</v>
      </c>
      <c r="R113">
        <f t="shared" si="9"/>
        <v>3.1226846068411414</v>
      </c>
    </row>
    <row r="114" spans="1:18" x14ac:dyDescent="0.25">
      <c r="A114" s="10">
        <v>45468.166666666664</v>
      </c>
      <c r="B114" s="2">
        <v>209.07</v>
      </c>
      <c r="C114">
        <f t="shared" si="5"/>
        <v>0.93000000000000682</v>
      </c>
      <c r="D114">
        <f t="shared" si="6"/>
        <v>4.4581939088239372E-3</v>
      </c>
      <c r="N114">
        <f t="shared" si="8"/>
        <v>0.10624437341068027</v>
      </c>
      <c r="O114">
        <f t="shared" si="9"/>
        <v>-2.2420134287146105</v>
      </c>
      <c r="Q114">
        <f t="shared" si="7"/>
        <v>22.400034312311519</v>
      </c>
      <c r="R114">
        <f t="shared" si="9"/>
        <v>3.1090624906594422</v>
      </c>
    </row>
    <row r="115" spans="1:18" x14ac:dyDescent="0.25">
      <c r="A115" s="10">
        <v>45469.166666666664</v>
      </c>
      <c r="B115" s="2">
        <v>213.25</v>
      </c>
      <c r="C115">
        <f t="shared" si="5"/>
        <v>4.1800000000000068</v>
      </c>
      <c r="D115">
        <f t="shared" si="6"/>
        <v>1.9796062253251291E-2</v>
      </c>
      <c r="N115">
        <f t="shared" si="8"/>
        <v>5.9532247566446622E-2</v>
      </c>
      <c r="O115">
        <f t="shared" si="9"/>
        <v>-2.821237137339784</v>
      </c>
      <c r="Q115">
        <f t="shared" si="7"/>
        <v>12.549786153127059</v>
      </c>
      <c r="R115">
        <f t="shared" si="9"/>
        <v>2.5297036258411478</v>
      </c>
    </row>
    <row r="116" spans="1:18" x14ac:dyDescent="0.25">
      <c r="A116" s="10">
        <v>45470.166666666664</v>
      </c>
      <c r="B116" s="2">
        <v>214.1</v>
      </c>
      <c r="C116">
        <f t="shared" si="5"/>
        <v>0.84999999999999432</v>
      </c>
      <c r="D116">
        <f t="shared" si="6"/>
        <v>3.9780092238486118E-3</v>
      </c>
      <c r="N116">
        <f t="shared" si="8"/>
        <v>0.10671046142809203</v>
      </c>
      <c r="O116">
        <f t="shared" si="9"/>
        <v>-2.2376360802313284</v>
      </c>
      <c r="Q116">
        <f t="shared" si="7"/>
        <v>22.525624489328319</v>
      </c>
      <c r="R116">
        <f t="shared" si="9"/>
        <v>3.1146535273865981</v>
      </c>
    </row>
    <row r="117" spans="1:18" x14ac:dyDescent="0.25">
      <c r="A117" s="10">
        <v>45471.166666666664</v>
      </c>
      <c r="B117" s="2">
        <v>210.62</v>
      </c>
      <c r="C117">
        <f t="shared" si="5"/>
        <v>-3.4799999999999898</v>
      </c>
      <c r="D117">
        <f t="shared" si="6"/>
        <v>-1.6387633643185913E-2</v>
      </c>
      <c r="N117">
        <f t="shared" si="8"/>
        <v>6.6607736689627259E-2</v>
      </c>
      <c r="O117">
        <f t="shared" si="9"/>
        <v>-2.7089345416716806</v>
      </c>
      <c r="Q117">
        <f t="shared" si="7"/>
        <v>14.161011325108628</v>
      </c>
      <c r="R117">
        <f t="shared" si="9"/>
        <v>2.6504925069799303</v>
      </c>
    </row>
    <row r="118" spans="1:18" x14ac:dyDescent="0.25">
      <c r="A118" s="10">
        <v>45474.166666666664</v>
      </c>
      <c r="B118" s="2">
        <v>216.75</v>
      </c>
      <c r="C118">
        <f t="shared" si="5"/>
        <v>6.1299999999999955</v>
      </c>
      <c r="D118">
        <f t="shared" si="6"/>
        <v>2.868905370820015E-2</v>
      </c>
      <c r="N118">
        <f t="shared" si="8"/>
        <v>2.887289080543802E-2</v>
      </c>
      <c r="O118">
        <f t="shared" si="9"/>
        <v>-3.5448521585072625</v>
      </c>
      <c r="Q118">
        <f t="shared" si="7"/>
        <v>6.2829009653309154</v>
      </c>
      <c r="R118">
        <f t="shared" si="9"/>
        <v>1.8378318109745899</v>
      </c>
    </row>
    <row r="119" spans="1:18" x14ac:dyDescent="0.25">
      <c r="A119" s="10">
        <v>45475.166666666664</v>
      </c>
      <c r="B119" s="2">
        <v>220.27</v>
      </c>
      <c r="C119">
        <f t="shared" si="5"/>
        <v>3.5200000000000102</v>
      </c>
      <c r="D119">
        <f t="shared" si="6"/>
        <v>1.6109450935414969E-2</v>
      </c>
      <c r="N119">
        <f t="shared" si="8"/>
        <v>7.1346248681300781E-2</v>
      </c>
      <c r="O119">
        <f t="shared" si="9"/>
        <v>-2.640210512737188</v>
      </c>
      <c r="Q119">
        <f t="shared" si="7"/>
        <v>15.485635127435915</v>
      </c>
      <c r="R119">
        <f t="shared" si="9"/>
        <v>2.7399128282402252</v>
      </c>
    </row>
    <row r="120" spans="1:18" x14ac:dyDescent="0.25">
      <c r="A120" s="10">
        <v>45476.166666666664</v>
      </c>
      <c r="B120" s="2">
        <v>221.55</v>
      </c>
      <c r="C120">
        <f t="shared" si="5"/>
        <v>1.2800000000000011</v>
      </c>
      <c r="D120">
        <f t="shared" si="6"/>
        <v>5.7942310494322798E-3</v>
      </c>
      <c r="N120">
        <f t="shared" si="8"/>
        <v>0.1036488849360777</v>
      </c>
      <c r="O120">
        <f t="shared" si="9"/>
        <v>-2.266746198131417</v>
      </c>
      <c r="Q120">
        <f t="shared" si="7"/>
        <v>21.966047422133379</v>
      </c>
      <c r="R120">
        <f t="shared" si="9"/>
        <v>3.0894979622518042</v>
      </c>
    </row>
    <row r="121" spans="1:18" x14ac:dyDescent="0.25">
      <c r="A121" s="10">
        <v>45478.166666666664</v>
      </c>
      <c r="B121" s="2">
        <v>226.34</v>
      </c>
      <c r="C121">
        <f t="shared" si="5"/>
        <v>4.789999999999992</v>
      </c>
      <c r="D121">
        <f t="shared" si="6"/>
        <v>2.1389995892297006E-2</v>
      </c>
      <c r="N121">
        <f t="shared" si="8"/>
        <v>4.8934023620465505E-2</v>
      </c>
      <c r="O121">
        <f t="shared" si="9"/>
        <v>-3.0172823448840673</v>
      </c>
      <c r="Q121">
        <f t="shared" si="7"/>
        <v>11.301262936621198</v>
      </c>
      <c r="R121">
        <f t="shared" si="9"/>
        <v>2.4249144837758916</v>
      </c>
    </row>
    <row r="122" spans="1:18" x14ac:dyDescent="0.25">
      <c r="A122" s="10">
        <v>45481.166666666664</v>
      </c>
      <c r="B122" s="2">
        <v>227.82</v>
      </c>
      <c r="C122">
        <f t="shared" si="5"/>
        <v>1.4799999999999898</v>
      </c>
      <c r="D122">
        <f t="shared" si="6"/>
        <v>6.5175499339704939E-3</v>
      </c>
      <c r="N122">
        <f t="shared" si="8"/>
        <v>0.10177823684431005</v>
      </c>
      <c r="O122">
        <f t="shared" si="9"/>
        <v>-2.2849589811753694</v>
      </c>
      <c r="Q122">
        <f t="shared" si="7"/>
        <v>21.681195067819115</v>
      </c>
      <c r="R122">
        <f t="shared" si="9"/>
        <v>3.0764452981066128</v>
      </c>
    </row>
    <row r="123" spans="1:18" x14ac:dyDescent="0.25">
      <c r="A123" s="10">
        <v>45482.166666666664</v>
      </c>
      <c r="B123" s="2">
        <v>228.68</v>
      </c>
      <c r="C123">
        <f t="shared" si="5"/>
        <v>0.86000000000001364</v>
      </c>
      <c r="D123">
        <f t="shared" si="6"/>
        <v>3.7678029240046994E-3</v>
      </c>
      <c r="N123">
        <f t="shared" si="8"/>
        <v>0.10665485774704153</v>
      </c>
      <c r="O123">
        <f t="shared" si="9"/>
        <v>-2.238157286606612</v>
      </c>
      <c r="Q123">
        <f t="shared" si="7"/>
        <v>22.575411749584831</v>
      </c>
      <c r="R123">
        <f t="shared" si="9"/>
        <v>3.1168613383209842</v>
      </c>
    </row>
    <row r="124" spans="1:18" x14ac:dyDescent="0.25">
      <c r="A124" s="10">
        <v>45483.166666666664</v>
      </c>
      <c r="B124" s="2">
        <v>232.98</v>
      </c>
      <c r="C124">
        <f t="shared" si="5"/>
        <v>4.2999999999999829</v>
      </c>
      <c r="D124">
        <f t="shared" si="6"/>
        <v>1.8628966575860231E-2</v>
      </c>
      <c r="N124">
        <f t="shared" si="8"/>
        <v>5.7405073898119975E-2</v>
      </c>
      <c r="O124">
        <f t="shared" si="9"/>
        <v>-2.8576225841256324</v>
      </c>
      <c r="Q124">
        <f t="shared" si="7"/>
        <v>13.478669207339999</v>
      </c>
      <c r="R124">
        <f t="shared" si="9"/>
        <v>2.6011083771195782</v>
      </c>
    </row>
    <row r="125" spans="1:18" x14ac:dyDescent="0.25">
      <c r="A125" s="10">
        <v>45484.166666666664</v>
      </c>
      <c r="B125" s="2">
        <v>227.57</v>
      </c>
      <c r="C125">
        <f t="shared" si="5"/>
        <v>-5.4099999999999966</v>
      </c>
      <c r="D125">
        <f t="shared" si="6"/>
        <v>-2.349472960050368E-2</v>
      </c>
      <c r="N125">
        <f t="shared" si="8"/>
        <v>3.4489335591620977E-2</v>
      </c>
      <c r="O125">
        <f t="shared" si="9"/>
        <v>-3.3671051160165311</v>
      </c>
      <c r="Q125">
        <f t="shared" si="7"/>
        <v>8.7231408546814411</v>
      </c>
      <c r="R125">
        <f t="shared" si="9"/>
        <v>2.1659793628251762</v>
      </c>
    </row>
    <row r="126" spans="1:18" x14ac:dyDescent="0.25">
      <c r="A126" s="10">
        <v>45485.166666666664</v>
      </c>
      <c r="B126" s="2">
        <v>230.54</v>
      </c>
      <c r="C126">
        <f t="shared" si="5"/>
        <v>2.9699999999999989</v>
      </c>
      <c r="D126">
        <f t="shared" si="6"/>
        <v>1.2966499801739235E-2</v>
      </c>
      <c r="N126">
        <f t="shared" si="8"/>
        <v>8.094077111987498E-2</v>
      </c>
      <c r="O126">
        <f t="shared" si="9"/>
        <v>-2.5140376125242647</v>
      </c>
      <c r="Q126">
        <f t="shared" si="7"/>
        <v>17.879683547499404</v>
      </c>
      <c r="R126">
        <f t="shared" si="9"/>
        <v>2.8836650709030289</v>
      </c>
    </row>
    <row r="127" spans="1:18" x14ac:dyDescent="0.25">
      <c r="A127" s="10">
        <v>45488.166666666664</v>
      </c>
      <c r="B127" s="2">
        <v>234.4</v>
      </c>
      <c r="C127">
        <f t="shared" si="5"/>
        <v>3.8600000000000136</v>
      </c>
      <c r="D127">
        <f t="shared" si="6"/>
        <v>1.6604674529990988E-2</v>
      </c>
      <c r="N127">
        <f t="shared" si="8"/>
        <v>6.5256384727372663E-2</v>
      </c>
      <c r="O127">
        <f t="shared" si="9"/>
        <v>-2.7294313873384222</v>
      </c>
      <c r="Q127">
        <f t="shared" si="7"/>
        <v>15.093830504511832</v>
      </c>
      <c r="R127">
        <f t="shared" si="9"/>
        <v>2.714286084470876</v>
      </c>
    </row>
    <row r="128" spans="1:18" x14ac:dyDescent="0.25">
      <c r="A128" s="10">
        <v>45489.166666666664</v>
      </c>
      <c r="B128" s="2">
        <v>234.82</v>
      </c>
      <c r="C128">
        <f t="shared" si="5"/>
        <v>0.41999999999998749</v>
      </c>
      <c r="D128">
        <f t="shared" si="6"/>
        <v>1.790205499208203E-3</v>
      </c>
      <c r="N128">
        <f t="shared" si="8"/>
        <v>0.10836594348353948</v>
      </c>
      <c r="O128">
        <f t="shared" si="9"/>
        <v>-2.222241413845834</v>
      </c>
      <c r="Q128">
        <f t="shared" si="7"/>
        <v>22.885079414933355</v>
      </c>
      <c r="R128">
        <f t="shared" si="9"/>
        <v>3.1304851442736439</v>
      </c>
    </row>
    <row r="129" spans="1:18" x14ac:dyDescent="0.25">
      <c r="A129" s="10">
        <v>45490.166666666664</v>
      </c>
      <c r="B129" s="2">
        <v>228.88</v>
      </c>
      <c r="C129">
        <f t="shared" si="5"/>
        <v>-5.9399999999999977</v>
      </c>
      <c r="D129">
        <f t="shared" si="6"/>
        <v>-2.5621414460210976E-2</v>
      </c>
      <c r="N129">
        <f t="shared" si="8"/>
        <v>2.7427676546898531E-2</v>
      </c>
      <c r="O129">
        <f t="shared" si="9"/>
        <v>-3.5962026824362292</v>
      </c>
      <c r="Q129">
        <f t="shared" si="7"/>
        <v>7.3049919149765712</v>
      </c>
      <c r="R129">
        <f t="shared" si="9"/>
        <v>1.9885579384226624</v>
      </c>
    </row>
    <row r="130" spans="1:18" x14ac:dyDescent="0.25">
      <c r="A130" s="10">
        <v>45491.166666666664</v>
      </c>
      <c r="B130" s="2">
        <v>224.18</v>
      </c>
      <c r="C130">
        <f t="shared" si="5"/>
        <v>-4.6999999999999886</v>
      </c>
      <c r="D130">
        <f t="shared" si="6"/>
        <v>-2.0748548148905522E-2</v>
      </c>
      <c r="N130">
        <f t="shared" si="8"/>
        <v>4.5372284221801958E-2</v>
      </c>
      <c r="O130">
        <f t="shared" si="9"/>
        <v>-3.0928538400494303</v>
      </c>
      <c r="Q130">
        <f t="shared" si="7"/>
        <v>10.729296046457149</v>
      </c>
      <c r="R130">
        <f t="shared" si="9"/>
        <v>2.3729779483820583</v>
      </c>
    </row>
    <row r="131" spans="1:18" x14ac:dyDescent="0.25">
      <c r="A131" s="10">
        <v>45492.166666666664</v>
      </c>
      <c r="B131" s="2">
        <v>224.31</v>
      </c>
      <c r="C131">
        <f t="shared" si="5"/>
        <v>0.12999999999999545</v>
      </c>
      <c r="D131">
        <f t="shared" si="6"/>
        <v>5.7972308698451202E-4</v>
      </c>
      <c r="N131">
        <f t="shared" si="8"/>
        <v>0.1086522228845502</v>
      </c>
      <c r="O131">
        <f t="shared" si="9"/>
        <v>-2.219603113358287</v>
      </c>
      <c r="Q131">
        <f t="shared" si="7"/>
        <v>22.930076475262698</v>
      </c>
      <c r="R131">
        <f t="shared" si="9"/>
        <v>3.1324494320261658</v>
      </c>
    </row>
    <row r="132" spans="1:18" x14ac:dyDescent="0.25">
      <c r="A132" s="10">
        <v>45495.166666666664</v>
      </c>
      <c r="B132" s="2">
        <v>223.96</v>
      </c>
      <c r="C132">
        <f t="shared" ref="C132:C195" si="10">B132-B131</f>
        <v>-0.34999999999999432</v>
      </c>
      <c r="D132">
        <f t="shared" ref="D132:D195" si="11">LN(B132/B131)</f>
        <v>-1.5615591992412968E-3</v>
      </c>
      <c r="N132">
        <f t="shared" si="8"/>
        <v>0.10764200731139666</v>
      </c>
      <c r="O132">
        <f t="shared" si="9"/>
        <v>-2.2289443049194153</v>
      </c>
      <c r="Q132">
        <f t="shared" ref="Q132:Q195" si="12">_xlfn.NORM.DIST(D132, $L$4, $L$5, FALSE)</f>
        <v>22.738703294036249</v>
      </c>
      <c r="R132">
        <f t="shared" si="9"/>
        <v>3.124068463567057</v>
      </c>
    </row>
    <row r="133" spans="1:18" x14ac:dyDescent="0.25">
      <c r="A133" s="10">
        <v>45496.166666666664</v>
      </c>
      <c r="B133" s="2">
        <v>225.01</v>
      </c>
      <c r="C133">
        <f t="shared" si="10"/>
        <v>1.0499999999999829</v>
      </c>
      <c r="D133">
        <f t="shared" si="11"/>
        <v>4.6773811805469389E-3</v>
      </c>
      <c r="N133">
        <f t="shared" ref="N133:N196" si="13">_xlfn.NORM.DIST(C133, $K$4, $K$5, FALSE)</f>
        <v>0.10545514487876663</v>
      </c>
      <c r="O133">
        <f t="shared" ref="O133:R196" si="14">LN(N133)</f>
        <v>-2.2494695835010514</v>
      </c>
      <c r="Q133">
        <f t="shared" si="12"/>
        <v>22.337282820505209</v>
      </c>
      <c r="R133">
        <f t="shared" si="14"/>
        <v>3.106257157797216</v>
      </c>
    </row>
    <row r="134" spans="1:18" x14ac:dyDescent="0.25">
      <c r="A134" s="10">
        <v>45497.166666666664</v>
      </c>
      <c r="B134" s="2">
        <v>218.54</v>
      </c>
      <c r="C134">
        <f t="shared" si="10"/>
        <v>-6.4699999999999989</v>
      </c>
      <c r="D134">
        <f t="shared" si="11"/>
        <v>-2.917578151864024E-2</v>
      </c>
      <c r="N134">
        <f t="shared" si="13"/>
        <v>2.136210423510683E-2</v>
      </c>
      <c r="O134">
        <f t="shared" si="14"/>
        <v>-3.846136756862685</v>
      </c>
      <c r="Q134">
        <f t="shared" si="12"/>
        <v>5.2523444936494945</v>
      </c>
      <c r="R134">
        <f t="shared" si="14"/>
        <v>1.6586745471396793</v>
      </c>
    </row>
    <row r="135" spans="1:18" x14ac:dyDescent="0.25">
      <c r="A135" s="10">
        <v>45498.166666666664</v>
      </c>
      <c r="B135" s="2">
        <v>217.49</v>
      </c>
      <c r="C135">
        <f t="shared" si="10"/>
        <v>-1.0499999999999829</v>
      </c>
      <c r="D135">
        <f t="shared" si="11"/>
        <v>-4.8161916823298888E-3</v>
      </c>
      <c r="N135">
        <f t="shared" si="13"/>
        <v>0.10298187733915676</v>
      </c>
      <c r="O135">
        <f t="shared" si="14"/>
        <v>-2.2732022543967219</v>
      </c>
      <c r="Q135">
        <f t="shared" si="12"/>
        <v>21.808938842256818</v>
      </c>
      <c r="R135">
        <f t="shared" si="14"/>
        <v>3.082319924387809</v>
      </c>
    </row>
    <row r="136" spans="1:18" x14ac:dyDescent="0.25">
      <c r="A136" s="10">
        <v>45499.166666666664</v>
      </c>
      <c r="B136" s="2">
        <v>217.96</v>
      </c>
      <c r="C136">
        <f t="shared" si="10"/>
        <v>0.46999999999999886</v>
      </c>
      <c r="D136">
        <f t="shared" si="11"/>
        <v>2.1586872546282805E-3</v>
      </c>
      <c r="N136">
        <f t="shared" si="13"/>
        <v>0.1082483880232625</v>
      </c>
      <c r="O136">
        <f t="shared" si="14"/>
        <v>-2.2233268034504827</v>
      </c>
      <c r="Q136">
        <f t="shared" si="12"/>
        <v>22.849428339780761</v>
      </c>
      <c r="R136">
        <f t="shared" si="14"/>
        <v>3.1289260990745578</v>
      </c>
    </row>
    <row r="137" spans="1:18" x14ac:dyDescent="0.25">
      <c r="A137" s="10">
        <v>45502.166666666664</v>
      </c>
      <c r="B137" s="2">
        <v>218.24</v>
      </c>
      <c r="C137">
        <f t="shared" si="10"/>
        <v>0.28000000000000114</v>
      </c>
      <c r="D137">
        <f t="shared" si="11"/>
        <v>1.2838149401997857E-3</v>
      </c>
      <c r="N137">
        <f t="shared" si="13"/>
        <v>0.1085885960235189</v>
      </c>
      <c r="O137">
        <f t="shared" si="14"/>
        <v>-2.2201888859876706</v>
      </c>
      <c r="Q137">
        <f t="shared" si="12"/>
        <v>22.917386352530766</v>
      </c>
      <c r="R137">
        <f t="shared" si="14"/>
        <v>3.1318958518595306</v>
      </c>
    </row>
    <row r="138" spans="1:18" x14ac:dyDescent="0.25">
      <c r="A138" s="10">
        <v>45503.166666666664</v>
      </c>
      <c r="B138" s="2">
        <v>218.8</v>
      </c>
      <c r="C138">
        <f t="shared" si="10"/>
        <v>0.56000000000000227</v>
      </c>
      <c r="D138">
        <f t="shared" si="11"/>
        <v>2.5626958927289704E-3</v>
      </c>
      <c r="N138">
        <f t="shared" si="13"/>
        <v>0.10798663342819323</v>
      </c>
      <c r="O138">
        <f t="shared" si="14"/>
        <v>-2.2257478240711479</v>
      </c>
      <c r="Q138">
        <f t="shared" si="12"/>
        <v>22.798647149500525</v>
      </c>
      <c r="R138">
        <f t="shared" si="14"/>
        <v>3.126701198651749</v>
      </c>
    </row>
    <row r="139" spans="1:18" x14ac:dyDescent="0.25">
      <c r="A139" s="10">
        <v>45504.166666666664</v>
      </c>
      <c r="B139" s="2">
        <v>222.08</v>
      </c>
      <c r="C139">
        <f t="shared" si="10"/>
        <v>3.2800000000000011</v>
      </c>
      <c r="D139">
        <f t="shared" si="11"/>
        <v>1.4879606770613507E-2</v>
      </c>
      <c r="N139">
        <f t="shared" si="13"/>
        <v>7.5592830284621562E-2</v>
      </c>
      <c r="O139">
        <f t="shared" si="14"/>
        <v>-2.5823938377990161</v>
      </c>
      <c r="Q139">
        <f t="shared" si="12"/>
        <v>16.445469188897871</v>
      </c>
      <c r="R139">
        <f t="shared" si="14"/>
        <v>2.8000500100274497</v>
      </c>
    </row>
    <row r="140" spans="1:18" x14ac:dyDescent="0.25">
      <c r="A140" s="10">
        <v>45505.166666666664</v>
      </c>
      <c r="B140" s="2">
        <v>218.36</v>
      </c>
      <c r="C140">
        <f t="shared" si="10"/>
        <v>-3.7199999999999989</v>
      </c>
      <c r="D140">
        <f t="shared" si="11"/>
        <v>-1.689260040488277E-2</v>
      </c>
      <c r="N140">
        <f t="shared" si="13"/>
        <v>6.2303582218562734E-2</v>
      </c>
      <c r="O140">
        <f t="shared" si="14"/>
        <v>-2.7757363553463734</v>
      </c>
      <c r="Q140">
        <f t="shared" si="12"/>
        <v>13.757367151272076</v>
      </c>
      <c r="R140">
        <f t="shared" si="14"/>
        <v>2.6215744734466448</v>
      </c>
    </row>
    <row r="141" spans="1:18" x14ac:dyDescent="0.25">
      <c r="A141" s="10">
        <v>45506.166666666664</v>
      </c>
      <c r="B141" s="2">
        <v>219.86</v>
      </c>
      <c r="C141">
        <f t="shared" si="10"/>
        <v>1.5</v>
      </c>
      <c r="D141">
        <f t="shared" si="11"/>
        <v>6.8459032371609137E-3</v>
      </c>
      <c r="N141">
        <f t="shared" si="13"/>
        <v>0.10157646134470776</v>
      </c>
      <c r="O141">
        <f t="shared" si="14"/>
        <v>-2.2869434503577115</v>
      </c>
      <c r="Q141">
        <f t="shared" si="12"/>
        <v>21.540816213512326</v>
      </c>
      <c r="R141">
        <f t="shared" si="14"/>
        <v>3.0699495639310448</v>
      </c>
    </row>
    <row r="142" spans="1:18" x14ac:dyDescent="0.25">
      <c r="A142" s="10">
        <v>45509.166666666664</v>
      </c>
      <c r="B142" s="2">
        <v>209.27</v>
      </c>
      <c r="C142">
        <f t="shared" si="10"/>
        <v>-10.590000000000003</v>
      </c>
      <c r="D142">
        <f t="shared" si="11"/>
        <v>-4.9365695898139543E-2</v>
      </c>
      <c r="N142">
        <f t="shared" si="13"/>
        <v>1.5040881822726319E-3</v>
      </c>
      <c r="O142">
        <f t="shared" si="14"/>
        <v>-6.4995684233430602</v>
      </c>
      <c r="Q142">
        <f t="shared" si="12"/>
        <v>0.36528732837707256</v>
      </c>
      <c r="R142">
        <f t="shared" si="14"/>
        <v>-1.0070710340467934</v>
      </c>
    </row>
    <row r="143" spans="1:18" x14ac:dyDescent="0.25">
      <c r="A143" s="10">
        <v>45510.166666666664</v>
      </c>
      <c r="B143" s="2">
        <v>207.23</v>
      </c>
      <c r="C143">
        <f t="shared" si="10"/>
        <v>-2.0400000000000205</v>
      </c>
      <c r="D143">
        <f t="shared" si="11"/>
        <v>-9.7959967031821006E-3</v>
      </c>
      <c r="N143">
        <f t="shared" si="13"/>
        <v>9.0913300222317375E-2</v>
      </c>
      <c r="O143">
        <f t="shared" si="14"/>
        <v>-2.3978489714248044</v>
      </c>
      <c r="Q143">
        <f t="shared" si="12"/>
        <v>19.119426124477403</v>
      </c>
      <c r="R143">
        <f t="shared" si="14"/>
        <v>2.9507048927626363</v>
      </c>
    </row>
    <row r="144" spans="1:18" x14ac:dyDescent="0.25">
      <c r="A144" s="10">
        <v>45511.166666666664</v>
      </c>
      <c r="B144" s="2">
        <v>209.82</v>
      </c>
      <c r="C144">
        <f t="shared" si="10"/>
        <v>2.5900000000000034</v>
      </c>
      <c r="D144">
        <f t="shared" si="11"/>
        <v>1.2420732753943361E-2</v>
      </c>
      <c r="N144">
        <f t="shared" si="13"/>
        <v>8.7163396304294594E-2</v>
      </c>
      <c r="O144">
        <f t="shared" si="14"/>
        <v>-2.4399708033466818</v>
      </c>
      <c r="Q144">
        <f t="shared" si="12"/>
        <v>18.270757174938232</v>
      </c>
      <c r="R144">
        <f t="shared" si="14"/>
        <v>2.9053018131511976</v>
      </c>
    </row>
    <row r="145" spans="1:18" x14ac:dyDescent="0.25">
      <c r="A145" s="10">
        <v>45512.166666666664</v>
      </c>
      <c r="B145" s="2">
        <v>213.31</v>
      </c>
      <c r="C145">
        <f t="shared" si="10"/>
        <v>3.4900000000000091</v>
      </c>
      <c r="D145">
        <f t="shared" si="11"/>
        <v>1.6496486400387027E-2</v>
      </c>
      <c r="N145">
        <f t="shared" si="13"/>
        <v>7.1880535390327141E-2</v>
      </c>
      <c r="O145">
        <f t="shared" si="14"/>
        <v>-2.6327497687037673</v>
      </c>
      <c r="Q145">
        <f t="shared" si="12"/>
        <v>15.179620225743683</v>
      </c>
      <c r="R145">
        <f t="shared" si="14"/>
        <v>2.7199537535875757</v>
      </c>
    </row>
    <row r="146" spans="1:18" x14ac:dyDescent="0.25">
      <c r="A146" s="10">
        <v>45513.166666666664</v>
      </c>
      <c r="B146" s="2">
        <v>216.24</v>
      </c>
      <c r="C146">
        <f t="shared" si="10"/>
        <v>2.9300000000000068</v>
      </c>
      <c r="D146">
        <f t="shared" si="11"/>
        <v>1.3642395264465933E-2</v>
      </c>
      <c r="N146">
        <f t="shared" si="13"/>
        <v>8.1615449883465446E-2</v>
      </c>
      <c r="O146">
        <f t="shared" si="14"/>
        <v>-2.5057366981268521</v>
      </c>
      <c r="Q146">
        <f t="shared" si="12"/>
        <v>17.383221270936399</v>
      </c>
      <c r="R146">
        <f t="shared" si="14"/>
        <v>2.8555054462154037</v>
      </c>
    </row>
    <row r="147" spans="1:18" x14ac:dyDescent="0.25">
      <c r="A147" s="10">
        <v>45516.166666666664</v>
      </c>
      <c r="B147" s="2">
        <v>217.53</v>
      </c>
      <c r="C147">
        <f t="shared" si="10"/>
        <v>1.289999999999992</v>
      </c>
      <c r="D147">
        <f t="shared" si="11"/>
        <v>5.9478700834188188E-3</v>
      </c>
      <c r="N147">
        <f t="shared" si="13"/>
        <v>0.10356183878661139</v>
      </c>
      <c r="O147">
        <f t="shared" si="14"/>
        <v>-2.2675863684954103</v>
      </c>
      <c r="Q147">
        <f t="shared" si="12"/>
        <v>21.908398303882503</v>
      </c>
      <c r="R147">
        <f t="shared" si="14"/>
        <v>3.0868700475067321</v>
      </c>
    </row>
    <row r="148" spans="1:18" x14ac:dyDescent="0.25">
      <c r="A148" s="10">
        <v>45517.166666666664</v>
      </c>
      <c r="B148" s="2">
        <v>221.27</v>
      </c>
      <c r="C148">
        <f t="shared" si="10"/>
        <v>3.7400000000000091</v>
      </c>
      <c r="D148">
        <f t="shared" si="11"/>
        <v>1.7046903231228767E-2</v>
      </c>
      <c r="N148">
        <f t="shared" si="13"/>
        <v>6.7409958373902054E-2</v>
      </c>
      <c r="O148">
        <f t="shared" si="14"/>
        <v>-2.6969625216232544</v>
      </c>
      <c r="Q148">
        <f t="shared" si="12"/>
        <v>14.74224073329589</v>
      </c>
      <c r="R148">
        <f t="shared" si="14"/>
        <v>2.6907168923920022</v>
      </c>
    </row>
    <row r="149" spans="1:18" x14ac:dyDescent="0.25">
      <c r="A149" s="10">
        <v>45518.166666666664</v>
      </c>
      <c r="B149" s="2">
        <v>221.72</v>
      </c>
      <c r="C149">
        <f t="shared" si="10"/>
        <v>0.44999999999998863</v>
      </c>
      <c r="D149">
        <f t="shared" si="11"/>
        <v>2.0316492687641797E-3</v>
      </c>
      <c r="N149">
        <f t="shared" si="13"/>
        <v>0.10829780485360314</v>
      </c>
      <c r="O149">
        <f t="shared" si="14"/>
        <v>-2.2228703943070851</v>
      </c>
      <c r="Q149">
        <f t="shared" si="12"/>
        <v>22.862871522202077</v>
      </c>
      <c r="R149">
        <f t="shared" si="14"/>
        <v>3.1295142638726294</v>
      </c>
    </row>
    <row r="150" spans="1:18" x14ac:dyDescent="0.25">
      <c r="A150" s="10">
        <v>45519.166666666664</v>
      </c>
      <c r="B150" s="2">
        <v>224.72</v>
      </c>
      <c r="C150">
        <f t="shared" si="10"/>
        <v>3</v>
      </c>
      <c r="D150">
        <f t="shared" si="11"/>
        <v>1.3439858244384291E-2</v>
      </c>
      <c r="N150">
        <f t="shared" si="13"/>
        <v>8.0432159830946121E-2</v>
      </c>
      <c r="O150">
        <f t="shared" si="14"/>
        <v>-2.5203411848777089</v>
      </c>
      <c r="Q150">
        <f t="shared" si="12"/>
        <v>17.533302178627117</v>
      </c>
      <c r="R150">
        <f t="shared" si="14"/>
        <v>2.864102054189591</v>
      </c>
    </row>
    <row r="151" spans="1:18" x14ac:dyDescent="0.25">
      <c r="A151" s="10">
        <v>45520.166666666664</v>
      </c>
      <c r="B151" s="2">
        <v>226.05</v>
      </c>
      <c r="C151">
        <f t="shared" si="10"/>
        <v>1.3300000000000125</v>
      </c>
      <c r="D151">
        <f t="shared" si="11"/>
        <v>5.9010309446258903E-3</v>
      </c>
      <c r="N151">
        <f t="shared" si="13"/>
        <v>0.1032067286850932</v>
      </c>
      <c r="O151">
        <f t="shared" si="14"/>
        <v>-2.2710212276231814</v>
      </c>
      <c r="Q151">
        <f t="shared" si="12"/>
        <v>21.926138626692619</v>
      </c>
      <c r="R151">
        <f t="shared" si="14"/>
        <v>3.0876794697121852</v>
      </c>
    </row>
    <row r="152" spans="1:18" x14ac:dyDescent="0.25">
      <c r="A152" s="10">
        <v>45523.166666666664</v>
      </c>
      <c r="B152" s="2">
        <v>225.89</v>
      </c>
      <c r="C152">
        <f t="shared" si="10"/>
        <v>-0.16000000000002501</v>
      </c>
      <c r="D152">
        <f t="shared" si="11"/>
        <v>-7.0805862143046461E-4</v>
      </c>
      <c r="N152">
        <f t="shared" si="13"/>
        <v>0.1082617735888218</v>
      </c>
      <c r="O152">
        <f t="shared" si="14"/>
        <v>-2.2232031550685623</v>
      </c>
      <c r="Q152">
        <f t="shared" si="12"/>
        <v>22.856251840521381</v>
      </c>
      <c r="R152">
        <f t="shared" si="14"/>
        <v>3.1292246834415072</v>
      </c>
    </row>
    <row r="153" spans="1:18" x14ac:dyDescent="0.25">
      <c r="A153" s="10">
        <v>45524.166666666664</v>
      </c>
      <c r="B153" s="2">
        <v>226.51</v>
      </c>
      <c r="C153">
        <f t="shared" si="10"/>
        <v>0.62000000000000455</v>
      </c>
      <c r="D153">
        <f t="shared" si="11"/>
        <v>2.7409389396927126E-3</v>
      </c>
      <c r="N153">
        <f t="shared" si="13"/>
        <v>0.10777650034703833</v>
      </c>
      <c r="O153">
        <f t="shared" si="14"/>
        <v>-2.2276956373413288</v>
      </c>
      <c r="Q153">
        <f t="shared" si="12"/>
        <v>22.772374734416573</v>
      </c>
      <c r="R153">
        <f t="shared" si="14"/>
        <v>3.1255481668824991</v>
      </c>
    </row>
    <row r="154" spans="1:18" x14ac:dyDescent="0.25">
      <c r="A154" s="10">
        <v>45525.166666666664</v>
      </c>
      <c r="B154" s="2">
        <v>226.4</v>
      </c>
      <c r="C154">
        <f t="shared" si="10"/>
        <v>-0.10999999999998522</v>
      </c>
      <c r="D154">
        <f t="shared" si="11"/>
        <v>-4.8574772984859386E-4</v>
      </c>
      <c r="N154">
        <f t="shared" si="13"/>
        <v>0.10837721647459383</v>
      </c>
      <c r="O154">
        <f t="shared" si="14"/>
        <v>-2.2221373921912018</v>
      </c>
      <c r="Q154">
        <f t="shared" si="12"/>
        <v>22.877929062307217</v>
      </c>
      <c r="R154">
        <f t="shared" si="14"/>
        <v>3.130172649403999</v>
      </c>
    </row>
    <row r="155" spans="1:18" x14ac:dyDescent="0.25">
      <c r="A155" s="10">
        <v>45526.166666666664</v>
      </c>
      <c r="B155" s="2">
        <v>224.53</v>
      </c>
      <c r="C155">
        <f t="shared" si="10"/>
        <v>-1.8700000000000045</v>
      </c>
      <c r="D155">
        <f t="shared" si="11"/>
        <v>-8.2940177849183654E-3</v>
      </c>
      <c r="N155">
        <f t="shared" si="13"/>
        <v>9.3361632415264725E-2</v>
      </c>
      <c r="O155">
        <f t="shared" si="14"/>
        <v>-2.3712748059889117</v>
      </c>
      <c r="Q155">
        <f t="shared" si="12"/>
        <v>20.066076358341704</v>
      </c>
      <c r="R155">
        <f t="shared" si="14"/>
        <v>2.99903064585558</v>
      </c>
    </row>
    <row r="156" spans="1:18" x14ac:dyDescent="0.25">
      <c r="A156" s="10">
        <v>45527.166666666664</v>
      </c>
      <c r="B156" s="2">
        <v>226.84</v>
      </c>
      <c r="C156">
        <f t="shared" si="10"/>
        <v>2.3100000000000023</v>
      </c>
      <c r="D156">
        <f t="shared" si="11"/>
        <v>1.0235594601717834E-2</v>
      </c>
      <c r="N156">
        <f t="shared" si="13"/>
        <v>9.1423814987076801E-2</v>
      </c>
      <c r="O156">
        <f t="shared" si="14"/>
        <v>-2.3922492766158534</v>
      </c>
      <c r="Q156">
        <f t="shared" si="12"/>
        <v>19.728679394890769</v>
      </c>
      <c r="R156">
        <f t="shared" si="14"/>
        <v>2.9820733839317461</v>
      </c>
    </row>
    <row r="157" spans="1:18" x14ac:dyDescent="0.25">
      <c r="A157" s="10">
        <v>45530.166666666664</v>
      </c>
      <c r="B157" s="2">
        <v>227.18</v>
      </c>
      <c r="C157">
        <f t="shared" si="10"/>
        <v>0.34000000000000341</v>
      </c>
      <c r="D157">
        <f t="shared" si="11"/>
        <v>1.497731657448228E-3</v>
      </c>
      <c r="N157">
        <f t="shared" si="13"/>
        <v>0.10851243390424124</v>
      </c>
      <c r="O157">
        <f t="shared" si="14"/>
        <v>-2.2208905143717228</v>
      </c>
      <c r="Q157">
        <f t="shared" si="12"/>
        <v>22.906100463072235</v>
      </c>
      <c r="R157">
        <f t="shared" si="14"/>
        <v>3.1314032708504884</v>
      </c>
    </row>
    <row r="158" spans="1:18" x14ac:dyDescent="0.25">
      <c r="A158" s="10">
        <v>45531.166666666664</v>
      </c>
      <c r="B158" s="2">
        <v>228.03</v>
      </c>
      <c r="C158">
        <f t="shared" si="10"/>
        <v>0.84999999999999432</v>
      </c>
      <c r="D158">
        <f t="shared" si="11"/>
        <v>3.7345444427833042E-3</v>
      </c>
      <c r="N158">
        <f t="shared" si="13"/>
        <v>0.10671046142809203</v>
      </c>
      <c r="O158">
        <f t="shared" si="14"/>
        <v>-2.2376360802313284</v>
      </c>
      <c r="Q158">
        <f t="shared" si="12"/>
        <v>22.582997014679197</v>
      </c>
      <c r="R158">
        <f t="shared" si="14"/>
        <v>3.1171972786418802</v>
      </c>
    </row>
    <row r="159" spans="1:18" x14ac:dyDescent="0.25">
      <c r="A159" s="10">
        <v>45532.166666666664</v>
      </c>
      <c r="B159" s="2">
        <v>226.49</v>
      </c>
      <c r="C159">
        <f t="shared" si="10"/>
        <v>-1.539999999999992</v>
      </c>
      <c r="D159">
        <f t="shared" si="11"/>
        <v>-6.7764054079900871E-3</v>
      </c>
      <c r="N159">
        <f t="shared" si="13"/>
        <v>9.7704338043836145E-2</v>
      </c>
      <c r="O159">
        <f t="shared" si="14"/>
        <v>-2.3258093192421945</v>
      </c>
      <c r="Q159">
        <f t="shared" si="12"/>
        <v>20.911296775151982</v>
      </c>
      <c r="R159">
        <f t="shared" si="14"/>
        <v>3.0402895285023597</v>
      </c>
    </row>
    <row r="160" spans="1:18" x14ac:dyDescent="0.25">
      <c r="A160" s="10">
        <v>45533.166666666664</v>
      </c>
      <c r="B160" s="2">
        <v>229.79</v>
      </c>
      <c r="C160">
        <f t="shared" si="10"/>
        <v>3.2999999999999829</v>
      </c>
      <c r="D160">
        <f t="shared" si="11"/>
        <v>1.4465054528776243E-2</v>
      </c>
      <c r="N160">
        <f t="shared" si="13"/>
        <v>7.5241773531788736E-2</v>
      </c>
      <c r="O160">
        <f t="shared" si="14"/>
        <v>-2.5870487031659142</v>
      </c>
      <c r="Q160">
        <f t="shared" si="12"/>
        <v>16.763347455203458</v>
      </c>
      <c r="R160">
        <f t="shared" si="14"/>
        <v>2.8191948039415449</v>
      </c>
    </row>
    <row r="161" spans="1:18" x14ac:dyDescent="0.25">
      <c r="A161" s="10">
        <v>45534.166666666664</v>
      </c>
      <c r="B161" s="2">
        <v>229</v>
      </c>
      <c r="C161">
        <f t="shared" si="10"/>
        <v>-0.78999999999999204</v>
      </c>
      <c r="D161">
        <f t="shared" si="11"/>
        <v>-3.4438448126052909E-3</v>
      </c>
      <c r="N161">
        <f t="shared" si="13"/>
        <v>0.10513388722974656</v>
      </c>
      <c r="O161">
        <f t="shared" si="14"/>
        <v>-2.252520624621428</v>
      </c>
      <c r="Q161">
        <f t="shared" si="12"/>
        <v>22.291170464796195</v>
      </c>
      <c r="R161">
        <f t="shared" si="14"/>
        <v>3.1041906567771527</v>
      </c>
    </row>
    <row r="162" spans="1:18" x14ac:dyDescent="0.25">
      <c r="A162" s="10">
        <v>45538.166666666664</v>
      </c>
      <c r="B162" s="2">
        <v>222.77</v>
      </c>
      <c r="C162">
        <f t="shared" si="10"/>
        <v>-6.2299999999999898</v>
      </c>
      <c r="D162">
        <f t="shared" si="11"/>
        <v>-2.7582154477457006E-2</v>
      </c>
      <c r="N162">
        <f t="shared" si="13"/>
        <v>2.3983775938142209E-2</v>
      </c>
      <c r="O162">
        <f t="shared" si="14"/>
        <v>-3.7303776798043673</v>
      </c>
      <c r="Q162">
        <f t="shared" si="12"/>
        <v>6.1211002163858224</v>
      </c>
      <c r="R162">
        <f t="shared" si="14"/>
        <v>1.8117418542860921</v>
      </c>
    </row>
    <row r="163" spans="1:18" x14ac:dyDescent="0.25">
      <c r="A163" s="10">
        <v>45539.166666666664</v>
      </c>
      <c r="B163" s="2">
        <v>220.85</v>
      </c>
      <c r="C163">
        <f t="shared" si="10"/>
        <v>-1.9200000000000159</v>
      </c>
      <c r="D163">
        <f t="shared" si="11"/>
        <v>-8.6561110342471426E-3</v>
      </c>
      <c r="N163">
        <f t="shared" si="13"/>
        <v>9.2655385184505848E-2</v>
      </c>
      <c r="O163">
        <f t="shared" si="14"/>
        <v>-2.3788682039840894</v>
      </c>
      <c r="Q163">
        <f t="shared" si="12"/>
        <v>19.847185391107242</v>
      </c>
      <c r="R163">
        <f t="shared" si="14"/>
        <v>2.9880622031806148</v>
      </c>
    </row>
    <row r="164" spans="1:18" x14ac:dyDescent="0.25">
      <c r="A164" s="10">
        <v>45540.166666666664</v>
      </c>
      <c r="B164" s="2">
        <v>222.38</v>
      </c>
      <c r="C164">
        <f t="shared" si="10"/>
        <v>1.5300000000000011</v>
      </c>
      <c r="D164">
        <f t="shared" si="11"/>
        <v>6.9038922325676197E-3</v>
      </c>
      <c r="N164">
        <f t="shared" si="13"/>
        <v>0.10126891380941386</v>
      </c>
      <c r="O164">
        <f t="shared" si="14"/>
        <v>-2.2899757873850675</v>
      </c>
      <c r="Q164">
        <f t="shared" si="12"/>
        <v>21.515322881985021</v>
      </c>
      <c r="R164">
        <f t="shared" si="14"/>
        <v>3.0687653734744931</v>
      </c>
    </row>
    <row r="165" spans="1:18" x14ac:dyDescent="0.25">
      <c r="A165" s="10">
        <v>45541.166666666664</v>
      </c>
      <c r="B165" s="2">
        <v>220.82</v>
      </c>
      <c r="C165">
        <f t="shared" si="10"/>
        <v>-1.5600000000000023</v>
      </c>
      <c r="D165">
        <f t="shared" si="11"/>
        <v>-7.0397402641122122E-3</v>
      </c>
      <c r="N165">
        <f t="shared" si="13"/>
        <v>9.7457893820729669E-2</v>
      </c>
      <c r="O165">
        <f t="shared" si="14"/>
        <v>-2.3283348525048919</v>
      </c>
      <c r="Q165">
        <f t="shared" si="12"/>
        <v>20.773454174430515</v>
      </c>
      <c r="R165">
        <f t="shared" si="14"/>
        <v>3.0336759300034513</v>
      </c>
    </row>
    <row r="166" spans="1:18" x14ac:dyDescent="0.25">
      <c r="A166" s="10">
        <v>45544.166666666664</v>
      </c>
      <c r="B166" s="2">
        <v>220.91</v>
      </c>
      <c r="C166">
        <f t="shared" si="10"/>
        <v>9.0000000000003411E-2</v>
      </c>
      <c r="D166">
        <f t="shared" si="11"/>
        <v>4.0748874310253498E-4</v>
      </c>
      <c r="N166">
        <f t="shared" si="13"/>
        <v>0.10863856951341914</v>
      </c>
      <c r="O166">
        <f t="shared" si="14"/>
        <v>-2.219728782476599</v>
      </c>
      <c r="Q166">
        <f t="shared" si="12"/>
        <v>22.927464698538099</v>
      </c>
      <c r="R166">
        <f t="shared" si="14"/>
        <v>3.1323355237502066</v>
      </c>
    </row>
    <row r="167" spans="1:18" x14ac:dyDescent="0.25">
      <c r="A167" s="10">
        <v>45545.166666666664</v>
      </c>
      <c r="B167" s="2">
        <v>220.11</v>
      </c>
      <c r="C167">
        <f t="shared" si="10"/>
        <v>-0.79999999999998295</v>
      </c>
      <c r="D167">
        <f t="shared" si="11"/>
        <v>-3.6279573600808664E-3</v>
      </c>
      <c r="N167">
        <f t="shared" si="13"/>
        <v>0.10506003294950926</v>
      </c>
      <c r="O167">
        <f t="shared" si="14"/>
        <v>-2.2532233498307352</v>
      </c>
      <c r="Q167">
        <f t="shared" si="12"/>
        <v>22.23389406214034</v>
      </c>
      <c r="R167">
        <f t="shared" si="14"/>
        <v>3.1016178841216671</v>
      </c>
    </row>
    <row r="168" spans="1:18" x14ac:dyDescent="0.25">
      <c r="A168" s="10">
        <v>45546.166666666664</v>
      </c>
      <c r="B168" s="2">
        <v>222.66</v>
      </c>
      <c r="C168">
        <f t="shared" si="10"/>
        <v>2.5499999999999829</v>
      </c>
      <c r="D168">
        <f t="shared" si="11"/>
        <v>1.1518522906548473E-2</v>
      </c>
      <c r="N168">
        <f t="shared" si="13"/>
        <v>8.7790903406194387E-2</v>
      </c>
      <c r="O168">
        <f t="shared" si="14"/>
        <v>-2.4327973895605233</v>
      </c>
      <c r="Q168">
        <f t="shared" si="12"/>
        <v>18.895269844496298</v>
      </c>
      <c r="R168">
        <f t="shared" si="14"/>
        <v>2.9389116179641648</v>
      </c>
    </row>
    <row r="169" spans="1:18" x14ac:dyDescent="0.25">
      <c r="A169" s="10">
        <v>45547.166666666664</v>
      </c>
      <c r="B169" s="2">
        <v>222.77</v>
      </c>
      <c r="C169">
        <f t="shared" si="10"/>
        <v>0.11000000000001364</v>
      </c>
      <c r="D169">
        <f t="shared" si="11"/>
        <v>4.9390477622147076E-4</v>
      </c>
      <c r="N169">
        <f t="shared" si="13"/>
        <v>0.10864700780896995</v>
      </c>
      <c r="O169">
        <f t="shared" si="14"/>
        <v>-2.219651112383084</v>
      </c>
      <c r="Q169">
        <f t="shared" si="12"/>
        <v>22.929055972363102</v>
      </c>
      <c r="R169">
        <f t="shared" si="14"/>
        <v>3.1324049260425024</v>
      </c>
    </row>
    <row r="170" spans="1:18" x14ac:dyDescent="0.25">
      <c r="A170" s="10">
        <v>45548.166666666664</v>
      </c>
      <c r="B170" s="2">
        <v>222.5</v>
      </c>
      <c r="C170">
        <f t="shared" si="10"/>
        <v>-0.27000000000001023</v>
      </c>
      <c r="D170">
        <f t="shared" si="11"/>
        <v>-1.2127474704876769E-3</v>
      </c>
      <c r="N170">
        <f t="shared" si="13"/>
        <v>0.10793775108069496</v>
      </c>
      <c r="O170">
        <f t="shared" si="14"/>
        <v>-2.2262005969105338</v>
      </c>
      <c r="Q170">
        <f t="shared" si="12"/>
        <v>22.79329756428714</v>
      </c>
      <c r="R170">
        <f t="shared" si="14"/>
        <v>3.1264665262651459</v>
      </c>
    </row>
    <row r="171" spans="1:18" x14ac:dyDescent="0.25">
      <c r="A171" s="10">
        <v>45551.166666666664</v>
      </c>
      <c r="B171" s="2">
        <v>216.32</v>
      </c>
      <c r="C171">
        <f t="shared" si="10"/>
        <v>-6.1800000000000068</v>
      </c>
      <c r="D171">
        <f t="shared" si="11"/>
        <v>-2.8168308751695719E-2</v>
      </c>
      <c r="N171">
        <f t="shared" si="13"/>
        <v>2.4556001519504666E-2</v>
      </c>
      <c r="O171">
        <f t="shared" si="14"/>
        <v>-3.7067989935377286</v>
      </c>
      <c r="Q171">
        <f t="shared" si="12"/>
        <v>5.7916512470403863</v>
      </c>
      <c r="R171">
        <f t="shared" si="14"/>
        <v>1.756417440397686</v>
      </c>
    </row>
    <row r="172" spans="1:18" x14ac:dyDescent="0.25">
      <c r="A172" s="10">
        <v>45552.166666666664</v>
      </c>
      <c r="B172" s="2">
        <v>216.79</v>
      </c>
      <c r="C172">
        <f t="shared" si="10"/>
        <v>0.46999999999999886</v>
      </c>
      <c r="D172">
        <f t="shared" si="11"/>
        <v>2.1703501858254429E-3</v>
      </c>
      <c r="N172">
        <f t="shared" si="13"/>
        <v>0.1082483880232625</v>
      </c>
      <c r="O172">
        <f t="shared" si="14"/>
        <v>-2.2233268034504827</v>
      </c>
      <c r="Q172">
        <f t="shared" si="12"/>
        <v>22.848133508004771</v>
      </c>
      <c r="R172">
        <f t="shared" si="14"/>
        <v>3.1288694294526356</v>
      </c>
    </row>
    <row r="173" spans="1:18" x14ac:dyDescent="0.25">
      <c r="A173" s="10">
        <v>45553.166666666664</v>
      </c>
      <c r="B173" s="2">
        <v>220.69</v>
      </c>
      <c r="C173">
        <f t="shared" si="10"/>
        <v>3.9000000000000057</v>
      </c>
      <c r="D173">
        <f t="shared" si="11"/>
        <v>1.7829858819643829E-2</v>
      </c>
      <c r="N173">
        <f t="shared" si="13"/>
        <v>6.4538604739780653E-2</v>
      </c>
      <c r="O173">
        <f t="shared" si="14"/>
        <v>-2.7404917111265474</v>
      </c>
      <c r="Q173">
        <f t="shared" si="12"/>
        <v>14.117336680253919</v>
      </c>
      <c r="R173">
        <f t="shared" si="14"/>
        <v>2.6474035938954175</v>
      </c>
    </row>
    <row r="174" spans="1:18" x14ac:dyDescent="0.25">
      <c r="A174" s="10">
        <v>45554.166666666664</v>
      </c>
      <c r="B174" s="2">
        <v>228.87</v>
      </c>
      <c r="C174">
        <f t="shared" si="10"/>
        <v>8.1800000000000068</v>
      </c>
      <c r="D174">
        <f t="shared" si="11"/>
        <v>3.6395154910179209E-2</v>
      </c>
      <c r="N174">
        <f t="shared" si="13"/>
        <v>9.9547635199365766E-3</v>
      </c>
      <c r="O174">
        <f t="shared" si="14"/>
        <v>-4.6097040966515372</v>
      </c>
      <c r="Q174">
        <f t="shared" si="12"/>
        <v>2.7926755150187792</v>
      </c>
      <c r="R174">
        <f t="shared" si="14"/>
        <v>1.0270001022757218</v>
      </c>
    </row>
    <row r="175" spans="1:18" x14ac:dyDescent="0.25">
      <c r="A175" s="10">
        <v>45555.166666666664</v>
      </c>
      <c r="B175" s="2">
        <v>228.2</v>
      </c>
      <c r="C175">
        <f t="shared" si="10"/>
        <v>-0.67000000000001592</v>
      </c>
      <c r="D175">
        <f t="shared" si="11"/>
        <v>-2.9317193422724623E-3</v>
      </c>
      <c r="N175">
        <f t="shared" si="13"/>
        <v>0.10596287225728933</v>
      </c>
      <c r="O175">
        <f t="shared" si="14"/>
        <v>-2.2446665079497206</v>
      </c>
      <c r="Q175">
        <f t="shared" si="12"/>
        <v>22.4380472424019</v>
      </c>
      <c r="R175">
        <f t="shared" si="14"/>
        <v>3.1107580555845864</v>
      </c>
    </row>
    <row r="176" spans="1:18" x14ac:dyDescent="0.25">
      <c r="A176" s="10">
        <v>45558.166666666664</v>
      </c>
      <c r="B176" s="2">
        <v>226.47</v>
      </c>
      <c r="C176">
        <f t="shared" si="10"/>
        <v>-1.7299999999999898</v>
      </c>
      <c r="D176">
        <f t="shared" si="11"/>
        <v>-7.6099516083320351E-3</v>
      </c>
      <c r="N176">
        <f t="shared" si="13"/>
        <v>9.5273854571290936E-2</v>
      </c>
      <c r="O176">
        <f t="shared" si="14"/>
        <v>-2.3509998546372692</v>
      </c>
      <c r="Q176">
        <f t="shared" si="12"/>
        <v>20.462011263395453</v>
      </c>
      <c r="R176">
        <f t="shared" si="14"/>
        <v>3.0185700579108756</v>
      </c>
    </row>
    <row r="177" spans="1:18" x14ac:dyDescent="0.25">
      <c r="A177" s="10">
        <v>45559.166666666664</v>
      </c>
      <c r="B177" s="2">
        <v>227.37</v>
      </c>
      <c r="C177">
        <f t="shared" si="10"/>
        <v>0.90000000000000568</v>
      </c>
      <c r="D177">
        <f t="shared" si="11"/>
        <v>3.9661606724042875E-3</v>
      </c>
      <c r="N177">
        <f t="shared" si="13"/>
        <v>0.10642483796682485</v>
      </c>
      <c r="O177">
        <f t="shared" si="14"/>
        <v>-2.240316289779535</v>
      </c>
      <c r="Q177">
        <f t="shared" si="12"/>
        <v>22.528515353921751</v>
      </c>
      <c r="R177">
        <f t="shared" si="14"/>
        <v>3.1147818558646225</v>
      </c>
    </row>
    <row r="178" spans="1:18" x14ac:dyDescent="0.25">
      <c r="A178" s="10">
        <v>45560.166666666664</v>
      </c>
      <c r="B178" s="2">
        <v>226.37</v>
      </c>
      <c r="C178">
        <f t="shared" si="10"/>
        <v>-1</v>
      </c>
      <c r="D178">
        <f t="shared" si="11"/>
        <v>-4.407817777012997E-3</v>
      </c>
      <c r="N178">
        <f t="shared" si="13"/>
        <v>0.10343254838812541</v>
      </c>
      <c r="O178">
        <f t="shared" si="14"/>
        <v>-2.2688355851245592</v>
      </c>
      <c r="Q178">
        <f t="shared" si="12"/>
        <v>21.965616738313823</v>
      </c>
      <c r="R178">
        <f t="shared" si="14"/>
        <v>3.0894783552631866</v>
      </c>
    </row>
    <row r="179" spans="1:18" x14ac:dyDescent="0.25">
      <c r="A179" s="10">
        <v>45561.166666666664</v>
      </c>
      <c r="B179" s="2">
        <v>227.52</v>
      </c>
      <c r="C179">
        <f t="shared" si="10"/>
        <v>1.1500000000000057</v>
      </c>
      <c r="D179">
        <f t="shared" si="11"/>
        <v>5.0673178998415468E-3</v>
      </c>
      <c r="N179">
        <f t="shared" si="13"/>
        <v>0.10471645603856833</v>
      </c>
      <c r="O179">
        <f t="shared" si="14"/>
        <v>-2.2564990002128154</v>
      </c>
      <c r="Q179">
        <f t="shared" si="12"/>
        <v>22.217362608012859</v>
      </c>
      <c r="R179">
        <f t="shared" si="14"/>
        <v>3.1008740826578611</v>
      </c>
    </row>
    <row r="180" spans="1:18" x14ac:dyDescent="0.25">
      <c r="A180" s="10">
        <v>45562.166666666664</v>
      </c>
      <c r="B180" s="2">
        <v>227.79</v>
      </c>
      <c r="C180">
        <f t="shared" si="10"/>
        <v>0.26999999999998181</v>
      </c>
      <c r="D180">
        <f t="shared" si="11"/>
        <v>1.1860052783758518E-3</v>
      </c>
      <c r="N180">
        <f t="shared" si="13"/>
        <v>0.10859847541586501</v>
      </c>
      <c r="O180">
        <f t="shared" si="14"/>
        <v>-2.2200979101087897</v>
      </c>
      <c r="Q180">
        <f t="shared" si="12"/>
        <v>22.921393998504982</v>
      </c>
      <c r="R180">
        <f t="shared" si="14"/>
        <v>3.1320707101761673</v>
      </c>
    </row>
    <row r="181" spans="1:18" x14ac:dyDescent="0.25">
      <c r="A181" s="10">
        <v>45565.166666666664</v>
      </c>
      <c r="B181" s="2">
        <v>233</v>
      </c>
      <c r="C181">
        <f t="shared" si="10"/>
        <v>5.210000000000008</v>
      </c>
      <c r="D181">
        <f t="shared" si="11"/>
        <v>2.2614301672448562E-2</v>
      </c>
      <c r="N181">
        <f t="shared" si="13"/>
        <v>4.2074689379692817E-2</v>
      </c>
      <c r="O181">
        <f t="shared" si="14"/>
        <v>-3.1683089214710134</v>
      </c>
      <c r="Q181">
        <f t="shared" si="12"/>
        <v>10.368018802579927</v>
      </c>
      <c r="R181">
        <f t="shared" si="14"/>
        <v>2.3387259531287148</v>
      </c>
    </row>
    <row r="182" spans="1:18" x14ac:dyDescent="0.25">
      <c r="A182" s="10">
        <v>45566.166666666664</v>
      </c>
      <c r="B182" s="2">
        <v>226.21</v>
      </c>
      <c r="C182">
        <f t="shared" si="10"/>
        <v>-6.789999999999992</v>
      </c>
      <c r="D182">
        <f t="shared" si="11"/>
        <v>-2.9574682195956357E-2</v>
      </c>
      <c r="N182">
        <f t="shared" si="13"/>
        <v>1.8185539888114163E-2</v>
      </c>
      <c r="O182">
        <f t="shared" si="14"/>
        <v>-4.0071285123331188</v>
      </c>
      <c r="Q182">
        <f t="shared" si="12"/>
        <v>5.0482786726086264</v>
      </c>
      <c r="R182">
        <f t="shared" si="14"/>
        <v>1.6190473282731652</v>
      </c>
    </row>
    <row r="183" spans="1:18" x14ac:dyDescent="0.25">
      <c r="A183" s="10">
        <v>45567.166666666664</v>
      </c>
      <c r="B183" s="2">
        <v>226.78</v>
      </c>
      <c r="C183">
        <f t="shared" si="10"/>
        <v>0.56999999999999318</v>
      </c>
      <c r="D183">
        <f t="shared" si="11"/>
        <v>2.5166131739495158E-3</v>
      </c>
      <c r="N183">
        <f t="shared" si="13"/>
        <v>0.10795358473607121</v>
      </c>
      <c r="O183">
        <f t="shared" si="14"/>
        <v>-2.2260539151982295</v>
      </c>
      <c r="Q183">
        <f t="shared" si="12"/>
        <v>22.805055082338928</v>
      </c>
      <c r="R183">
        <f t="shared" si="14"/>
        <v>3.1269822255231201</v>
      </c>
    </row>
    <row r="184" spans="1:18" x14ac:dyDescent="0.25">
      <c r="A184" s="10">
        <v>45568.166666666664</v>
      </c>
      <c r="B184" s="2">
        <v>225.67</v>
      </c>
      <c r="C184">
        <f t="shared" si="10"/>
        <v>-1.1100000000000136</v>
      </c>
      <c r="D184">
        <f t="shared" si="11"/>
        <v>-4.9066293598749146E-3</v>
      </c>
      <c r="N184">
        <f t="shared" si="13"/>
        <v>0.10241858959490072</v>
      </c>
      <c r="O184">
        <f t="shared" si="14"/>
        <v>-2.27868704384024</v>
      </c>
      <c r="Q184">
        <f t="shared" si="12"/>
        <v>21.772770157488946</v>
      </c>
      <c r="R184">
        <f t="shared" si="14"/>
        <v>3.0806601137056844</v>
      </c>
    </row>
    <row r="185" spans="1:18" x14ac:dyDescent="0.25">
      <c r="A185" s="10">
        <v>45569.166666666664</v>
      </c>
      <c r="B185" s="2">
        <v>226.8</v>
      </c>
      <c r="C185">
        <f t="shared" si="10"/>
        <v>1.1300000000000239</v>
      </c>
      <c r="D185">
        <f t="shared" si="11"/>
        <v>4.9948166697781288E-3</v>
      </c>
      <c r="N185">
        <f t="shared" si="13"/>
        <v>0.104870001720161</v>
      </c>
      <c r="O185">
        <f t="shared" si="14"/>
        <v>-2.2550337747330294</v>
      </c>
      <c r="Q185">
        <f t="shared" si="12"/>
        <v>22.24045614138954</v>
      </c>
      <c r="R185">
        <f t="shared" si="14"/>
        <v>3.1019129791266211</v>
      </c>
    </row>
    <row r="186" spans="1:18" x14ac:dyDescent="0.25">
      <c r="A186" s="10">
        <v>45572.166666666664</v>
      </c>
      <c r="B186" s="2">
        <v>221.69</v>
      </c>
      <c r="C186">
        <f t="shared" si="10"/>
        <v>-5.1100000000000136</v>
      </c>
      <c r="D186">
        <f t="shared" si="11"/>
        <v>-2.2788562247735331E-2</v>
      </c>
      <c r="N186">
        <f t="shared" si="13"/>
        <v>3.8903838062848459E-2</v>
      </c>
      <c r="O186">
        <f t="shared" si="14"/>
        <v>-3.2466623683700768</v>
      </c>
      <c r="Q186">
        <f t="shared" si="12"/>
        <v>9.2219613561164646</v>
      </c>
      <c r="R186">
        <f t="shared" si="14"/>
        <v>2.221587743374136</v>
      </c>
    </row>
    <row r="187" spans="1:18" x14ac:dyDescent="0.25">
      <c r="A187" s="10">
        <v>45573.166666666664</v>
      </c>
      <c r="B187" s="2">
        <v>225.77</v>
      </c>
      <c r="C187">
        <f t="shared" si="10"/>
        <v>4.0800000000000125</v>
      </c>
      <c r="D187">
        <f t="shared" si="11"/>
        <v>1.8236772344019592E-2</v>
      </c>
      <c r="N187">
        <f t="shared" si="13"/>
        <v>6.1314931431076226E-2</v>
      </c>
      <c r="O187">
        <f t="shared" si="14"/>
        <v>-2.7917318860746323</v>
      </c>
      <c r="Q187">
        <f t="shared" si="12"/>
        <v>13.792062385091944</v>
      </c>
      <c r="R187">
        <f t="shared" si="14"/>
        <v>2.6240932371921355</v>
      </c>
    </row>
    <row r="188" spans="1:18" x14ac:dyDescent="0.25">
      <c r="A188" s="10">
        <v>45574.166666666664</v>
      </c>
      <c r="B188" s="2">
        <v>229.54</v>
      </c>
      <c r="C188">
        <f t="shared" si="10"/>
        <v>3.7699999999999818</v>
      </c>
      <c r="D188">
        <f t="shared" si="11"/>
        <v>1.6560524302640989E-2</v>
      </c>
      <c r="N188">
        <f t="shared" si="13"/>
        <v>6.6871688135810292E-2</v>
      </c>
      <c r="O188">
        <f t="shared" si="14"/>
        <v>-2.7049795981951177</v>
      </c>
      <c r="Q188">
        <f t="shared" si="12"/>
        <v>15.128852163018621</v>
      </c>
      <c r="R188">
        <f t="shared" si="14"/>
        <v>2.7166036599533454</v>
      </c>
    </row>
    <row r="189" spans="1:18" x14ac:dyDescent="0.25">
      <c r="A189" s="10">
        <v>45575.166666666664</v>
      </c>
      <c r="B189" s="2">
        <v>229.04</v>
      </c>
      <c r="C189">
        <f t="shared" si="10"/>
        <v>-0.5</v>
      </c>
      <c r="D189">
        <f t="shared" si="11"/>
        <v>-2.1806454626626935E-3</v>
      </c>
      <c r="N189">
        <f t="shared" si="13"/>
        <v>0.1069527295249475</v>
      </c>
      <c r="O189">
        <f t="shared" si="14"/>
        <v>-2.2353683222745051</v>
      </c>
      <c r="Q189">
        <f t="shared" si="12"/>
        <v>22.619728049442401</v>
      </c>
      <c r="R189">
        <f t="shared" si="14"/>
        <v>3.1188224480446327</v>
      </c>
    </row>
    <row r="190" spans="1:18" x14ac:dyDescent="0.25">
      <c r="A190" s="10">
        <v>45576.166666666664</v>
      </c>
      <c r="B190" s="2">
        <v>227.55</v>
      </c>
      <c r="C190">
        <f t="shared" si="10"/>
        <v>-1.4899999999999807</v>
      </c>
      <c r="D190">
        <f t="shared" si="11"/>
        <v>-6.5266663272085766E-3</v>
      </c>
      <c r="N190">
        <f t="shared" si="13"/>
        <v>9.8310415910400212E-2</v>
      </c>
      <c r="O190">
        <f t="shared" si="14"/>
        <v>-2.3196252970110915</v>
      </c>
      <c r="Q190">
        <f t="shared" si="12"/>
        <v>21.03841407780137</v>
      </c>
      <c r="R190">
        <f t="shared" si="14"/>
        <v>3.0463500084982025</v>
      </c>
    </row>
    <row r="191" spans="1:18" x14ac:dyDescent="0.25">
      <c r="A191" s="10">
        <v>45579.166666666664</v>
      </c>
      <c r="B191" s="2">
        <v>231.3</v>
      </c>
      <c r="C191">
        <f t="shared" si="10"/>
        <v>3.75</v>
      </c>
      <c r="D191">
        <f t="shared" si="11"/>
        <v>1.6345574774742577E-2</v>
      </c>
      <c r="N191">
        <f t="shared" si="13"/>
        <v>6.7230553963218018E-2</v>
      </c>
      <c r="O191">
        <f t="shared" si="14"/>
        <v>-2.6996274627133627</v>
      </c>
      <c r="Q191">
        <f t="shared" si="12"/>
        <v>15.29911517215592</v>
      </c>
      <c r="R191">
        <f t="shared" si="14"/>
        <v>2.7277949948408278</v>
      </c>
    </row>
    <row r="192" spans="1:18" x14ac:dyDescent="0.25">
      <c r="A192" s="10">
        <v>45580.166666666664</v>
      </c>
      <c r="B192" s="2">
        <v>233.85</v>
      </c>
      <c r="C192">
        <f t="shared" si="10"/>
        <v>2.5499999999999829</v>
      </c>
      <c r="D192">
        <f t="shared" si="11"/>
        <v>1.0964314934501682E-2</v>
      </c>
      <c r="N192">
        <f t="shared" si="13"/>
        <v>8.7790903406194387E-2</v>
      </c>
      <c r="O192">
        <f t="shared" si="14"/>
        <v>-2.4327973895605233</v>
      </c>
      <c r="Q192">
        <f t="shared" si="12"/>
        <v>19.263730154232576</v>
      </c>
      <c r="R192">
        <f t="shared" si="14"/>
        <v>2.9582240612538291</v>
      </c>
    </row>
    <row r="193" spans="1:18" x14ac:dyDescent="0.25">
      <c r="A193" s="10">
        <v>45581.166666666664</v>
      </c>
      <c r="B193" s="2">
        <v>231.78</v>
      </c>
      <c r="C193">
        <f t="shared" si="10"/>
        <v>-2.0699999999999932</v>
      </c>
      <c r="D193">
        <f t="shared" si="11"/>
        <v>-8.8912382656501972E-3</v>
      </c>
      <c r="N193">
        <f t="shared" si="13"/>
        <v>9.0467820775656432E-2</v>
      </c>
      <c r="O193">
        <f t="shared" si="14"/>
        <v>-2.4027610630465137</v>
      </c>
      <c r="Q193">
        <f t="shared" si="12"/>
        <v>19.701757062955018</v>
      </c>
      <c r="R193">
        <f t="shared" si="14"/>
        <v>2.980707822779606</v>
      </c>
    </row>
    <row r="194" spans="1:18" x14ac:dyDescent="0.25">
      <c r="A194" s="10">
        <v>45582.166666666664</v>
      </c>
      <c r="B194" s="2">
        <v>232.15</v>
      </c>
      <c r="C194">
        <f t="shared" si="10"/>
        <v>0.37000000000000455</v>
      </c>
      <c r="D194">
        <f t="shared" si="11"/>
        <v>1.5950685596858294E-3</v>
      </c>
      <c r="N194">
        <f t="shared" si="13"/>
        <v>0.10846351081467279</v>
      </c>
      <c r="O194">
        <f t="shared" si="14"/>
        <v>-2.2213414684206696</v>
      </c>
      <c r="Q194">
        <f t="shared" si="12"/>
        <v>22.899820891671794</v>
      </c>
      <c r="R194">
        <f t="shared" si="14"/>
        <v>3.1311290892052313</v>
      </c>
    </row>
    <row r="195" spans="1:18" x14ac:dyDescent="0.25">
      <c r="A195" s="10">
        <v>45583.166666666664</v>
      </c>
      <c r="B195" s="2">
        <v>235</v>
      </c>
      <c r="C195">
        <f t="shared" si="10"/>
        <v>2.8499999999999943</v>
      </c>
      <c r="D195">
        <f t="shared" si="11"/>
        <v>1.2201799678228265E-2</v>
      </c>
      <c r="N195">
        <f t="shared" si="13"/>
        <v>8.2952184947457874E-2</v>
      </c>
      <c r="O195">
        <f t="shared" si="14"/>
        <v>-2.4894909221566293</v>
      </c>
      <c r="Q195">
        <f t="shared" si="12"/>
        <v>18.424932644466619</v>
      </c>
      <c r="R195">
        <f t="shared" si="14"/>
        <v>2.9137047824088333</v>
      </c>
    </row>
    <row r="196" spans="1:18" x14ac:dyDescent="0.25">
      <c r="A196" s="10">
        <v>45586.166666666664</v>
      </c>
      <c r="B196" s="2">
        <v>236.48</v>
      </c>
      <c r="C196">
        <f t="shared" ref="C196:C259" si="15">B196-B195</f>
        <v>1.4799999999999898</v>
      </c>
      <c r="D196">
        <f t="shared" ref="D196:D259" si="16">LN(B196/B195)</f>
        <v>6.278123615677908E-3</v>
      </c>
      <c r="N196">
        <f t="shared" si="13"/>
        <v>0.10177823684431005</v>
      </c>
      <c r="O196">
        <f t="shared" si="14"/>
        <v>-2.2849589811753694</v>
      </c>
      <c r="Q196">
        <f t="shared" ref="Q196:Q259" si="17">_xlfn.NORM.DIST(D196, $L$4, $L$5, FALSE)</f>
        <v>21.779240638126574</v>
      </c>
      <c r="R196">
        <f t="shared" si="14"/>
        <v>3.0809572517972228</v>
      </c>
    </row>
    <row r="197" spans="1:18" x14ac:dyDescent="0.25">
      <c r="A197" s="10">
        <v>45587.166666666664</v>
      </c>
      <c r="B197" s="2">
        <v>235.86</v>
      </c>
      <c r="C197">
        <f t="shared" si="15"/>
        <v>-0.61999999999997613</v>
      </c>
      <c r="D197">
        <f t="shared" si="16"/>
        <v>-2.625229098012868E-3</v>
      </c>
      <c r="N197">
        <f t="shared" ref="N197:N260" si="18">_xlfn.NORM.DIST(C197, $K$4, $K$5, FALSE)</f>
        <v>0.10627669938225755</v>
      </c>
      <c r="O197">
        <f t="shared" ref="O197:R260" si="19">LN(N197)</f>
        <v>-2.2417092144416277</v>
      </c>
      <c r="Q197">
        <f t="shared" si="17"/>
        <v>22.517076428878429</v>
      </c>
      <c r="R197">
        <f t="shared" si="19"/>
        <v>3.1142739737462408</v>
      </c>
    </row>
    <row r="198" spans="1:18" x14ac:dyDescent="0.25">
      <c r="A198" s="10">
        <v>45588.166666666664</v>
      </c>
      <c r="B198" s="2">
        <v>230.76</v>
      </c>
      <c r="C198">
        <f t="shared" si="15"/>
        <v>-5.1000000000000227</v>
      </c>
      <c r="D198">
        <f t="shared" si="16"/>
        <v>-2.1860199273135369E-2</v>
      </c>
      <c r="N198">
        <f t="shared" si="18"/>
        <v>3.9055850799532311E-2</v>
      </c>
      <c r="O198">
        <f t="shared" si="19"/>
        <v>-3.2427625855064783</v>
      </c>
      <c r="Q198">
        <f t="shared" si="17"/>
        <v>9.8965545894477813</v>
      </c>
      <c r="R198">
        <f t="shared" si="19"/>
        <v>2.2921866752991877</v>
      </c>
    </row>
    <row r="199" spans="1:18" x14ac:dyDescent="0.25">
      <c r="A199" s="10">
        <v>45589.166666666664</v>
      </c>
      <c r="B199" s="2">
        <v>230.57</v>
      </c>
      <c r="C199">
        <f t="shared" si="15"/>
        <v>-0.18999999999999773</v>
      </c>
      <c r="D199">
        <f t="shared" si="16"/>
        <v>-8.2370542016678883E-4</v>
      </c>
      <c r="N199">
        <f t="shared" si="18"/>
        <v>0.10818293675231246</v>
      </c>
      <c r="O199">
        <f t="shared" si="19"/>
        <v>-2.223931626001129</v>
      </c>
      <c r="Q199">
        <f t="shared" si="17"/>
        <v>22.843508541655776</v>
      </c>
      <c r="R199">
        <f t="shared" si="19"/>
        <v>3.1286669868982724</v>
      </c>
    </row>
    <row r="200" spans="1:18" x14ac:dyDescent="0.25">
      <c r="A200" s="10">
        <v>45590.166666666664</v>
      </c>
      <c r="B200" s="2">
        <v>231.41</v>
      </c>
      <c r="C200">
        <f t="shared" si="15"/>
        <v>0.84000000000000341</v>
      </c>
      <c r="D200">
        <f t="shared" si="16"/>
        <v>3.6365250690583951E-3</v>
      </c>
      <c r="N200">
        <f t="shared" si="18"/>
        <v>0.10676530213459788</v>
      </c>
      <c r="O200">
        <f t="shared" si="19"/>
        <v>-2.2371222916232258</v>
      </c>
      <c r="Q200">
        <f t="shared" si="17"/>
        <v>22.604886634331887</v>
      </c>
      <c r="R200">
        <f t="shared" si="19"/>
        <v>3.118166105663517</v>
      </c>
    </row>
    <row r="201" spans="1:18" x14ac:dyDescent="0.25">
      <c r="A201" s="10">
        <v>45593.166666666664</v>
      </c>
      <c r="B201" s="2">
        <v>233.4</v>
      </c>
      <c r="C201">
        <f t="shared" si="15"/>
        <v>1.9900000000000091</v>
      </c>
      <c r="D201">
        <f t="shared" si="16"/>
        <v>8.5626908148752033E-3</v>
      </c>
      <c r="N201">
        <f t="shared" si="18"/>
        <v>9.5863358977432644E-2</v>
      </c>
      <c r="O201">
        <f t="shared" si="19"/>
        <v>-2.3448314454156427</v>
      </c>
      <c r="Q201">
        <f t="shared" si="17"/>
        <v>20.701100954486183</v>
      </c>
      <c r="R201">
        <f t="shared" si="19"/>
        <v>3.0301868850640492</v>
      </c>
    </row>
    <row r="202" spans="1:18" x14ac:dyDescent="0.25">
      <c r="A202" s="10">
        <v>45594.166666666664</v>
      </c>
      <c r="B202" s="2">
        <v>233.67</v>
      </c>
      <c r="C202">
        <f t="shared" si="15"/>
        <v>0.26999999999998181</v>
      </c>
      <c r="D202">
        <f t="shared" si="16"/>
        <v>1.1561437475111353E-3</v>
      </c>
      <c r="N202">
        <f t="shared" si="18"/>
        <v>0.10859847541586501</v>
      </c>
      <c r="O202">
        <f t="shared" si="19"/>
        <v>-2.2200979101087897</v>
      </c>
      <c r="Q202">
        <f t="shared" si="17"/>
        <v>22.922473322172827</v>
      </c>
      <c r="R202">
        <f t="shared" si="19"/>
        <v>3.132117797114121</v>
      </c>
    </row>
    <row r="203" spans="1:18" x14ac:dyDescent="0.25">
      <c r="A203" s="10">
        <v>45595.166666666664</v>
      </c>
      <c r="B203" s="2">
        <v>230.1</v>
      </c>
      <c r="C203">
        <f t="shared" si="15"/>
        <v>-3.5699999999999932</v>
      </c>
      <c r="D203">
        <f t="shared" si="16"/>
        <v>-1.5395866558646653E-2</v>
      </c>
      <c r="N203">
        <f t="shared" si="18"/>
        <v>6.4992427068324657E-2</v>
      </c>
      <c r="O203">
        <f t="shared" si="19"/>
        <v>-2.7334845225150848</v>
      </c>
      <c r="Q203">
        <f t="shared" si="17"/>
        <v>14.951866739209848</v>
      </c>
      <c r="R203">
        <f t="shared" si="19"/>
        <v>2.7048361575406346</v>
      </c>
    </row>
    <row r="204" spans="1:18" x14ac:dyDescent="0.25">
      <c r="A204" s="10">
        <v>45596.166666666664</v>
      </c>
      <c r="B204" s="2">
        <v>225.91</v>
      </c>
      <c r="C204">
        <f t="shared" si="15"/>
        <v>-4.1899999999999977</v>
      </c>
      <c r="D204">
        <f t="shared" si="16"/>
        <v>-1.8377307172189244E-2</v>
      </c>
      <c r="N204">
        <f t="shared" si="18"/>
        <v>5.3991258868223042E-2</v>
      </c>
      <c r="O204">
        <f t="shared" si="19"/>
        <v>-2.9189331183313647</v>
      </c>
      <c r="Q204">
        <f t="shared" si="17"/>
        <v>12.574483866621572</v>
      </c>
      <c r="R204">
        <f t="shared" si="19"/>
        <v>2.5316696707396074</v>
      </c>
    </row>
    <row r="205" spans="1:18" x14ac:dyDescent="0.25">
      <c r="A205" s="10">
        <v>45597.166666666664</v>
      </c>
      <c r="B205" s="2">
        <v>222.91</v>
      </c>
      <c r="C205">
        <f t="shared" si="15"/>
        <v>-3</v>
      </c>
      <c r="D205">
        <f t="shared" si="16"/>
        <v>-1.3368587316289905E-2</v>
      </c>
      <c r="N205">
        <f t="shared" si="18"/>
        <v>7.5159044604371547E-2</v>
      </c>
      <c r="O205">
        <f t="shared" si="19"/>
        <v>-2.5881488160081969</v>
      </c>
      <c r="Q205">
        <f t="shared" si="17"/>
        <v>16.540471346999905</v>
      </c>
      <c r="R205">
        <f t="shared" si="19"/>
        <v>2.805810186589738</v>
      </c>
    </row>
    <row r="206" spans="1:18" x14ac:dyDescent="0.25">
      <c r="A206" s="10">
        <v>45600.208333333336</v>
      </c>
      <c r="B206" s="2">
        <v>222.01</v>
      </c>
      <c r="C206">
        <f t="shared" si="15"/>
        <v>-0.90000000000000568</v>
      </c>
      <c r="D206">
        <f t="shared" si="16"/>
        <v>-4.0456766500141109E-3</v>
      </c>
      <c r="N206">
        <f t="shared" si="18"/>
        <v>0.10428178432929718</v>
      </c>
      <c r="O206">
        <f t="shared" si="19"/>
        <v>-2.2606585791186813</v>
      </c>
      <c r="Q206">
        <f t="shared" si="17"/>
        <v>22.095311417343765</v>
      </c>
      <c r="R206">
        <f t="shared" si="19"/>
        <v>3.0953654329546949</v>
      </c>
    </row>
    <row r="207" spans="1:18" x14ac:dyDescent="0.25">
      <c r="A207" s="10">
        <v>45601.208333333336</v>
      </c>
      <c r="B207" s="2">
        <v>223.45</v>
      </c>
      <c r="C207">
        <f t="shared" si="15"/>
        <v>1.4399999999999977</v>
      </c>
      <c r="D207">
        <f t="shared" si="16"/>
        <v>6.4652494766336294E-3</v>
      </c>
      <c r="N207">
        <f t="shared" si="18"/>
        <v>0.10217389585335653</v>
      </c>
      <c r="O207">
        <f t="shared" si="19"/>
        <v>-2.281079056016841</v>
      </c>
      <c r="Q207">
        <f t="shared" si="17"/>
        <v>21.702925326309856</v>
      </c>
      <c r="R207">
        <f t="shared" si="19"/>
        <v>3.0774470591247258</v>
      </c>
    </row>
    <row r="208" spans="1:18" x14ac:dyDescent="0.25">
      <c r="A208" s="10">
        <v>45602.208333333336</v>
      </c>
      <c r="B208" s="2">
        <v>222.72</v>
      </c>
      <c r="C208">
        <f t="shared" si="15"/>
        <v>-0.72999999999998977</v>
      </c>
      <c r="D208">
        <f t="shared" si="16"/>
        <v>-3.2722982334056835E-3</v>
      </c>
      <c r="N208">
        <f t="shared" si="18"/>
        <v>0.10556165950815219</v>
      </c>
      <c r="O208">
        <f t="shared" si="19"/>
        <v>-2.2484600464763451</v>
      </c>
      <c r="Q208">
        <f t="shared" si="17"/>
        <v>22.34241855041963</v>
      </c>
      <c r="R208">
        <f t="shared" si="19"/>
        <v>3.1064870487669163</v>
      </c>
    </row>
    <row r="209" spans="1:18" x14ac:dyDescent="0.25">
      <c r="A209" s="10">
        <v>45603.208333333336</v>
      </c>
      <c r="B209" s="2">
        <v>227.48</v>
      </c>
      <c r="C209">
        <f t="shared" si="15"/>
        <v>4.7599999999999909</v>
      </c>
      <c r="D209">
        <f t="shared" si="16"/>
        <v>2.1146945292544149E-2</v>
      </c>
      <c r="N209">
        <f t="shared" si="18"/>
        <v>4.9440001694673816E-2</v>
      </c>
      <c r="O209">
        <f t="shared" si="19"/>
        <v>-3.0069954315553193</v>
      </c>
      <c r="Q209">
        <f t="shared" si="17"/>
        <v>11.48952326403893</v>
      </c>
      <c r="R209">
        <f t="shared" si="19"/>
        <v>2.4414355996194494</v>
      </c>
    </row>
    <row r="210" spans="1:18" x14ac:dyDescent="0.25">
      <c r="A210" s="10">
        <v>45604.208333333336</v>
      </c>
      <c r="B210" s="2">
        <v>226.96</v>
      </c>
      <c r="C210">
        <f t="shared" si="15"/>
        <v>-0.51999999999998181</v>
      </c>
      <c r="D210">
        <f t="shared" si="16"/>
        <v>-2.2885319380029265E-3</v>
      </c>
      <c r="N210">
        <f t="shared" si="18"/>
        <v>0.10684768536056265</v>
      </c>
      <c r="O210">
        <f t="shared" si="19"/>
        <v>-2.2363509599638984</v>
      </c>
      <c r="Q210">
        <f t="shared" si="17"/>
        <v>22.596130642011964</v>
      </c>
      <c r="R210">
        <f t="shared" si="19"/>
        <v>3.1177786810896002</v>
      </c>
    </row>
    <row r="211" spans="1:18" x14ac:dyDescent="0.25">
      <c r="A211" s="10">
        <v>45607.208333333336</v>
      </c>
      <c r="B211" s="2">
        <v>224.23</v>
      </c>
      <c r="C211">
        <f t="shared" si="15"/>
        <v>-2.7300000000000182</v>
      </c>
      <c r="D211">
        <f t="shared" si="16"/>
        <v>-1.2101479715156712E-2</v>
      </c>
      <c r="N211">
        <f t="shared" si="18"/>
        <v>7.9841062868081458E-2</v>
      </c>
      <c r="O211">
        <f t="shared" si="19"/>
        <v>-2.5277173345915687</v>
      </c>
      <c r="Q211">
        <f t="shared" si="17"/>
        <v>17.496945407153461</v>
      </c>
      <c r="R211">
        <f t="shared" si="19"/>
        <v>2.8620263175315057</v>
      </c>
    </row>
    <row r="212" spans="1:18" x14ac:dyDescent="0.25">
      <c r="A212" s="10">
        <v>45608.208333333336</v>
      </c>
      <c r="B212" s="2">
        <v>224.23</v>
      </c>
      <c r="C212">
        <f t="shared" si="15"/>
        <v>0</v>
      </c>
      <c r="D212">
        <f t="shared" si="16"/>
        <v>0</v>
      </c>
      <c r="N212">
        <f t="shared" si="18"/>
        <v>0.10856073669964082</v>
      </c>
      <c r="O212">
        <f t="shared" si="19"/>
        <v>-2.2204454773727935</v>
      </c>
      <c r="Q212">
        <f t="shared" si="17"/>
        <v>22.912343959926933</v>
      </c>
      <c r="R212">
        <f t="shared" si="19"/>
        <v>3.1316758028830343</v>
      </c>
    </row>
    <row r="213" spans="1:18" x14ac:dyDescent="0.25">
      <c r="A213" s="10">
        <v>45609.208333333336</v>
      </c>
      <c r="B213" s="2">
        <v>225.12</v>
      </c>
      <c r="C213">
        <f t="shared" si="15"/>
        <v>0.89000000000001478</v>
      </c>
      <c r="D213">
        <f t="shared" si="16"/>
        <v>3.9612825806397481E-3</v>
      </c>
      <c r="N213">
        <f t="shared" si="18"/>
        <v>0.1064834811606654</v>
      </c>
      <c r="O213">
        <f t="shared" si="19"/>
        <v>-2.2397654123355353</v>
      </c>
      <c r="Q213">
        <f t="shared" si="17"/>
        <v>22.529702604567451</v>
      </c>
      <c r="R213">
        <f t="shared" si="19"/>
        <v>3.1148345543822189</v>
      </c>
    </row>
    <row r="214" spans="1:18" x14ac:dyDescent="0.25">
      <c r="A214" s="10">
        <v>45610.208333333336</v>
      </c>
      <c r="B214" s="2">
        <v>228.22</v>
      </c>
      <c r="C214">
        <f t="shared" si="15"/>
        <v>3.0999999999999943</v>
      </c>
      <c r="D214">
        <f t="shared" si="16"/>
        <v>1.3676482640454679E-2</v>
      </c>
      <c r="N214">
        <f t="shared" si="18"/>
        <v>7.8721793155669045E-2</v>
      </c>
      <c r="O214">
        <f t="shared" si="19"/>
        <v>-2.541835247589177</v>
      </c>
      <c r="Q214">
        <f t="shared" si="17"/>
        <v>17.357857684858921</v>
      </c>
      <c r="R214">
        <f t="shared" si="19"/>
        <v>2.8540452963670875</v>
      </c>
    </row>
    <row r="215" spans="1:18" x14ac:dyDescent="0.25">
      <c r="A215" s="10">
        <v>45611.208333333336</v>
      </c>
      <c r="B215" s="2">
        <v>225</v>
      </c>
      <c r="C215">
        <f t="shared" si="15"/>
        <v>-3.2199999999999989</v>
      </c>
      <c r="D215">
        <f t="shared" si="16"/>
        <v>-1.4209673802113448E-2</v>
      </c>
      <c r="N215">
        <f t="shared" si="18"/>
        <v>7.1262327385836974E-2</v>
      </c>
      <c r="O215">
        <f t="shared" si="19"/>
        <v>-2.6413874588573374</v>
      </c>
      <c r="Q215">
        <f t="shared" si="17"/>
        <v>15.888025443627512</v>
      </c>
      <c r="R215">
        <f t="shared" si="19"/>
        <v>2.7655657087383116</v>
      </c>
    </row>
    <row r="216" spans="1:18" x14ac:dyDescent="0.25">
      <c r="A216" s="10">
        <v>45614.208333333336</v>
      </c>
      <c r="B216" s="2">
        <v>228.02</v>
      </c>
      <c r="C216">
        <f t="shared" si="15"/>
        <v>3.0200000000000102</v>
      </c>
      <c r="D216">
        <f t="shared" si="16"/>
        <v>1.3332942201153587E-2</v>
      </c>
      <c r="N216">
        <f t="shared" si="18"/>
        <v>8.009189185738487E-2</v>
      </c>
      <c r="O216">
        <f t="shared" si="19"/>
        <v>-2.5245806552825703</v>
      </c>
      <c r="Q216">
        <f t="shared" si="17"/>
        <v>17.612086727183584</v>
      </c>
      <c r="R216">
        <f t="shared" si="19"/>
        <v>2.8685854122047751</v>
      </c>
    </row>
    <row r="217" spans="1:18" x14ac:dyDescent="0.25">
      <c r="A217" s="10">
        <v>45615.208333333336</v>
      </c>
      <c r="B217" s="2">
        <v>228.28</v>
      </c>
      <c r="C217">
        <f t="shared" si="15"/>
        <v>0.25999999999999091</v>
      </c>
      <c r="D217">
        <f t="shared" si="16"/>
        <v>1.1396012629335743E-3</v>
      </c>
      <c r="N217">
        <f t="shared" si="18"/>
        <v>0.10860755007852999</v>
      </c>
      <c r="O217">
        <f t="shared" si="19"/>
        <v>-2.2200143519970879</v>
      </c>
      <c r="Q217">
        <f t="shared" si="17"/>
        <v>22.923042192771181</v>
      </c>
      <c r="R217">
        <f t="shared" si="19"/>
        <v>3.1321426139622681</v>
      </c>
    </row>
    <row r="218" spans="1:18" x14ac:dyDescent="0.25">
      <c r="A218" s="10">
        <v>45616.208333333336</v>
      </c>
      <c r="B218" s="2">
        <v>229</v>
      </c>
      <c r="C218">
        <f t="shared" si="15"/>
        <v>0.71999999999999886</v>
      </c>
      <c r="D218">
        <f t="shared" si="16"/>
        <v>3.1490578857323766E-3</v>
      </c>
      <c r="N218">
        <f t="shared" si="18"/>
        <v>0.10736345614503098</v>
      </c>
      <c r="O218">
        <f t="shared" si="19"/>
        <v>-2.2315354141659758</v>
      </c>
      <c r="Q218">
        <f t="shared" si="17"/>
        <v>22.703356843355103</v>
      </c>
      <c r="R218">
        <f t="shared" si="19"/>
        <v>3.1225127921162992</v>
      </c>
    </row>
    <row r="219" spans="1:18" x14ac:dyDescent="0.25">
      <c r="A219" s="10">
        <v>45617.208333333336</v>
      </c>
      <c r="B219" s="2">
        <v>228.52</v>
      </c>
      <c r="C219">
        <f t="shared" si="15"/>
        <v>-0.47999999999998977</v>
      </c>
      <c r="D219">
        <f t="shared" si="16"/>
        <v>-2.0982696979778065E-3</v>
      </c>
      <c r="N219">
        <f t="shared" si="18"/>
        <v>0.10705470048591907</v>
      </c>
      <c r="O219">
        <f t="shared" si="19"/>
        <v>-2.234415355653828</v>
      </c>
      <c r="Q219">
        <f t="shared" si="17"/>
        <v>22.637176147850244</v>
      </c>
      <c r="R219">
        <f t="shared" si="19"/>
        <v>3.1195935171038975</v>
      </c>
    </row>
    <row r="220" spans="1:18" x14ac:dyDescent="0.25">
      <c r="A220" s="10">
        <v>45618.208333333336</v>
      </c>
      <c r="B220" s="2">
        <v>229.87</v>
      </c>
      <c r="C220">
        <f t="shared" si="15"/>
        <v>1.3499999999999943</v>
      </c>
      <c r="D220">
        <f t="shared" si="16"/>
        <v>5.890197880063815E-3</v>
      </c>
      <c r="N220">
        <f t="shared" si="18"/>
        <v>0.10302504512157197</v>
      </c>
      <c r="O220">
        <f t="shared" si="19"/>
        <v>-2.2727831637901406</v>
      </c>
      <c r="Q220">
        <f t="shared" si="17"/>
        <v>21.930221061734603</v>
      </c>
      <c r="R220">
        <f t="shared" si="19"/>
        <v>3.0878656427134459</v>
      </c>
    </row>
    <row r="221" spans="1:18" x14ac:dyDescent="0.25">
      <c r="A221" s="10">
        <v>45621.208333333336</v>
      </c>
      <c r="B221" s="2">
        <v>232.87</v>
      </c>
      <c r="C221">
        <f t="shared" si="15"/>
        <v>3</v>
      </c>
      <c r="D221">
        <f t="shared" si="16"/>
        <v>1.2966426208818584E-2</v>
      </c>
      <c r="N221">
        <f t="shared" si="18"/>
        <v>8.0432159830946121E-2</v>
      </c>
      <c r="O221">
        <f t="shared" si="19"/>
        <v>-2.5203411848777089</v>
      </c>
      <c r="Q221">
        <f t="shared" si="17"/>
        <v>17.879736898832881</v>
      </c>
      <c r="R221">
        <f t="shared" si="19"/>
        <v>2.8836680548067282</v>
      </c>
    </row>
    <row r="222" spans="1:18" x14ac:dyDescent="0.25">
      <c r="A222" s="10">
        <v>45622.208333333336</v>
      </c>
      <c r="B222" s="2">
        <v>235.06</v>
      </c>
      <c r="C222">
        <f t="shared" si="15"/>
        <v>2.1899999999999977</v>
      </c>
      <c r="D222">
        <f t="shared" si="16"/>
        <v>9.3604427595636724E-3</v>
      </c>
      <c r="N222">
        <f t="shared" si="18"/>
        <v>9.3146900399650012E-2</v>
      </c>
      <c r="O222">
        <f t="shared" si="19"/>
        <v>-2.3735774578542528</v>
      </c>
      <c r="Q222">
        <f t="shared" si="17"/>
        <v>20.254893786405685</v>
      </c>
      <c r="R222">
        <f t="shared" si="19"/>
        <v>3.0083964328199069</v>
      </c>
    </row>
    <row r="223" spans="1:18" x14ac:dyDescent="0.25">
      <c r="A223" s="10">
        <v>45623.208333333336</v>
      </c>
      <c r="B223" s="2">
        <v>234.93</v>
      </c>
      <c r="C223">
        <f t="shared" si="15"/>
        <v>-0.12999999999999545</v>
      </c>
      <c r="D223">
        <f t="shared" si="16"/>
        <v>-5.5320327375206512E-4</v>
      </c>
      <c r="N223">
        <f t="shared" si="18"/>
        <v>0.10833343530537065</v>
      </c>
      <c r="O223">
        <f t="shared" si="19"/>
        <v>-2.2225414440406079</v>
      </c>
      <c r="Q223">
        <f t="shared" si="17"/>
        <v>22.871744051699476</v>
      </c>
      <c r="R223">
        <f t="shared" si="19"/>
        <v>3.129902264493051</v>
      </c>
    </row>
    <row r="224" spans="1:18" x14ac:dyDescent="0.25">
      <c r="A224" s="10">
        <v>45625.208333333336</v>
      </c>
      <c r="B224" s="2">
        <v>237.33</v>
      </c>
      <c r="C224">
        <f t="shared" si="15"/>
        <v>2.4000000000000057</v>
      </c>
      <c r="D224">
        <f t="shared" si="16"/>
        <v>1.0163980270458799E-2</v>
      </c>
      <c r="N224">
        <f t="shared" si="18"/>
        <v>9.0089278258863911E-2</v>
      </c>
      <c r="O224">
        <f t="shared" si="19"/>
        <v>-2.4069541196855013</v>
      </c>
      <c r="Q224">
        <f t="shared" si="17"/>
        <v>19.773100948389633</v>
      </c>
      <c r="R224">
        <f t="shared" si="19"/>
        <v>2.9843224760910387</v>
      </c>
    </row>
    <row r="225" spans="1:18" x14ac:dyDescent="0.25">
      <c r="A225" s="10">
        <v>45628.208333333336</v>
      </c>
      <c r="B225" s="2">
        <v>239.59</v>
      </c>
      <c r="C225">
        <f t="shared" si="15"/>
        <v>2.2599999999999909</v>
      </c>
      <c r="D225">
        <f t="shared" si="16"/>
        <v>9.477551441854002E-3</v>
      </c>
      <c r="N225">
        <f t="shared" si="18"/>
        <v>9.214982064495196E-2</v>
      </c>
      <c r="O225">
        <f t="shared" si="19"/>
        <v>-2.3843395412062134</v>
      </c>
      <c r="Q225">
        <f t="shared" si="17"/>
        <v>20.186632951231488</v>
      </c>
      <c r="R225">
        <f t="shared" si="19"/>
        <v>3.0050206502763084</v>
      </c>
    </row>
    <row r="226" spans="1:18" x14ac:dyDescent="0.25">
      <c r="A226" s="10">
        <v>45629.208333333336</v>
      </c>
      <c r="B226" s="2">
        <v>242.65</v>
      </c>
      <c r="C226">
        <f t="shared" si="15"/>
        <v>3.0600000000000023</v>
      </c>
      <c r="D226">
        <f t="shared" si="16"/>
        <v>1.269094670795666E-2</v>
      </c>
      <c r="N226">
        <f t="shared" si="18"/>
        <v>7.9408599599256321E-2</v>
      </c>
      <c r="O226">
        <f t="shared" si="19"/>
        <v>-2.533148609298439</v>
      </c>
      <c r="Q226">
        <f t="shared" si="17"/>
        <v>18.078299071668766</v>
      </c>
      <c r="R226">
        <f t="shared" si="19"/>
        <v>2.8947122726440013</v>
      </c>
    </row>
    <row r="227" spans="1:18" x14ac:dyDescent="0.25">
      <c r="A227" s="10">
        <v>45630.208333333336</v>
      </c>
      <c r="B227" s="2">
        <v>243.01</v>
      </c>
      <c r="C227">
        <f t="shared" si="15"/>
        <v>0.35999999999998522</v>
      </c>
      <c r="D227">
        <f t="shared" si="16"/>
        <v>1.4825189059665656E-3</v>
      </c>
      <c r="N227">
        <f t="shared" si="18"/>
        <v>0.10848062074092013</v>
      </c>
      <c r="O227">
        <f t="shared" si="19"/>
        <v>-2.2211837326371744</v>
      </c>
      <c r="Q227">
        <f t="shared" si="17"/>
        <v>22.907017261837428</v>
      </c>
      <c r="R227">
        <f t="shared" si="19"/>
        <v>3.1314432942678345</v>
      </c>
    </row>
    <row r="228" spans="1:18" x14ac:dyDescent="0.25">
      <c r="A228" s="10">
        <v>45631.208333333336</v>
      </c>
      <c r="B228" s="2">
        <v>243.04</v>
      </c>
      <c r="C228">
        <f t="shared" si="15"/>
        <v>3.0000000000001137E-2</v>
      </c>
      <c r="D228">
        <f t="shared" si="16"/>
        <v>1.2344409027086238E-4</v>
      </c>
      <c r="N228">
        <f t="shared" si="18"/>
        <v>0.10859392425113958</v>
      </c>
      <c r="O228">
        <f t="shared" si="19"/>
        <v>-2.2201398191694479</v>
      </c>
      <c r="Q228">
        <f t="shared" si="17"/>
        <v>22.918250973738367</v>
      </c>
      <c r="R228">
        <f t="shared" si="19"/>
        <v>3.1319335788884599</v>
      </c>
    </row>
    <row r="229" spans="1:18" x14ac:dyDescent="0.25">
      <c r="A229" s="10">
        <v>45632.208333333336</v>
      </c>
      <c r="B229" s="2">
        <v>242.84</v>
      </c>
      <c r="C229">
        <f t="shared" si="15"/>
        <v>-0.19999999999998863</v>
      </c>
      <c r="D229">
        <f t="shared" si="16"/>
        <v>-8.2324858522934052E-4</v>
      </c>
      <c r="N229">
        <f t="shared" si="18"/>
        <v>0.10815506601642562</v>
      </c>
      <c r="O229">
        <f t="shared" si="19"/>
        <v>-2.2241892851796767</v>
      </c>
      <c r="Q229">
        <f t="shared" si="17"/>
        <v>22.843560852737504</v>
      </c>
      <c r="R229">
        <f t="shared" si="19"/>
        <v>3.1286692768714497</v>
      </c>
    </row>
    <row r="230" spans="1:18" x14ac:dyDescent="0.25">
      <c r="A230" s="10">
        <v>45635.208333333336</v>
      </c>
      <c r="B230" s="2">
        <v>246.75</v>
      </c>
      <c r="C230">
        <f t="shared" si="15"/>
        <v>3.9099999999999966</v>
      </c>
      <c r="D230">
        <f t="shared" si="16"/>
        <v>1.5972888051357558E-2</v>
      </c>
      <c r="N230">
        <f t="shared" si="18"/>
        <v>6.4359203251715139E-2</v>
      </c>
      <c r="O230">
        <f t="shared" si="19"/>
        <v>-2.743275336491525</v>
      </c>
      <c r="Q230">
        <f t="shared" si="17"/>
        <v>15.593234561227721</v>
      </c>
      <c r="R230">
        <f t="shared" si="19"/>
        <v>2.7468371382156849</v>
      </c>
    </row>
    <row r="231" spans="1:18" x14ac:dyDescent="0.25">
      <c r="A231" s="10">
        <v>45636.208333333336</v>
      </c>
      <c r="B231" s="2">
        <v>247.77</v>
      </c>
      <c r="C231">
        <f t="shared" si="15"/>
        <v>1.0200000000000102</v>
      </c>
      <c r="D231">
        <f t="shared" si="16"/>
        <v>4.1252181771443009E-3</v>
      </c>
      <c r="N231">
        <f t="shared" si="18"/>
        <v>0.10566248116878543</v>
      </c>
      <c r="O231">
        <f t="shared" si="19"/>
        <v>-2.2475054049475216</v>
      </c>
      <c r="Q231">
        <f t="shared" si="17"/>
        <v>22.488868836201171</v>
      </c>
      <c r="R231">
        <f t="shared" si="19"/>
        <v>3.1130204684057969</v>
      </c>
    </row>
    <row r="232" spans="1:18" x14ac:dyDescent="0.25">
      <c r="A232" s="10">
        <v>45637.208333333336</v>
      </c>
      <c r="B232" s="2">
        <v>246.49</v>
      </c>
      <c r="C232">
        <f t="shared" si="15"/>
        <v>-1.2800000000000011</v>
      </c>
      <c r="D232">
        <f t="shared" si="16"/>
        <v>-5.1794717822105452E-3</v>
      </c>
      <c r="N232">
        <f t="shared" si="18"/>
        <v>0.1006931551679843</v>
      </c>
      <c r="O232">
        <f t="shared" si="19"/>
        <v>-2.2956774540804252</v>
      </c>
      <c r="Q232">
        <f t="shared" si="17"/>
        <v>21.660468711362647</v>
      </c>
      <c r="R232">
        <f t="shared" si="19"/>
        <v>3.0754888808291412</v>
      </c>
    </row>
    <row r="233" spans="1:18" x14ac:dyDescent="0.25">
      <c r="A233" s="10">
        <v>45638.208333333336</v>
      </c>
      <c r="B233" s="2">
        <v>247.96</v>
      </c>
      <c r="C233">
        <f t="shared" si="15"/>
        <v>1.4699999999999989</v>
      </c>
      <c r="D233">
        <f t="shared" si="16"/>
        <v>5.9460181251939897E-3</v>
      </c>
      <c r="N233">
        <f t="shared" si="18"/>
        <v>0.10187814128114231</v>
      </c>
      <c r="O233">
        <f t="shared" si="19"/>
        <v>-2.2839778732349689</v>
      </c>
      <c r="Q233">
        <f t="shared" si="17"/>
        <v>21.909102475657257</v>
      </c>
      <c r="R233">
        <f t="shared" si="19"/>
        <v>3.0869021886267087</v>
      </c>
    </row>
    <row r="234" spans="1:18" x14ac:dyDescent="0.25">
      <c r="A234" s="10">
        <v>45639.208333333336</v>
      </c>
      <c r="B234" s="2">
        <v>248.13</v>
      </c>
      <c r="C234">
        <f t="shared" si="15"/>
        <v>0.16999999999998749</v>
      </c>
      <c r="D234">
        <f t="shared" si="16"/>
        <v>6.8535953820605803E-4</v>
      </c>
      <c r="N234">
        <f t="shared" si="18"/>
        <v>0.10865298180596727</v>
      </c>
      <c r="O234">
        <f t="shared" si="19"/>
        <v>-2.2195961285148438</v>
      </c>
      <c r="Q234">
        <f t="shared" si="17"/>
        <v>22.930566613540389</v>
      </c>
      <c r="R234">
        <f t="shared" si="19"/>
        <v>3.1324708071419383</v>
      </c>
    </row>
    <row r="235" spans="1:18" x14ac:dyDescent="0.25">
      <c r="A235" s="10">
        <v>45642.208333333336</v>
      </c>
      <c r="B235" s="2">
        <v>251.04</v>
      </c>
      <c r="C235">
        <f t="shared" si="15"/>
        <v>2.9099999999999966</v>
      </c>
      <c r="D235">
        <f t="shared" si="16"/>
        <v>1.1659486612797755E-2</v>
      </c>
      <c r="N235">
        <f t="shared" si="18"/>
        <v>8.1951247801595087E-2</v>
      </c>
      <c r="O235">
        <f t="shared" si="19"/>
        <v>-2.5016307475312192</v>
      </c>
      <c r="Q235">
        <f t="shared" si="17"/>
        <v>18.799637573998769</v>
      </c>
      <c r="R235">
        <f t="shared" si="19"/>
        <v>2.933837591671292</v>
      </c>
    </row>
    <row r="236" spans="1:18" x14ac:dyDescent="0.25">
      <c r="A236" s="10">
        <v>45643.208333333336</v>
      </c>
      <c r="B236" s="2">
        <v>253.48</v>
      </c>
      <c r="C236">
        <f t="shared" si="15"/>
        <v>2.4399999999999977</v>
      </c>
      <c r="D236">
        <f t="shared" si="16"/>
        <v>9.6726354705936723E-3</v>
      </c>
      <c r="N236">
        <f t="shared" si="18"/>
        <v>8.9485160900606001E-2</v>
      </c>
      <c r="O236">
        <f t="shared" si="19"/>
        <v>-2.4136824674408945</v>
      </c>
      <c r="Q236">
        <f t="shared" si="17"/>
        <v>20.071412505049555</v>
      </c>
      <c r="R236">
        <f t="shared" si="19"/>
        <v>2.9992965392580024</v>
      </c>
    </row>
    <row r="237" spans="1:18" x14ac:dyDescent="0.25">
      <c r="A237" s="10">
        <v>45644.208333333336</v>
      </c>
      <c r="B237" s="2">
        <v>248.05</v>
      </c>
      <c r="C237">
        <f t="shared" si="15"/>
        <v>-5.4299999999999784</v>
      </c>
      <c r="D237">
        <f t="shared" si="16"/>
        <v>-2.1654585708258262E-2</v>
      </c>
      <c r="N237">
        <f t="shared" si="18"/>
        <v>3.4205391502174692E-2</v>
      </c>
      <c r="O237">
        <f t="shared" si="19"/>
        <v>-3.375372001076026</v>
      </c>
      <c r="Q237">
        <f t="shared" si="17"/>
        <v>10.048644518219612</v>
      </c>
      <c r="R237">
        <f t="shared" si="19"/>
        <v>2.3074377515998008</v>
      </c>
    </row>
    <row r="238" spans="1:18" x14ac:dyDescent="0.25">
      <c r="A238" s="10">
        <v>45645.208333333336</v>
      </c>
      <c r="B238" s="2">
        <v>249.79</v>
      </c>
      <c r="C238">
        <f t="shared" si="15"/>
        <v>1.7399999999999807</v>
      </c>
      <c r="D238">
        <f t="shared" si="16"/>
        <v>6.9902261174959015E-3</v>
      </c>
      <c r="N238">
        <f t="shared" si="18"/>
        <v>9.8956845897409121E-2</v>
      </c>
      <c r="O238">
        <f t="shared" si="19"/>
        <v>-2.3130714239057513</v>
      </c>
      <c r="Q238">
        <f t="shared" si="17"/>
        <v>21.476982301335141</v>
      </c>
      <c r="R238">
        <f t="shared" si="19"/>
        <v>3.0669817710065348</v>
      </c>
    </row>
    <row r="239" spans="1:18" x14ac:dyDescent="0.25">
      <c r="A239" s="10">
        <v>45646.208333333336</v>
      </c>
      <c r="B239" s="2">
        <v>254.49</v>
      </c>
      <c r="C239">
        <f t="shared" si="15"/>
        <v>4.7000000000000171</v>
      </c>
      <c r="D239">
        <f t="shared" si="16"/>
        <v>1.8640977623199214E-2</v>
      </c>
      <c r="N239">
        <f t="shared" si="18"/>
        <v>5.0457600742451397E-2</v>
      </c>
      <c r="O239">
        <f t="shared" si="19"/>
        <v>-2.986621884611675</v>
      </c>
      <c r="Q239">
        <f t="shared" si="17"/>
        <v>13.469076660146024</v>
      </c>
      <c r="R239">
        <f t="shared" si="19"/>
        <v>2.6003964401994133</v>
      </c>
    </row>
    <row r="240" spans="1:18" x14ac:dyDescent="0.25">
      <c r="A240" s="10">
        <v>45649.208333333336</v>
      </c>
      <c r="B240" s="2">
        <v>255.27</v>
      </c>
      <c r="C240">
        <f t="shared" si="15"/>
        <v>0.78000000000000114</v>
      </c>
      <c r="D240">
        <f t="shared" si="16"/>
        <v>3.0602660418225774E-3</v>
      </c>
      <c r="N240">
        <f t="shared" si="18"/>
        <v>0.10707825752753056</v>
      </c>
      <c r="O240">
        <f t="shared" si="19"/>
        <v>-2.2341953330853728</v>
      </c>
      <c r="Q240">
        <f t="shared" si="17"/>
        <v>22.719418883850931</v>
      </c>
      <c r="R240">
        <f t="shared" si="19"/>
        <v>3.1232200162305523</v>
      </c>
    </row>
    <row r="241" spans="1:18" x14ac:dyDescent="0.25">
      <c r="A241" s="10">
        <v>45650.208333333336</v>
      </c>
      <c r="B241" s="2">
        <v>258.2</v>
      </c>
      <c r="C241">
        <f t="shared" si="15"/>
        <v>2.9299999999999784</v>
      </c>
      <c r="D241">
        <f t="shared" si="16"/>
        <v>1.1412669882966294E-2</v>
      </c>
      <c r="N241">
        <f t="shared" si="18"/>
        <v>8.1615449883465918E-2</v>
      </c>
      <c r="O241">
        <f t="shared" si="19"/>
        <v>-2.5057366981268463</v>
      </c>
      <c r="Q241">
        <f t="shared" si="17"/>
        <v>18.966583512643197</v>
      </c>
      <c r="R241">
        <f t="shared" si="19"/>
        <v>2.9426786682354011</v>
      </c>
    </row>
    <row r="242" spans="1:18" x14ac:dyDescent="0.25">
      <c r="A242" s="10">
        <v>45652.208333333336</v>
      </c>
      <c r="B242" s="2">
        <v>259.02</v>
      </c>
      <c r="C242">
        <f t="shared" si="15"/>
        <v>0.81999999999999318</v>
      </c>
      <c r="D242">
        <f t="shared" si="16"/>
        <v>3.1708003828989626E-3</v>
      </c>
      <c r="N242">
        <f t="shared" si="18"/>
        <v>0.10687268981674863</v>
      </c>
      <c r="O242">
        <f t="shared" si="19"/>
        <v>-2.2361169677085568</v>
      </c>
      <c r="Q242">
        <f t="shared" si="17"/>
        <v>22.699335339975743</v>
      </c>
      <c r="R242">
        <f t="shared" si="19"/>
        <v>3.1223356438814043</v>
      </c>
    </row>
    <row r="243" spans="1:18" x14ac:dyDescent="0.25">
      <c r="A243" s="10">
        <v>45653.208333333336</v>
      </c>
      <c r="B243" s="2">
        <v>255.59</v>
      </c>
      <c r="C243">
        <f t="shared" si="15"/>
        <v>-3.4299999999999784</v>
      </c>
      <c r="D243">
        <f t="shared" si="16"/>
        <v>-1.3330680688083499E-2</v>
      </c>
      <c r="N243">
        <f t="shared" si="18"/>
        <v>6.750488689521808E-2</v>
      </c>
      <c r="O243">
        <f t="shared" si="19"/>
        <v>-2.6955552852766189</v>
      </c>
      <c r="Q243">
        <f t="shared" si="17"/>
        <v>16.569587064392927</v>
      </c>
      <c r="R243">
        <f t="shared" si="19"/>
        <v>2.8075689104515993</v>
      </c>
    </row>
    <row r="244" spans="1:18" x14ac:dyDescent="0.25">
      <c r="A244" s="10">
        <v>45656.208333333336</v>
      </c>
      <c r="B244" s="2">
        <v>252.2</v>
      </c>
      <c r="C244">
        <f t="shared" si="15"/>
        <v>-3.3900000000000148</v>
      </c>
      <c r="D244">
        <f t="shared" si="16"/>
        <v>-1.3352174576538492E-2</v>
      </c>
      <c r="N244">
        <f t="shared" si="18"/>
        <v>6.8222190035081162E-2</v>
      </c>
      <c r="O244">
        <f t="shared" si="19"/>
        <v>-2.6849853999698099</v>
      </c>
      <c r="Q244">
        <f t="shared" si="17"/>
        <v>16.553081175514301</v>
      </c>
      <c r="R244">
        <f t="shared" si="19"/>
        <v>2.8065722582419781</v>
      </c>
    </row>
    <row r="245" spans="1:18" x14ac:dyDescent="0.25">
      <c r="A245" s="10">
        <v>45657.208333333336</v>
      </c>
      <c r="B245" s="2">
        <v>250.42</v>
      </c>
      <c r="C245">
        <f t="shared" si="15"/>
        <v>-1.7800000000000011</v>
      </c>
      <c r="D245">
        <f t="shared" si="16"/>
        <v>-7.0829152900175382E-3</v>
      </c>
      <c r="N245">
        <f t="shared" si="18"/>
        <v>9.4602250938650614E-2</v>
      </c>
      <c r="O245">
        <f t="shared" si="19"/>
        <v>-2.3580740089298931</v>
      </c>
      <c r="Q245">
        <f t="shared" si="17"/>
        <v>20.750487453815463</v>
      </c>
      <c r="R245">
        <f t="shared" si="19"/>
        <v>3.0325697381509231</v>
      </c>
    </row>
    <row r="246" spans="1:18" x14ac:dyDescent="0.25">
      <c r="A246" s="10">
        <v>45659.208333333336</v>
      </c>
      <c r="B246" s="2">
        <v>243.85</v>
      </c>
      <c r="C246">
        <f t="shared" si="15"/>
        <v>-6.5699999999999932</v>
      </c>
      <c r="D246">
        <f t="shared" si="16"/>
        <v>-2.6586226084739983E-2</v>
      </c>
      <c r="N246">
        <f t="shared" si="18"/>
        <v>2.0330547398401545E-2</v>
      </c>
      <c r="O246">
        <f t="shared" si="19"/>
        <v>-3.8956307260574672</v>
      </c>
      <c r="Q246">
        <f t="shared" si="17"/>
        <v>6.7069224317743998</v>
      </c>
      <c r="R246">
        <f t="shared" si="19"/>
        <v>1.9031401917867292</v>
      </c>
    </row>
    <row r="247" spans="1:18" x14ac:dyDescent="0.25">
      <c r="A247" s="10">
        <v>45660.208333333336</v>
      </c>
      <c r="B247" s="2">
        <v>243.36</v>
      </c>
      <c r="C247">
        <f t="shared" si="15"/>
        <v>-0.48999999999998067</v>
      </c>
      <c r="D247">
        <f t="shared" si="16"/>
        <v>-2.0114536450788353E-3</v>
      </c>
      <c r="N247">
        <f t="shared" si="18"/>
        <v>0.10700409972358185</v>
      </c>
      <c r="O247">
        <f t="shared" si="19"/>
        <v>-2.2348881300805763</v>
      </c>
      <c r="Q247">
        <f t="shared" si="17"/>
        <v>22.655029611339305</v>
      </c>
      <c r="R247">
        <f t="shared" si="19"/>
        <v>3.1203818851736127</v>
      </c>
    </row>
    <row r="248" spans="1:18" x14ac:dyDescent="0.25">
      <c r="A248" s="10">
        <v>45663.208333333336</v>
      </c>
      <c r="B248" s="2">
        <v>245</v>
      </c>
      <c r="C248">
        <f t="shared" si="15"/>
        <v>1.6399999999999864</v>
      </c>
      <c r="D248">
        <f t="shared" si="16"/>
        <v>6.7163820337442027E-3</v>
      </c>
      <c r="N248">
        <f t="shared" si="18"/>
        <v>0.10009199913685476</v>
      </c>
      <c r="O248">
        <f t="shared" si="19"/>
        <v>-2.3016655245581807</v>
      </c>
      <c r="Q248">
        <f t="shared" si="17"/>
        <v>21.596999469088672</v>
      </c>
      <c r="R248">
        <f t="shared" si="19"/>
        <v>3.0725543915726328</v>
      </c>
    </row>
    <row r="249" spans="1:18" x14ac:dyDescent="0.25">
      <c r="A249" s="10">
        <v>45664.208333333336</v>
      </c>
      <c r="B249" s="2">
        <v>242.21</v>
      </c>
      <c r="C249">
        <f t="shared" si="15"/>
        <v>-2.789999999999992</v>
      </c>
      <c r="D249">
        <f t="shared" si="16"/>
        <v>-1.1453092086491822E-2</v>
      </c>
      <c r="N249">
        <f t="shared" si="18"/>
        <v>7.8812849290298581E-2</v>
      </c>
      <c r="O249">
        <f t="shared" si="19"/>
        <v>-2.5406792333518498</v>
      </c>
      <c r="Q249">
        <f t="shared" si="17"/>
        <v>17.970668191424934</v>
      </c>
      <c r="R249">
        <f t="shared" si="19"/>
        <v>2.8887408838228645</v>
      </c>
    </row>
    <row r="250" spans="1:18" x14ac:dyDescent="0.25">
      <c r="A250" s="10">
        <v>45665.208333333336</v>
      </c>
      <c r="B250" s="2">
        <v>242.7</v>
      </c>
      <c r="C250">
        <f t="shared" si="15"/>
        <v>0.48999999999998067</v>
      </c>
      <c r="D250">
        <f t="shared" si="16"/>
        <v>2.0209942743203797E-3</v>
      </c>
      <c r="N250">
        <f t="shared" si="18"/>
        <v>0.1081957834099177</v>
      </c>
      <c r="O250">
        <f t="shared" si="19"/>
        <v>-2.223812883662597</v>
      </c>
      <c r="Q250">
        <f t="shared" si="17"/>
        <v>22.863943984023155</v>
      </c>
      <c r="R250">
        <f t="shared" si="19"/>
        <v>3.1295611712205127</v>
      </c>
    </row>
    <row r="251" spans="1:18" x14ac:dyDescent="0.25">
      <c r="A251" s="10">
        <v>45667.208333333336</v>
      </c>
      <c r="B251" s="2">
        <v>236.85</v>
      </c>
      <c r="C251">
        <f t="shared" si="15"/>
        <v>-5.8499999999999943</v>
      </c>
      <c r="D251">
        <f t="shared" si="16"/>
        <v>-2.4399083362794845E-2</v>
      </c>
      <c r="N251">
        <f t="shared" si="18"/>
        <v>2.8557644962717833E-2</v>
      </c>
      <c r="O251">
        <f t="shared" si="19"/>
        <v>-3.5558306041992989</v>
      </c>
      <c r="Q251">
        <f t="shared" si="17"/>
        <v>8.1040060234537385</v>
      </c>
      <c r="R251">
        <f t="shared" si="19"/>
        <v>2.0923585102153237</v>
      </c>
    </row>
    <row r="252" spans="1:18" x14ac:dyDescent="0.25">
      <c r="A252" s="10">
        <v>45670.208333333336</v>
      </c>
      <c r="B252" s="2">
        <v>234.4</v>
      </c>
      <c r="C252">
        <f t="shared" si="15"/>
        <v>-2.4499999999999886</v>
      </c>
      <c r="D252">
        <f t="shared" si="16"/>
        <v>-1.0397971666903203E-2</v>
      </c>
      <c r="N252">
        <f t="shared" si="18"/>
        <v>8.4520655484444207E-2</v>
      </c>
      <c r="O252">
        <f t="shared" si="19"/>
        <v>-2.4707593308875886</v>
      </c>
      <c r="Q252">
        <f t="shared" si="17"/>
        <v>18.713484485143209</v>
      </c>
      <c r="R252">
        <f t="shared" si="19"/>
        <v>2.9292443594583291</v>
      </c>
    </row>
    <row r="253" spans="1:18" x14ac:dyDescent="0.25">
      <c r="A253" s="10">
        <v>45671.208333333336</v>
      </c>
      <c r="B253" s="2">
        <v>233.28</v>
      </c>
      <c r="C253">
        <f t="shared" si="15"/>
        <v>-1.1200000000000045</v>
      </c>
      <c r="D253">
        <f t="shared" si="16"/>
        <v>-4.7896088825642048E-3</v>
      </c>
      <c r="N253">
        <f t="shared" si="18"/>
        <v>0.10232235176139332</v>
      </c>
      <c r="O253">
        <f t="shared" si="19"/>
        <v>-2.2796271375992858</v>
      </c>
      <c r="Q253">
        <f t="shared" si="17"/>
        <v>21.81946938520656</v>
      </c>
      <c r="R253">
        <f t="shared" si="19"/>
        <v>3.0828026622910274</v>
      </c>
    </row>
    <row r="254" spans="1:18" x14ac:dyDescent="0.25">
      <c r="A254" s="10">
        <v>45672.208333333336</v>
      </c>
      <c r="B254" s="2">
        <v>237.87</v>
      </c>
      <c r="C254">
        <f t="shared" si="15"/>
        <v>4.5900000000000034</v>
      </c>
      <c r="D254">
        <f t="shared" si="16"/>
        <v>1.9484857132124001E-2</v>
      </c>
      <c r="N254">
        <f t="shared" si="18"/>
        <v>5.2341593189324034E-2</v>
      </c>
      <c r="O254">
        <f t="shared" si="19"/>
        <v>-2.9499639431129077</v>
      </c>
      <c r="Q254">
        <f t="shared" si="17"/>
        <v>12.796652802393316</v>
      </c>
      <c r="R254">
        <f t="shared" si="19"/>
        <v>2.5491836369155112</v>
      </c>
    </row>
    <row r="255" spans="1:18" x14ac:dyDescent="0.25">
      <c r="A255" s="10">
        <v>45673.208333333336</v>
      </c>
      <c r="B255" s="2">
        <v>228.26</v>
      </c>
      <c r="C255">
        <f t="shared" si="15"/>
        <v>-9.6100000000000136</v>
      </c>
      <c r="D255">
        <f t="shared" si="16"/>
        <v>-4.1238975826963314E-2</v>
      </c>
      <c r="N255">
        <f t="shared" si="18"/>
        <v>3.1691794235885113E-3</v>
      </c>
      <c r="O255">
        <f t="shared" si="19"/>
        <v>-5.7542825815143228</v>
      </c>
      <c r="Q255">
        <f t="shared" si="17"/>
        <v>1.2559215454086381</v>
      </c>
      <c r="R255">
        <f t="shared" si="19"/>
        <v>0.22786960224843392</v>
      </c>
    </row>
    <row r="256" spans="1:18" x14ac:dyDescent="0.25">
      <c r="A256" s="10">
        <v>45674.208333333336</v>
      </c>
      <c r="B256" s="2">
        <v>229.98</v>
      </c>
      <c r="C256">
        <f t="shared" si="15"/>
        <v>1.7199999999999989</v>
      </c>
      <c r="D256">
        <f t="shared" si="16"/>
        <v>7.5070184950648353E-3</v>
      </c>
      <c r="N256">
        <f t="shared" si="18"/>
        <v>9.9188727829497669E-2</v>
      </c>
      <c r="O256">
        <f t="shared" si="19"/>
        <v>-2.3107309018988045</v>
      </c>
      <c r="Q256">
        <f t="shared" si="17"/>
        <v>21.237963169621519</v>
      </c>
      <c r="R256">
        <f t="shared" si="19"/>
        <v>3.0557902958065708</v>
      </c>
    </row>
    <row r="257" spans="1:18" x14ac:dyDescent="0.25">
      <c r="A257" s="10">
        <v>45678.208333333336</v>
      </c>
      <c r="B257" s="2">
        <v>222.64</v>
      </c>
      <c r="C257">
        <f t="shared" si="15"/>
        <v>-7.3400000000000034</v>
      </c>
      <c r="D257">
        <f t="shared" si="16"/>
        <v>-3.2436231402883438E-2</v>
      </c>
      <c r="N257">
        <f t="shared" si="18"/>
        <v>1.3547136261275133E-2</v>
      </c>
      <c r="O257">
        <f t="shared" si="19"/>
        <v>-4.301580100024502</v>
      </c>
      <c r="Q257">
        <f t="shared" si="17"/>
        <v>3.7410488083342055</v>
      </c>
      <c r="R257">
        <f t="shared" si="19"/>
        <v>1.3193660021491713</v>
      </c>
    </row>
    <row r="258" spans="1:18" x14ac:dyDescent="0.25">
      <c r="A258" s="10">
        <v>45679.208333333336</v>
      </c>
      <c r="B258" s="2">
        <v>223.83</v>
      </c>
      <c r="C258">
        <f t="shared" si="15"/>
        <v>1.1900000000000261</v>
      </c>
      <c r="D258">
        <f t="shared" si="16"/>
        <v>5.3307179338975266E-3</v>
      </c>
      <c r="N258">
        <f t="shared" si="18"/>
        <v>0.1044007453304483</v>
      </c>
      <c r="O258">
        <f t="shared" si="19"/>
        <v>-2.2595184643785431</v>
      </c>
      <c r="Q258">
        <f t="shared" si="17"/>
        <v>22.130429791877997</v>
      </c>
      <c r="R258">
        <f t="shared" si="19"/>
        <v>3.0969535751069937</v>
      </c>
    </row>
    <row r="259" spans="1:18" x14ac:dyDescent="0.25">
      <c r="A259" s="10">
        <v>45680.208333333336</v>
      </c>
      <c r="B259" s="2">
        <v>223.66</v>
      </c>
      <c r="C259">
        <f t="shared" si="15"/>
        <v>-0.17000000000001592</v>
      </c>
      <c r="D259">
        <f t="shared" si="16"/>
        <v>-7.5979355149053557E-4</v>
      </c>
      <c r="N259">
        <f t="shared" si="18"/>
        <v>0.1082362911305414</v>
      </c>
      <c r="O259">
        <f t="shared" si="19"/>
        <v>-2.2234385609455716</v>
      </c>
      <c r="Q259">
        <f t="shared" si="17"/>
        <v>22.850675018479109</v>
      </c>
      <c r="R259">
        <f t="shared" si="19"/>
        <v>3.1289806581939925</v>
      </c>
    </row>
    <row r="260" spans="1:18" x14ac:dyDescent="0.25">
      <c r="A260" s="10">
        <v>45681.208333333336</v>
      </c>
      <c r="B260" s="2">
        <v>222.78</v>
      </c>
      <c r="C260">
        <f t="shared" ref="C260:C323" si="20">B260-B259</f>
        <v>-0.87999999999999545</v>
      </c>
      <c r="D260">
        <f t="shared" ref="D260:D323" si="21">LN(B260/B259)</f>
        <v>-3.9423041829985839E-3</v>
      </c>
      <c r="N260">
        <f t="shared" si="18"/>
        <v>0.1044431691783201</v>
      </c>
      <c r="O260">
        <f t="shared" si="19"/>
        <v>-2.2591121911236569</v>
      </c>
      <c r="Q260">
        <f t="shared" ref="Q260:Q323" si="22">_xlfn.NORM.DIST(D260, $L$4, $L$5, FALSE)</f>
        <v>22.130713543892451</v>
      </c>
      <c r="R260">
        <f t="shared" si="19"/>
        <v>3.0969663968279471</v>
      </c>
    </row>
    <row r="261" spans="1:18" x14ac:dyDescent="0.25">
      <c r="A261" s="10">
        <v>45684.208333333336</v>
      </c>
      <c r="B261" s="2">
        <v>229.86</v>
      </c>
      <c r="C261">
        <f t="shared" si="20"/>
        <v>7.0800000000000125</v>
      </c>
      <c r="D261">
        <f t="shared" si="21"/>
        <v>3.1285690523568978E-2</v>
      </c>
      <c r="N261">
        <f t="shared" ref="N261:N324" si="23">_xlfn.NORM.DIST(C261, $K$4, $K$5, FALSE)</f>
        <v>1.8323657465839416E-2</v>
      </c>
      <c r="O261">
        <f t="shared" ref="O261:R324" si="24">LN(N261)</f>
        <v>-3.9995622963303847</v>
      </c>
      <c r="Q261">
        <f t="shared" si="22"/>
        <v>4.8867690785347859</v>
      </c>
      <c r="R261">
        <f t="shared" si="24"/>
        <v>1.5865313649790023</v>
      </c>
    </row>
    <row r="262" spans="1:18" x14ac:dyDescent="0.25">
      <c r="A262" s="10">
        <v>45685.208333333336</v>
      </c>
      <c r="B262" s="2">
        <v>238.26</v>
      </c>
      <c r="C262">
        <f t="shared" si="20"/>
        <v>8.3999999999999773</v>
      </c>
      <c r="D262">
        <f t="shared" si="21"/>
        <v>3.5892086430602384E-2</v>
      </c>
      <c r="N262">
        <f t="shared" si="23"/>
        <v>8.7168002286333295E-3</v>
      </c>
      <c r="O262">
        <f t="shared" si="24"/>
        <v>-4.7425030546601468</v>
      </c>
      <c r="Q262">
        <f t="shared" si="22"/>
        <v>2.9621592756367114</v>
      </c>
      <c r="R262">
        <f t="shared" si="24"/>
        <v>1.0859184874035073</v>
      </c>
    </row>
    <row r="263" spans="1:18" x14ac:dyDescent="0.25">
      <c r="A263" s="10">
        <v>45686.208333333336</v>
      </c>
      <c r="B263" s="2">
        <v>239.36</v>
      </c>
      <c r="C263">
        <f t="shared" si="20"/>
        <v>1.1000000000000227</v>
      </c>
      <c r="D263">
        <f t="shared" si="21"/>
        <v>4.6061804148975023E-3</v>
      </c>
      <c r="N263">
        <f t="shared" si="23"/>
        <v>0.1050948955569562</v>
      </c>
      <c r="O263">
        <f t="shared" si="24"/>
        <v>-2.2528915697671934</v>
      </c>
      <c r="Q263">
        <f t="shared" si="22"/>
        <v>22.358036855281959</v>
      </c>
      <c r="R263">
        <f t="shared" si="24"/>
        <v>3.1071858472626426</v>
      </c>
    </row>
    <row r="264" spans="1:18" x14ac:dyDescent="0.25">
      <c r="A264" s="10">
        <v>45687.208333333336</v>
      </c>
      <c r="B264" s="2">
        <v>237.59</v>
      </c>
      <c r="C264">
        <f t="shared" si="20"/>
        <v>-1.7700000000000102</v>
      </c>
      <c r="D264">
        <f t="shared" si="21"/>
        <v>-7.4221957254156003E-3</v>
      </c>
      <c r="N264">
        <f t="shared" si="23"/>
        <v>9.4737597324544842E-2</v>
      </c>
      <c r="O264">
        <f t="shared" si="24"/>
        <v>-2.3566443425370114</v>
      </c>
      <c r="Q264">
        <f t="shared" si="22"/>
        <v>20.566481742372275</v>
      </c>
      <c r="R264">
        <f t="shared" si="24"/>
        <v>3.0236626507460316</v>
      </c>
    </row>
    <row r="265" spans="1:18" x14ac:dyDescent="0.25">
      <c r="A265" s="10">
        <v>45688.208333333336</v>
      </c>
      <c r="B265" s="2">
        <v>236</v>
      </c>
      <c r="C265">
        <f t="shared" si="20"/>
        <v>-1.5900000000000034</v>
      </c>
      <c r="D265">
        <f t="shared" si="21"/>
        <v>-6.714694035086833E-3</v>
      </c>
      <c r="N265">
        <f t="shared" si="23"/>
        <v>9.7083991280725493E-2</v>
      </c>
      <c r="O265">
        <f t="shared" si="24"/>
        <v>-2.3321787856527809</v>
      </c>
      <c r="Q265">
        <f t="shared" si="22"/>
        <v>20.943037687678352</v>
      </c>
      <c r="R265">
        <f t="shared" si="24"/>
        <v>3.0418062611905592</v>
      </c>
    </row>
    <row r="266" spans="1:18" x14ac:dyDescent="0.25">
      <c r="A266" s="10">
        <v>45691.208333333336</v>
      </c>
      <c r="B266" s="2">
        <v>228.01</v>
      </c>
      <c r="C266">
        <f t="shared" si="20"/>
        <v>-7.9900000000000091</v>
      </c>
      <c r="D266">
        <f t="shared" si="21"/>
        <v>-3.4442317383852845E-2</v>
      </c>
      <c r="N266">
        <f t="shared" si="23"/>
        <v>9.2929648575100221E-3</v>
      </c>
      <c r="O266">
        <f t="shared" si="24"/>
        <v>-4.6784976320228209</v>
      </c>
      <c r="Q266">
        <f t="shared" si="22"/>
        <v>2.9836406777291415</v>
      </c>
      <c r="R266">
        <f t="shared" si="24"/>
        <v>1.0931442587802791</v>
      </c>
    </row>
    <row r="267" spans="1:18" x14ac:dyDescent="0.25">
      <c r="A267" s="10">
        <v>45692.208333333336</v>
      </c>
      <c r="B267" s="2">
        <v>232.8</v>
      </c>
      <c r="C267">
        <f t="shared" si="20"/>
        <v>4.7900000000000205</v>
      </c>
      <c r="D267">
        <f t="shared" si="21"/>
        <v>2.0790228215525564E-2</v>
      </c>
      <c r="N267">
        <f t="shared" si="23"/>
        <v>4.893402362046502E-2</v>
      </c>
      <c r="O267">
        <f t="shared" si="24"/>
        <v>-3.0172823448840775</v>
      </c>
      <c r="Q267">
        <f t="shared" si="22"/>
        <v>11.767360760978326</v>
      </c>
      <c r="R267">
        <f t="shared" si="24"/>
        <v>2.4653296617165337</v>
      </c>
    </row>
    <row r="268" spans="1:18" x14ac:dyDescent="0.25">
      <c r="A268" s="10">
        <v>45693.208333333336</v>
      </c>
      <c r="B268" s="2">
        <v>232.47</v>
      </c>
      <c r="C268">
        <f t="shared" si="20"/>
        <v>-0.33000000000001251</v>
      </c>
      <c r="D268">
        <f t="shared" si="21"/>
        <v>-1.4185314133143574E-3</v>
      </c>
      <c r="N268">
        <f t="shared" si="23"/>
        <v>0.10772066137316631</v>
      </c>
      <c r="O268">
        <f t="shared" si="24"/>
        <v>-2.2282138713141197</v>
      </c>
      <c r="Q268">
        <f t="shared" si="22"/>
        <v>22.762180116144609</v>
      </c>
      <c r="R268">
        <f t="shared" si="24"/>
        <v>3.1251003918476599</v>
      </c>
    </row>
    <row r="269" spans="1:18" x14ac:dyDescent="0.25">
      <c r="A269" s="10">
        <v>45694.208333333336</v>
      </c>
      <c r="B269" s="2">
        <v>233.22</v>
      </c>
      <c r="C269">
        <f t="shared" si="20"/>
        <v>0.75</v>
      </c>
      <c r="D269">
        <f t="shared" si="21"/>
        <v>3.2210296482183117E-3</v>
      </c>
      <c r="N269">
        <f t="shared" si="23"/>
        <v>0.10722434109430166</v>
      </c>
      <c r="O269">
        <f t="shared" si="24"/>
        <v>-2.2328319936733672</v>
      </c>
      <c r="Q269">
        <f t="shared" si="22"/>
        <v>22.689912134967862</v>
      </c>
      <c r="R269">
        <f t="shared" si="24"/>
        <v>3.1219204263720823</v>
      </c>
    </row>
    <row r="270" spans="1:18" x14ac:dyDescent="0.25">
      <c r="A270" s="10">
        <v>45695.208333333336</v>
      </c>
      <c r="B270" s="2">
        <v>227.63</v>
      </c>
      <c r="C270">
        <f t="shared" si="20"/>
        <v>-5.5900000000000034</v>
      </c>
      <c r="D270">
        <f t="shared" si="21"/>
        <v>-2.4260710332889599E-2</v>
      </c>
      <c r="N270">
        <f t="shared" si="23"/>
        <v>3.1982217299846766E-2</v>
      </c>
      <c r="O270">
        <f t="shared" si="24"/>
        <v>-3.4425752400258838</v>
      </c>
      <c r="Q270">
        <f t="shared" si="22"/>
        <v>8.1972452088221122</v>
      </c>
      <c r="R270">
        <f t="shared" si="24"/>
        <v>2.1037981476826713</v>
      </c>
    </row>
    <row r="271" spans="1:18" x14ac:dyDescent="0.25">
      <c r="A271" s="10">
        <v>45698.208333333336</v>
      </c>
      <c r="B271" s="2">
        <v>227.65</v>
      </c>
      <c r="C271">
        <f t="shared" si="20"/>
        <v>2.0000000000010232E-2</v>
      </c>
      <c r="D271">
        <f t="shared" si="21"/>
        <v>8.7858021493861051E-5</v>
      </c>
      <c r="N271">
        <f t="shared" si="23"/>
        <v>0.10858366605220478</v>
      </c>
      <c r="O271">
        <f t="shared" si="24"/>
        <v>-2.2202342874700505</v>
      </c>
      <c r="Q271">
        <f t="shared" si="22"/>
        <v>22.916666318697608</v>
      </c>
      <c r="R271">
        <f t="shared" si="24"/>
        <v>3.1318644326944667</v>
      </c>
    </row>
    <row r="272" spans="1:18" x14ac:dyDescent="0.25">
      <c r="A272" s="10">
        <v>45699.208333333336</v>
      </c>
      <c r="B272" s="2">
        <v>232.62</v>
      </c>
      <c r="C272">
        <f t="shared" si="20"/>
        <v>4.9699999999999989</v>
      </c>
      <c r="D272">
        <f t="shared" si="21"/>
        <v>2.1596859130101596E-2</v>
      </c>
      <c r="N272">
        <f t="shared" si="23"/>
        <v>4.594061095404621E-2</v>
      </c>
      <c r="O272">
        <f t="shared" si="24"/>
        <v>-3.0804057828534503</v>
      </c>
      <c r="Q272">
        <f t="shared" si="22"/>
        <v>11.141751239214262</v>
      </c>
      <c r="R272">
        <f t="shared" si="24"/>
        <v>2.4106994249460705</v>
      </c>
    </row>
    <row r="273" spans="1:18" x14ac:dyDescent="0.25">
      <c r="A273" s="10">
        <v>45700.208333333336</v>
      </c>
      <c r="B273" s="2">
        <v>236.87</v>
      </c>
      <c r="C273">
        <f t="shared" si="20"/>
        <v>4.25</v>
      </c>
      <c r="D273">
        <f t="shared" si="21"/>
        <v>1.810524652359782E-2</v>
      </c>
      <c r="N273">
        <f t="shared" si="23"/>
        <v>5.8289566123037803E-2</v>
      </c>
      <c r="O273">
        <f t="shared" si="24"/>
        <v>-2.8423321703725595</v>
      </c>
      <c r="Q273">
        <f t="shared" si="22"/>
        <v>13.897203432655601</v>
      </c>
      <c r="R273">
        <f t="shared" si="24"/>
        <v>2.6316876279995611</v>
      </c>
    </row>
    <row r="274" spans="1:18" x14ac:dyDescent="0.25">
      <c r="A274" s="10">
        <v>45701.208333333336</v>
      </c>
      <c r="B274" s="2">
        <v>241.53</v>
      </c>
      <c r="C274">
        <f t="shared" si="20"/>
        <v>4.6599999999999966</v>
      </c>
      <c r="D274">
        <f t="shared" si="21"/>
        <v>1.9482221545508639E-2</v>
      </c>
      <c r="N274">
        <f t="shared" si="23"/>
        <v>5.1140022184175946E-2</v>
      </c>
      <c r="O274">
        <f t="shared" si="24"/>
        <v>-2.9731878753261531</v>
      </c>
      <c r="Q274">
        <f t="shared" si="22"/>
        <v>12.798746624473655</v>
      </c>
      <c r="R274">
        <f t="shared" si="24"/>
        <v>2.5493472461681033</v>
      </c>
    </row>
    <row r="275" spans="1:18" x14ac:dyDescent="0.25">
      <c r="A275" s="10">
        <v>45702.208333333336</v>
      </c>
      <c r="B275" s="2">
        <v>244.6</v>
      </c>
      <c r="C275">
        <f t="shared" si="20"/>
        <v>3.0699999999999932</v>
      </c>
      <c r="D275">
        <f t="shared" si="21"/>
        <v>1.2630534273072785E-2</v>
      </c>
      <c r="N275">
        <f t="shared" si="23"/>
        <v>7.9237219907936973E-2</v>
      </c>
      <c r="O275">
        <f t="shared" si="24"/>
        <v>-2.5353091422203531</v>
      </c>
      <c r="Q275">
        <f t="shared" si="22"/>
        <v>18.121530118894821</v>
      </c>
      <c r="R275">
        <f t="shared" si="24"/>
        <v>2.8971007406972862</v>
      </c>
    </row>
    <row r="276" spans="1:18" x14ac:dyDescent="0.25">
      <c r="A276" s="10">
        <v>45706.208333333336</v>
      </c>
      <c r="B276" s="2">
        <v>244.47</v>
      </c>
      <c r="C276">
        <f t="shared" si="20"/>
        <v>-0.12999999999999545</v>
      </c>
      <c r="D276">
        <f t="shared" si="21"/>
        <v>-5.3162125283384893E-4</v>
      </c>
      <c r="N276">
        <f t="shared" si="23"/>
        <v>0.10833343530537065</v>
      </c>
      <c r="O276">
        <f t="shared" si="24"/>
        <v>-2.2225414440406079</v>
      </c>
      <c r="Q276">
        <f t="shared" si="22"/>
        <v>22.873760137595717</v>
      </c>
      <c r="R276">
        <f t="shared" si="24"/>
        <v>3.1299904080574632</v>
      </c>
    </row>
    <row r="277" spans="1:18" x14ac:dyDescent="0.25">
      <c r="A277" s="10">
        <v>45707.208333333336</v>
      </c>
      <c r="B277" s="2">
        <v>244.87</v>
      </c>
      <c r="C277">
        <f t="shared" si="20"/>
        <v>0.40000000000000568</v>
      </c>
      <c r="D277">
        <f t="shared" si="21"/>
        <v>1.6348554750960618E-3</v>
      </c>
      <c r="N277">
        <f t="shared" si="23"/>
        <v>0.10840737227477844</v>
      </c>
      <c r="O277">
        <f t="shared" si="24"/>
        <v>-2.2218591823742302</v>
      </c>
      <c r="Q277">
        <f t="shared" si="22"/>
        <v>22.89704822847532</v>
      </c>
      <c r="R277">
        <f t="shared" si="24"/>
        <v>3.1310080039322368</v>
      </c>
    </row>
    <row r="278" spans="1:18" x14ac:dyDescent="0.25">
      <c r="A278" s="10">
        <v>45708.208333333336</v>
      </c>
      <c r="B278" s="2">
        <v>245.83</v>
      </c>
      <c r="C278">
        <f t="shared" si="20"/>
        <v>0.96000000000000796</v>
      </c>
      <c r="D278">
        <f t="shared" si="21"/>
        <v>3.9127826565687213E-3</v>
      </c>
      <c r="N278">
        <f t="shared" si="23"/>
        <v>0.10605713426769815</v>
      </c>
      <c r="O278">
        <f t="shared" si="24"/>
        <v>-2.2437773275543003</v>
      </c>
      <c r="Q278">
        <f t="shared" si="22"/>
        <v>22.54141372829918</v>
      </c>
      <c r="R278">
        <f t="shared" si="24"/>
        <v>3.1153542275098514</v>
      </c>
    </row>
    <row r="279" spans="1:18" x14ac:dyDescent="0.25">
      <c r="A279" s="10">
        <v>45709.208333333336</v>
      </c>
      <c r="B279" s="2">
        <v>245.55</v>
      </c>
      <c r="C279">
        <f t="shared" si="20"/>
        <v>-0.28000000000000114</v>
      </c>
      <c r="D279">
        <f t="shared" si="21"/>
        <v>-1.1396476466492649E-3</v>
      </c>
      <c r="N279">
        <f t="shared" si="23"/>
        <v>0.10790354009430854</v>
      </c>
      <c r="O279">
        <f t="shared" si="24"/>
        <v>-2.2265175982265162</v>
      </c>
      <c r="Q279">
        <f t="shared" si="22"/>
        <v>22.803593585731093</v>
      </c>
      <c r="R279">
        <f t="shared" si="24"/>
        <v>3.126918136949965</v>
      </c>
    </row>
    <row r="280" spans="1:18" x14ac:dyDescent="0.25">
      <c r="A280" s="10">
        <v>45712.208333333336</v>
      </c>
      <c r="B280" s="2">
        <v>247.1</v>
      </c>
      <c r="C280">
        <f t="shared" si="20"/>
        <v>1.5499999999999829</v>
      </c>
      <c r="D280">
        <f t="shared" si="21"/>
        <v>6.2925205093107527E-3</v>
      </c>
      <c r="N280">
        <f t="shared" si="23"/>
        <v>0.10106065132158823</v>
      </c>
      <c r="O280">
        <f t="shared" si="24"/>
        <v>-2.2920344342391998</v>
      </c>
      <c r="Q280">
        <f t="shared" si="22"/>
        <v>21.773449095339217</v>
      </c>
      <c r="R280">
        <f t="shared" si="24"/>
        <v>3.0806912961073705</v>
      </c>
    </row>
    <row r="281" spans="1:18" x14ac:dyDescent="0.25">
      <c r="A281" s="10">
        <v>45713.208333333336</v>
      </c>
      <c r="B281" s="2">
        <v>247.04</v>
      </c>
      <c r="C281">
        <f t="shared" si="20"/>
        <v>-6.0000000000002274E-2</v>
      </c>
      <c r="D281">
        <f t="shared" si="21"/>
        <v>-2.4284615815310331E-4</v>
      </c>
      <c r="N281">
        <f t="shared" si="23"/>
        <v>0.10847266497106411</v>
      </c>
      <c r="O281">
        <f t="shared" si="24"/>
        <v>-2.2212570734933266</v>
      </c>
      <c r="Q281">
        <f t="shared" si="22"/>
        <v>22.897363037817058</v>
      </c>
      <c r="R281">
        <f t="shared" si="24"/>
        <v>3.1310217527427588</v>
      </c>
    </row>
    <row r="282" spans="1:18" x14ac:dyDescent="0.25">
      <c r="A282" s="10">
        <v>45714.208333333336</v>
      </c>
      <c r="B282" s="2">
        <v>240.36</v>
      </c>
      <c r="C282">
        <f t="shared" si="20"/>
        <v>-6.6799999999999784</v>
      </c>
      <c r="D282">
        <f t="shared" si="21"/>
        <v>-2.7412467370684025E-2</v>
      </c>
      <c r="N282">
        <f t="shared" si="23"/>
        <v>1.9236786985591548E-2</v>
      </c>
      <c r="O282">
        <f t="shared" si="24"/>
        <v>-3.9509308442809359</v>
      </c>
      <c r="Q282">
        <f t="shared" si="22"/>
        <v>6.2186073141358742</v>
      </c>
      <c r="R282">
        <f t="shared" si="24"/>
        <v>1.8275459772009748</v>
      </c>
    </row>
    <row r="283" spans="1:18" x14ac:dyDescent="0.25">
      <c r="A283" s="10">
        <v>45715.208333333336</v>
      </c>
      <c r="B283" s="2">
        <v>237.3</v>
      </c>
      <c r="C283">
        <f t="shared" si="20"/>
        <v>-3.0600000000000023</v>
      </c>
      <c r="D283">
        <f t="shared" si="21"/>
        <v>-1.2812636024009335E-2</v>
      </c>
      <c r="N283">
        <f t="shared" si="23"/>
        <v>7.4102026931598064E-2</v>
      </c>
      <c r="O283">
        <f t="shared" si="24"/>
        <v>-2.6023123930515366</v>
      </c>
      <c r="Q283">
        <f t="shared" si="22"/>
        <v>16.964593961281039</v>
      </c>
      <c r="R283">
        <f t="shared" si="24"/>
        <v>2.8311284640435566</v>
      </c>
    </row>
    <row r="284" spans="1:18" x14ac:dyDescent="0.25">
      <c r="A284" s="10">
        <v>45716.208333333336</v>
      </c>
      <c r="B284" s="2">
        <v>241.84</v>
      </c>
      <c r="C284">
        <f t="shared" si="20"/>
        <v>4.539999999999992</v>
      </c>
      <c r="D284">
        <f t="shared" si="21"/>
        <v>1.8951187029484631E-2</v>
      </c>
      <c r="N284">
        <f t="shared" si="23"/>
        <v>5.3205263310580224E-2</v>
      </c>
      <c r="O284">
        <f t="shared" si="24"/>
        <v>-2.9335979531188214</v>
      </c>
      <c r="Q284">
        <f t="shared" si="22"/>
        <v>13.22149778378758</v>
      </c>
      <c r="R284">
        <f t="shared" si="24"/>
        <v>2.5818441248128692</v>
      </c>
    </row>
    <row r="285" spans="1:18" x14ac:dyDescent="0.25">
      <c r="A285" s="10">
        <v>45719.208333333336</v>
      </c>
      <c r="B285" s="2">
        <v>238.03</v>
      </c>
      <c r="C285">
        <f t="shared" si="20"/>
        <v>-3.8100000000000023</v>
      </c>
      <c r="D285">
        <f t="shared" si="21"/>
        <v>-1.5879634323246551E-2</v>
      </c>
      <c r="N285">
        <f t="shared" si="23"/>
        <v>6.0695326705789261E-2</v>
      </c>
      <c r="O285">
        <f t="shared" si="24"/>
        <v>-2.8018885739005146</v>
      </c>
      <c r="Q285">
        <f t="shared" si="22"/>
        <v>14.566642729152273</v>
      </c>
      <c r="R285">
        <f t="shared" si="24"/>
        <v>2.6787341701244602</v>
      </c>
    </row>
    <row r="286" spans="1:18" x14ac:dyDescent="0.25">
      <c r="A286" s="10">
        <v>45720.208333333336</v>
      </c>
      <c r="B286" s="2">
        <v>235.93</v>
      </c>
      <c r="C286">
        <f t="shared" si="20"/>
        <v>-2.0999999999999943</v>
      </c>
      <c r="D286">
        <f t="shared" si="21"/>
        <v>-8.8615652893341244E-3</v>
      </c>
      <c r="N286">
        <f t="shared" si="23"/>
        <v>9.0018514371195735E-2</v>
      </c>
      <c r="O286">
        <f t="shared" si="24"/>
        <v>-2.4077399145728413</v>
      </c>
      <c r="Q286">
        <f t="shared" si="22"/>
        <v>19.72024974573721</v>
      </c>
      <c r="R286">
        <f t="shared" si="24"/>
        <v>2.9816460136854306</v>
      </c>
    </row>
    <row r="287" spans="1:18" x14ac:dyDescent="0.25">
      <c r="A287" s="10">
        <v>45721.208333333336</v>
      </c>
      <c r="B287" s="2">
        <v>235.74</v>
      </c>
      <c r="C287">
        <f t="shared" si="20"/>
        <v>-0.18999999999999773</v>
      </c>
      <c r="D287">
        <f t="shared" si="21"/>
        <v>-8.0564806019855866E-4</v>
      </c>
      <c r="N287">
        <f t="shared" si="23"/>
        <v>0.10818293675231246</v>
      </c>
      <c r="O287">
        <f t="shared" si="24"/>
        <v>-2.223931626001129</v>
      </c>
      <c r="Q287">
        <f t="shared" si="22"/>
        <v>22.845564344268873</v>
      </c>
      <c r="R287">
        <f t="shared" si="24"/>
        <v>3.1287569778954465</v>
      </c>
    </row>
    <row r="288" spans="1:18" x14ac:dyDescent="0.25">
      <c r="A288" s="10">
        <v>45722.208333333336</v>
      </c>
      <c r="B288" s="2">
        <v>235.33</v>
      </c>
      <c r="C288">
        <f t="shared" si="20"/>
        <v>-0.40999999999999659</v>
      </c>
      <c r="D288">
        <f t="shared" si="21"/>
        <v>-1.740718379554715E-3</v>
      </c>
      <c r="N288">
        <f t="shared" si="23"/>
        <v>0.10738727006968617</v>
      </c>
      <c r="O288">
        <f t="shared" si="24"/>
        <v>-2.2313136321476095</v>
      </c>
      <c r="Q288">
        <f t="shared" si="22"/>
        <v>22.707164702022595</v>
      </c>
      <c r="R288">
        <f t="shared" si="24"/>
        <v>3.1226805003278248</v>
      </c>
    </row>
    <row r="289" spans="1:18" x14ac:dyDescent="0.25">
      <c r="A289" s="10">
        <v>45723.208333333336</v>
      </c>
      <c r="B289" s="2">
        <v>239.07</v>
      </c>
      <c r="C289">
        <f t="shared" si="20"/>
        <v>3.7399999999999807</v>
      </c>
      <c r="D289">
        <f t="shared" si="21"/>
        <v>1.5767611658897701E-2</v>
      </c>
      <c r="N289">
        <f t="shared" si="23"/>
        <v>6.7409958373902568E-2</v>
      </c>
      <c r="O289">
        <f t="shared" si="24"/>
        <v>-2.6969625216232469</v>
      </c>
      <c r="Q289">
        <f t="shared" si="22"/>
        <v>15.754556035242382</v>
      </c>
      <c r="R289">
        <f t="shared" si="24"/>
        <v>2.7571295955194226</v>
      </c>
    </row>
    <row r="290" spans="1:18" x14ac:dyDescent="0.25">
      <c r="A290" s="10">
        <v>45726.166666666664</v>
      </c>
      <c r="B290" s="2">
        <v>227.48</v>
      </c>
      <c r="C290">
        <f t="shared" si="20"/>
        <v>-11.590000000000003</v>
      </c>
      <c r="D290">
        <f t="shared" si="21"/>
        <v>-4.9694073639167571E-2</v>
      </c>
      <c r="N290">
        <f t="shared" si="23"/>
        <v>6.5328304102966453E-4</v>
      </c>
      <c r="O290">
        <f t="shared" si="24"/>
        <v>-7.3335000753866</v>
      </c>
      <c r="Q290">
        <f t="shared" si="22"/>
        <v>0.34591649149646847</v>
      </c>
      <c r="R290">
        <f t="shared" si="24"/>
        <v>-1.0615578871114399</v>
      </c>
    </row>
    <row r="291" spans="1:18" x14ac:dyDescent="0.25">
      <c r="A291" s="10">
        <v>45727.166666666664</v>
      </c>
      <c r="B291" s="2">
        <v>220.84</v>
      </c>
      <c r="C291">
        <f t="shared" si="20"/>
        <v>-6.6399999999999864</v>
      </c>
      <c r="D291">
        <f t="shared" si="21"/>
        <v>-2.9623865022754978E-2</v>
      </c>
      <c r="N291">
        <f t="shared" si="23"/>
        <v>1.9629576174281571E-2</v>
      </c>
      <c r="O291">
        <f t="shared" si="24"/>
        <v>-3.930717861640983</v>
      </c>
      <c r="Q291">
        <f t="shared" si="22"/>
        <v>5.0234906946003708</v>
      </c>
      <c r="R291">
        <f t="shared" si="24"/>
        <v>1.6141250495447472</v>
      </c>
    </row>
    <row r="292" spans="1:18" x14ac:dyDescent="0.25">
      <c r="A292" s="10">
        <v>45728.166666666664</v>
      </c>
      <c r="B292" s="2">
        <v>216.98</v>
      </c>
      <c r="C292">
        <f t="shared" si="20"/>
        <v>-3.8600000000000136</v>
      </c>
      <c r="D292">
        <f t="shared" si="21"/>
        <v>-1.7633274021539299E-2</v>
      </c>
      <c r="N292">
        <f t="shared" si="23"/>
        <v>5.9804330392345076E-2</v>
      </c>
      <c r="O292">
        <f t="shared" si="24"/>
        <v>-2.8166772060596506</v>
      </c>
      <c r="Q292">
        <f t="shared" si="22"/>
        <v>13.165952197003406</v>
      </c>
      <c r="R292">
        <f t="shared" si="24"/>
        <v>2.5776341182479197</v>
      </c>
    </row>
    <row r="293" spans="1:18" x14ac:dyDescent="0.25">
      <c r="A293" s="10">
        <v>45729.166666666664</v>
      </c>
      <c r="B293" s="2">
        <v>209.68</v>
      </c>
      <c r="C293">
        <f t="shared" si="20"/>
        <v>-7.2999999999999829</v>
      </c>
      <c r="D293">
        <f t="shared" si="21"/>
        <v>-3.4222624379153584E-2</v>
      </c>
      <c r="N293">
        <f t="shared" si="23"/>
        <v>1.385084791602369E-2</v>
      </c>
      <c r="O293">
        <f t="shared" si="24"/>
        <v>-4.2794088268491901</v>
      </c>
      <c r="Q293">
        <f t="shared" si="22"/>
        <v>3.0604649023810904</v>
      </c>
      <c r="R293">
        <f t="shared" si="24"/>
        <v>1.1185668333069747</v>
      </c>
    </row>
    <row r="294" spans="1:18" x14ac:dyDescent="0.25">
      <c r="A294" s="10">
        <v>45730.166666666664</v>
      </c>
      <c r="B294" s="2">
        <v>213.49</v>
      </c>
      <c r="C294">
        <f t="shared" si="20"/>
        <v>3.8100000000000023</v>
      </c>
      <c r="D294">
        <f t="shared" si="21"/>
        <v>1.8007434149081746E-2</v>
      </c>
      <c r="N294">
        <f t="shared" si="23"/>
        <v>6.6153804135008751E-2</v>
      </c>
      <c r="O294">
        <f t="shared" si="24"/>
        <v>-2.7157728823647944</v>
      </c>
      <c r="Q294">
        <f t="shared" si="22"/>
        <v>13.975395597279299</v>
      </c>
      <c r="R294">
        <f t="shared" si="24"/>
        <v>2.6372983261381373</v>
      </c>
    </row>
    <row r="295" spans="1:18" x14ac:dyDescent="0.25">
      <c r="A295" s="10">
        <v>45733.166666666664</v>
      </c>
      <c r="B295" s="2">
        <v>214</v>
      </c>
      <c r="C295">
        <f t="shared" si="20"/>
        <v>0.50999999999999091</v>
      </c>
      <c r="D295">
        <f t="shared" si="21"/>
        <v>2.3860218576188547E-3</v>
      </c>
      <c r="N295">
        <f t="shared" si="23"/>
        <v>0.10813999568357564</v>
      </c>
      <c r="O295">
        <f t="shared" si="24"/>
        <v>-2.2243286349434293</v>
      </c>
      <c r="Q295">
        <f t="shared" si="22"/>
        <v>22.822354129183079</v>
      </c>
      <c r="R295">
        <f t="shared" si="24"/>
        <v>3.1277404999012619</v>
      </c>
    </row>
    <row r="296" spans="1:18" x14ac:dyDescent="0.25">
      <c r="A296" s="10">
        <v>45734.166666666664</v>
      </c>
      <c r="B296" s="2">
        <v>212.69</v>
      </c>
      <c r="C296">
        <f t="shared" si="20"/>
        <v>-1.3100000000000023</v>
      </c>
      <c r="D296">
        <f t="shared" si="21"/>
        <v>-6.1403084953978448E-3</v>
      </c>
      <c r="N296">
        <f t="shared" si="23"/>
        <v>0.10036936028091378</v>
      </c>
      <c r="O296">
        <f t="shared" si="24"/>
        <v>-2.2988982947852503</v>
      </c>
      <c r="Q296">
        <f t="shared" si="22"/>
        <v>21.227974862260702</v>
      </c>
      <c r="R296">
        <f t="shared" si="24"/>
        <v>3.0553198807865369</v>
      </c>
    </row>
    <row r="297" spans="1:18" x14ac:dyDescent="0.25">
      <c r="A297" s="10">
        <v>45735.166666666664</v>
      </c>
      <c r="B297" s="2">
        <v>215.24</v>
      </c>
      <c r="C297">
        <f t="shared" si="20"/>
        <v>2.5500000000000114</v>
      </c>
      <c r="D297">
        <f t="shared" si="21"/>
        <v>1.1917978094765389E-2</v>
      </c>
      <c r="N297">
        <f t="shared" si="23"/>
        <v>8.7790903406193943E-2</v>
      </c>
      <c r="O297">
        <f t="shared" si="24"/>
        <v>-2.4327973895605282</v>
      </c>
      <c r="Q297">
        <f t="shared" si="22"/>
        <v>18.62235154310758</v>
      </c>
      <c r="R297">
        <f t="shared" si="24"/>
        <v>2.9243625551266019</v>
      </c>
    </row>
    <row r="298" spans="1:18" x14ac:dyDescent="0.25">
      <c r="A298" s="10">
        <v>45736.166666666664</v>
      </c>
      <c r="B298" s="2">
        <v>214.1</v>
      </c>
      <c r="C298">
        <f t="shared" si="20"/>
        <v>-1.1400000000000148</v>
      </c>
      <c r="D298">
        <f t="shared" si="21"/>
        <v>-5.3104890255818429E-3</v>
      </c>
      <c r="N298">
        <f t="shared" si="23"/>
        <v>0.10212787459195005</v>
      </c>
      <c r="O298">
        <f t="shared" si="24"/>
        <v>-2.2815295784189189</v>
      </c>
      <c r="Q298">
        <f t="shared" si="22"/>
        <v>21.604859826419247</v>
      </c>
      <c r="R298">
        <f t="shared" si="24"/>
        <v>3.0729182813470772</v>
      </c>
    </row>
    <row r="299" spans="1:18" x14ac:dyDescent="0.25">
      <c r="A299" s="10">
        <v>45737.166666666664</v>
      </c>
      <c r="B299" s="2">
        <v>218.27</v>
      </c>
      <c r="C299">
        <f t="shared" si="20"/>
        <v>4.1700000000000159</v>
      </c>
      <c r="D299">
        <f t="shared" si="21"/>
        <v>1.9289632955349155E-2</v>
      </c>
      <c r="N299">
        <f t="shared" si="23"/>
        <v>5.9710151434441264E-2</v>
      </c>
      <c r="O299">
        <f t="shared" si="24"/>
        <v>-2.8182532322609646</v>
      </c>
      <c r="Q299">
        <f t="shared" si="22"/>
        <v>12.951873589553097</v>
      </c>
      <c r="R299">
        <f t="shared" si="24"/>
        <v>2.5612404564105575</v>
      </c>
    </row>
    <row r="300" spans="1:18" x14ac:dyDescent="0.25">
      <c r="A300" s="10">
        <v>45740.166666666664</v>
      </c>
      <c r="B300" s="2">
        <v>220.73</v>
      </c>
      <c r="C300">
        <f t="shared" si="20"/>
        <v>2.4599999999999795</v>
      </c>
      <c r="D300">
        <f t="shared" si="21"/>
        <v>1.1207406602134005E-2</v>
      </c>
      <c r="N300">
        <f t="shared" si="23"/>
        <v>8.9180653857773587E-2</v>
      </c>
      <c r="O300">
        <f t="shared" si="24"/>
        <v>-2.4170911479216652</v>
      </c>
      <c r="Q300">
        <f t="shared" si="22"/>
        <v>19.103622866143702</v>
      </c>
      <c r="R300">
        <f t="shared" si="24"/>
        <v>2.9498779959215158</v>
      </c>
    </row>
    <row r="301" spans="1:18" x14ac:dyDescent="0.25">
      <c r="A301" s="10">
        <v>45741.166666666664</v>
      </c>
      <c r="B301" s="2">
        <v>223.75</v>
      </c>
      <c r="C301">
        <f t="shared" si="20"/>
        <v>3.0200000000000102</v>
      </c>
      <c r="D301">
        <f t="shared" si="21"/>
        <v>1.3589122001844327E-2</v>
      </c>
      <c r="N301">
        <f t="shared" si="23"/>
        <v>8.009189185738487E-2</v>
      </c>
      <c r="O301">
        <f t="shared" si="24"/>
        <v>-2.5245806552825703</v>
      </c>
      <c r="Q301">
        <f t="shared" si="22"/>
        <v>17.422800905987959</v>
      </c>
      <c r="R301">
        <f t="shared" si="24"/>
        <v>2.8577797452956393</v>
      </c>
    </row>
    <row r="302" spans="1:18" x14ac:dyDescent="0.25">
      <c r="A302" s="10">
        <v>45742.166666666664</v>
      </c>
      <c r="B302" s="2">
        <v>221.53</v>
      </c>
      <c r="C302">
        <f t="shared" si="20"/>
        <v>-2.2199999999999989</v>
      </c>
      <c r="D302">
        <f t="shared" si="21"/>
        <v>-9.9713366603807335E-3</v>
      </c>
      <c r="N302">
        <f t="shared" si="23"/>
        <v>8.8184601293192805E-2</v>
      </c>
      <c r="O302">
        <f t="shared" si="24"/>
        <v>-2.4283229197242933</v>
      </c>
      <c r="Q302">
        <f t="shared" si="22"/>
        <v>19.00263317529657</v>
      </c>
      <c r="R302">
        <f t="shared" si="24"/>
        <v>2.9445775577374902</v>
      </c>
    </row>
    <row r="303" spans="1:18" x14ac:dyDescent="0.25">
      <c r="A303" s="10">
        <v>45743.166666666664</v>
      </c>
      <c r="B303" s="2">
        <v>223.85</v>
      </c>
      <c r="C303">
        <f t="shared" si="20"/>
        <v>2.3199999999999932</v>
      </c>
      <c r="D303">
        <f t="shared" si="21"/>
        <v>1.041816419239041E-2</v>
      </c>
      <c r="N303">
        <f t="shared" si="23"/>
        <v>9.1277270442851E-2</v>
      </c>
      <c r="O303">
        <f t="shared" si="24"/>
        <v>-2.3938534769993178</v>
      </c>
      <c r="Q303">
        <f t="shared" si="22"/>
        <v>19.614380884558301</v>
      </c>
      <c r="R303">
        <f t="shared" si="24"/>
        <v>2.9762630157964844</v>
      </c>
    </row>
    <row r="304" spans="1:18" x14ac:dyDescent="0.25">
      <c r="A304" s="10">
        <v>45744.166666666664</v>
      </c>
      <c r="B304" s="2">
        <v>217.9</v>
      </c>
      <c r="C304">
        <f t="shared" si="20"/>
        <v>-5.9499999999999886</v>
      </c>
      <c r="D304">
        <f t="shared" si="21"/>
        <v>-2.693994273640031E-2</v>
      </c>
      <c r="N304">
        <f t="shared" si="23"/>
        <v>2.7303904699235975E-2</v>
      </c>
      <c r="O304">
        <f t="shared" si="24"/>
        <v>-3.6007255577428916</v>
      </c>
      <c r="Q304">
        <f t="shared" si="22"/>
        <v>6.4951396554168488</v>
      </c>
      <c r="R304">
        <f t="shared" si="24"/>
        <v>1.8710541518801358</v>
      </c>
    </row>
    <row r="305" spans="1:18" x14ac:dyDescent="0.25">
      <c r="A305" s="10">
        <v>45747.166666666664</v>
      </c>
      <c r="B305" s="2">
        <v>222.13</v>
      </c>
      <c r="C305">
        <f t="shared" si="20"/>
        <v>4.2299999999999898</v>
      </c>
      <c r="D305">
        <f t="shared" si="21"/>
        <v>1.9226554118956955E-2</v>
      </c>
      <c r="N305">
        <f t="shared" si="23"/>
        <v>5.8644122077262259E-2</v>
      </c>
      <c r="O305">
        <f t="shared" si="24"/>
        <v>-2.8362679292415804</v>
      </c>
      <c r="Q305">
        <f t="shared" si="22"/>
        <v>13.002078347101271</v>
      </c>
      <c r="R305">
        <f t="shared" si="24"/>
        <v>2.5651092175371777</v>
      </c>
    </row>
    <row r="306" spans="1:18" x14ac:dyDescent="0.25">
      <c r="A306" s="10">
        <v>45748.166666666664</v>
      </c>
      <c r="B306" s="2">
        <v>223.19</v>
      </c>
      <c r="C306">
        <f t="shared" si="20"/>
        <v>1.0600000000000023</v>
      </c>
      <c r="D306">
        <f t="shared" si="21"/>
        <v>4.7606305665627204E-3</v>
      </c>
      <c r="N306">
        <f t="shared" si="23"/>
        <v>0.10538455978387361</v>
      </c>
      <c r="O306">
        <f t="shared" si="24"/>
        <v>-2.2501391452199222</v>
      </c>
      <c r="Q306">
        <f t="shared" si="22"/>
        <v>22.312567292018411</v>
      </c>
      <c r="R306">
        <f t="shared" si="24"/>
        <v>3.1051500754240902</v>
      </c>
    </row>
    <row r="307" spans="1:18" x14ac:dyDescent="0.25">
      <c r="A307" s="10">
        <v>45749.166666666664</v>
      </c>
      <c r="B307" s="2">
        <v>223.89</v>
      </c>
      <c r="C307">
        <f t="shared" si="20"/>
        <v>0.69999999999998863</v>
      </c>
      <c r="D307">
        <f t="shared" si="21"/>
        <v>3.1314331753118378E-3</v>
      </c>
      <c r="N307">
        <f t="shared" si="23"/>
        <v>0.10745231441518946</v>
      </c>
      <c r="O307">
        <f t="shared" si="24"/>
        <v>-2.2307081166636111</v>
      </c>
      <c r="Q307">
        <f t="shared" si="22"/>
        <v>22.706591216776271</v>
      </c>
      <c r="R307">
        <f t="shared" si="24"/>
        <v>3.1226552443130009</v>
      </c>
    </row>
    <row r="308" spans="1:18" x14ac:dyDescent="0.25">
      <c r="A308" s="10">
        <v>45750.166666666664</v>
      </c>
      <c r="B308" s="2">
        <v>203.19</v>
      </c>
      <c r="C308">
        <f t="shared" si="20"/>
        <v>-20.699999999999989</v>
      </c>
      <c r="D308">
        <f t="shared" si="21"/>
        <v>-9.7013357916483689E-2</v>
      </c>
      <c r="N308">
        <f t="shared" si="23"/>
        <v>1.0769184177927969E-8</v>
      </c>
      <c r="O308">
        <f t="shared" si="24"/>
        <v>-18.346577098143261</v>
      </c>
      <c r="Q308">
        <f t="shared" si="22"/>
        <v>3.2477514424734172E-6</v>
      </c>
      <c r="R308">
        <f t="shared" si="24"/>
        <v>-12.637547664925208</v>
      </c>
    </row>
    <row r="309" spans="1:18" x14ac:dyDescent="0.25">
      <c r="A309" s="10">
        <v>45751.166666666664</v>
      </c>
      <c r="B309" s="2">
        <v>188.38</v>
      </c>
      <c r="C309">
        <f t="shared" si="20"/>
        <v>-14.810000000000002</v>
      </c>
      <c r="D309">
        <f t="shared" si="21"/>
        <v>-7.5680302500250957E-2</v>
      </c>
      <c r="N309">
        <f t="shared" si="23"/>
        <v>2.6917392130790563E-5</v>
      </c>
      <c r="O309">
        <f t="shared" si="24"/>
        <v>-10.52273793266531</v>
      </c>
      <c r="Q309">
        <f t="shared" si="22"/>
        <v>1.4989785698880527E-3</v>
      </c>
      <c r="R309">
        <f t="shared" si="24"/>
        <v>-6.5029713562360154</v>
      </c>
    </row>
    <row r="310" spans="1:18" x14ac:dyDescent="0.25">
      <c r="A310" s="10">
        <v>45754.166666666664</v>
      </c>
      <c r="B310" s="2">
        <v>181.46</v>
      </c>
      <c r="C310">
        <f t="shared" si="20"/>
        <v>-6.9199999999999875</v>
      </c>
      <c r="D310">
        <f t="shared" si="21"/>
        <v>-3.7425955653188146E-2</v>
      </c>
      <c r="N310">
        <f t="shared" si="23"/>
        <v>1.6997294240910989E-2</v>
      </c>
      <c r="O310">
        <f t="shared" si="24"/>
        <v>-4.0747011098929375</v>
      </c>
      <c r="Q310">
        <f t="shared" si="22"/>
        <v>2.0794297465001974</v>
      </c>
      <c r="R310">
        <f t="shared" si="24"/>
        <v>0.73209369578796757</v>
      </c>
    </row>
    <row r="311" spans="1:18" x14ac:dyDescent="0.25">
      <c r="A311" s="10">
        <v>45755.166666666664</v>
      </c>
      <c r="B311" s="2">
        <v>172.42</v>
      </c>
      <c r="C311">
        <f t="shared" si="20"/>
        <v>-9.0400000000000205</v>
      </c>
      <c r="D311">
        <f t="shared" si="21"/>
        <v>-5.1101882959704026E-2</v>
      </c>
      <c r="N311">
        <f t="shared" si="23"/>
        <v>4.7312398477953625E-3</v>
      </c>
      <c r="O311">
        <f t="shared" si="24"/>
        <v>-5.353567986557227</v>
      </c>
      <c r="Q311">
        <f t="shared" si="22"/>
        <v>0.27275275716274694</v>
      </c>
      <c r="R311">
        <f t="shared" si="24"/>
        <v>-1.2991895455657074</v>
      </c>
    </row>
    <row r="312" spans="1:18" x14ac:dyDescent="0.25">
      <c r="A312" s="10">
        <v>45756.166666666664</v>
      </c>
      <c r="B312" s="2">
        <v>198.85</v>
      </c>
      <c r="C312">
        <f t="shared" si="20"/>
        <v>26.430000000000007</v>
      </c>
      <c r="D312">
        <f t="shared" si="21"/>
        <v>0.14261741087192081</v>
      </c>
      <c r="N312">
        <f t="shared" si="23"/>
        <v>8.1959176612430897E-13</v>
      </c>
      <c r="O312">
        <f t="shared" si="24"/>
        <v>-27.829970024808812</v>
      </c>
      <c r="Q312">
        <f t="shared" si="22"/>
        <v>8.1327159352382809E-14</v>
      </c>
      <c r="R312">
        <f t="shared" si="24"/>
        <v>-30.140296370768723</v>
      </c>
    </row>
    <row r="313" spans="1:18" x14ac:dyDescent="0.25">
      <c r="A313" s="10">
        <v>45757.166666666664</v>
      </c>
      <c r="B313" s="2">
        <v>190.42</v>
      </c>
      <c r="C313">
        <f t="shared" si="20"/>
        <v>-8.4300000000000068</v>
      </c>
      <c r="D313">
        <f t="shared" si="21"/>
        <v>-4.3318612796154309E-2</v>
      </c>
      <c r="N313">
        <f t="shared" si="23"/>
        <v>7.0732896290321336E-3</v>
      </c>
      <c r="O313">
        <f t="shared" si="24"/>
        <v>-4.9514296132254207</v>
      </c>
      <c r="Q313">
        <f t="shared" si="22"/>
        <v>0.93484039896945725</v>
      </c>
      <c r="R313">
        <f t="shared" si="24"/>
        <v>-6.7379460553070272E-2</v>
      </c>
    </row>
    <row r="314" spans="1:18" x14ac:dyDescent="0.25">
      <c r="A314" s="10">
        <v>45758.166666666664</v>
      </c>
      <c r="B314" s="2">
        <v>198.15</v>
      </c>
      <c r="C314">
        <f t="shared" si="20"/>
        <v>7.7300000000000182</v>
      </c>
      <c r="D314">
        <f t="shared" si="21"/>
        <v>3.9792160778898779E-2</v>
      </c>
      <c r="N314">
        <f t="shared" si="23"/>
        <v>1.2916468571299492E-2</v>
      </c>
      <c r="O314">
        <f t="shared" si="24"/>
        <v>-4.3492521483840179</v>
      </c>
      <c r="Q314">
        <f t="shared" si="22"/>
        <v>1.8354035677570568</v>
      </c>
      <c r="R314">
        <f t="shared" si="24"/>
        <v>0.607264385258932</v>
      </c>
    </row>
    <row r="315" spans="1:18" x14ac:dyDescent="0.25">
      <c r="A315" s="10">
        <v>45761.166666666664</v>
      </c>
      <c r="B315" s="2">
        <v>202.52</v>
      </c>
      <c r="C315">
        <f t="shared" si="20"/>
        <v>4.3700000000000045</v>
      </c>
      <c r="D315">
        <f t="shared" si="21"/>
        <v>2.1814327465264516E-2</v>
      </c>
      <c r="N315">
        <f t="shared" si="23"/>
        <v>5.6171784146850402E-2</v>
      </c>
      <c r="O315">
        <f t="shared" si="24"/>
        <v>-2.8793407096014816</v>
      </c>
      <c r="Q315">
        <f t="shared" si="22"/>
        <v>10.974815852785827</v>
      </c>
      <c r="R315">
        <f t="shared" si="24"/>
        <v>2.3956031800310233</v>
      </c>
    </row>
    <row r="316" spans="1:18" x14ac:dyDescent="0.25">
      <c r="A316" s="10">
        <v>45762.166666666664</v>
      </c>
      <c r="B316" s="2">
        <v>202.14</v>
      </c>
      <c r="C316">
        <f t="shared" si="20"/>
        <v>-0.38000000000002387</v>
      </c>
      <c r="D316">
        <f t="shared" si="21"/>
        <v>-1.8781204551920384E-3</v>
      </c>
      <c r="N316">
        <f t="shared" si="23"/>
        <v>0.1075181521369564</v>
      </c>
      <c r="O316">
        <f t="shared" si="24"/>
        <v>-2.2300955885812064</v>
      </c>
      <c r="Q316">
        <f t="shared" si="22"/>
        <v>22.681376805423685</v>
      </c>
      <c r="R316">
        <f t="shared" si="24"/>
        <v>3.1215441827235462</v>
      </c>
    </row>
    <row r="317" spans="1:18" x14ac:dyDescent="0.25">
      <c r="A317" s="10">
        <v>45763.166666666664</v>
      </c>
      <c r="B317" s="2">
        <v>194.27</v>
      </c>
      <c r="C317">
        <f t="shared" si="20"/>
        <v>-7.8699999999999761</v>
      </c>
      <c r="D317">
        <f t="shared" si="21"/>
        <v>-3.9711582595827098E-2</v>
      </c>
      <c r="N317">
        <f t="shared" si="23"/>
        <v>9.9861713610515032E-3</v>
      </c>
      <c r="O317">
        <f t="shared" si="24"/>
        <v>-4.6065540069216215</v>
      </c>
      <c r="Q317">
        <f t="shared" si="22"/>
        <v>1.5459135210550805</v>
      </c>
      <c r="R317">
        <f t="shared" si="24"/>
        <v>0.43561501137887471</v>
      </c>
    </row>
    <row r="318" spans="1:18" x14ac:dyDescent="0.25">
      <c r="A318" s="10">
        <v>45764.166666666664</v>
      </c>
      <c r="B318" s="2">
        <v>196.98</v>
      </c>
      <c r="C318">
        <f t="shared" si="20"/>
        <v>2.7099999999999795</v>
      </c>
      <c r="D318">
        <f t="shared" si="21"/>
        <v>1.385325669086682E-2</v>
      </c>
      <c r="N318">
        <f t="shared" si="23"/>
        <v>8.524693211777204E-2</v>
      </c>
      <c r="O318">
        <f t="shared" si="24"/>
        <v>-2.4622031503543589</v>
      </c>
      <c r="Q318">
        <f t="shared" si="22"/>
        <v>17.225856115097862</v>
      </c>
      <c r="R318">
        <f t="shared" si="24"/>
        <v>2.8464115175570979</v>
      </c>
    </row>
    <row r="319" spans="1:18" x14ac:dyDescent="0.25">
      <c r="A319" s="10">
        <v>45768.166666666664</v>
      </c>
      <c r="B319" s="2">
        <v>193.16</v>
      </c>
      <c r="C319">
        <f t="shared" si="20"/>
        <v>-3.8199999999999932</v>
      </c>
      <c r="D319">
        <f t="shared" si="21"/>
        <v>-1.9583339736215177E-2</v>
      </c>
      <c r="N319">
        <f t="shared" si="23"/>
        <v>6.0516969552852476E-2</v>
      </c>
      <c r="O319">
        <f t="shared" si="24"/>
        <v>-2.8048314647979797</v>
      </c>
      <c r="Q319">
        <f t="shared" si="22"/>
        <v>11.62640867633189</v>
      </c>
      <c r="R319">
        <f t="shared" si="24"/>
        <v>2.4532791205908033</v>
      </c>
    </row>
    <row r="320" spans="1:18" x14ac:dyDescent="0.25">
      <c r="A320" s="10">
        <v>45769.166666666664</v>
      </c>
      <c r="B320" s="2">
        <v>199.74</v>
      </c>
      <c r="C320">
        <f t="shared" si="20"/>
        <v>6.5800000000000125</v>
      </c>
      <c r="D320">
        <f t="shared" si="21"/>
        <v>3.3497659809647508E-2</v>
      </c>
      <c r="N320">
        <f t="shared" si="23"/>
        <v>2.3473194156591468E-2</v>
      </c>
      <c r="O320">
        <f t="shared" si="24"/>
        <v>-3.7518961830835704</v>
      </c>
      <c r="Q320">
        <f t="shared" si="22"/>
        <v>3.8763286851910124</v>
      </c>
      <c r="R320">
        <f t="shared" si="24"/>
        <v>1.3548884905340748</v>
      </c>
    </row>
    <row r="321" spans="1:18" x14ac:dyDescent="0.25">
      <c r="A321" s="10">
        <v>45770.166666666664</v>
      </c>
      <c r="B321" s="2">
        <v>204.6</v>
      </c>
      <c r="C321">
        <f t="shared" si="20"/>
        <v>4.8599999999999852</v>
      </c>
      <c r="D321">
        <f t="shared" si="21"/>
        <v>2.4040332702537383E-2</v>
      </c>
      <c r="N321">
        <f t="shared" si="23"/>
        <v>4.7761052899688669E-2</v>
      </c>
      <c r="O321">
        <f t="shared" si="24"/>
        <v>-3.0415447645024196</v>
      </c>
      <c r="Q321">
        <f t="shared" si="22"/>
        <v>9.3193525646740554</v>
      </c>
      <c r="R321">
        <f t="shared" si="24"/>
        <v>2.2320931589748838</v>
      </c>
    </row>
    <row r="322" spans="1:18" x14ac:dyDescent="0.25">
      <c r="A322" s="10">
        <v>45771.166666666664</v>
      </c>
      <c r="B322" s="2">
        <v>208.37</v>
      </c>
      <c r="C322">
        <f t="shared" si="20"/>
        <v>3.7700000000000102</v>
      </c>
      <c r="D322">
        <f t="shared" si="21"/>
        <v>1.8258492064582833E-2</v>
      </c>
      <c r="N322">
        <f t="shared" si="23"/>
        <v>6.6871688135809779E-2</v>
      </c>
      <c r="O322">
        <f t="shared" si="24"/>
        <v>-2.7049795981951252</v>
      </c>
      <c r="Q322">
        <f t="shared" si="22"/>
        <v>13.774700705867597</v>
      </c>
      <c r="R322">
        <f t="shared" si="24"/>
        <v>2.6228336274612007</v>
      </c>
    </row>
    <row r="323" spans="1:18" x14ac:dyDescent="0.25">
      <c r="A323" s="10">
        <v>45772.166666666664</v>
      </c>
      <c r="B323" s="2">
        <v>209.28</v>
      </c>
      <c r="C323">
        <f t="shared" si="20"/>
        <v>0.90999999999999659</v>
      </c>
      <c r="D323">
        <f t="shared" si="21"/>
        <v>4.3577226867250411E-3</v>
      </c>
      <c r="N323">
        <f t="shared" si="23"/>
        <v>0.10636543807231871</v>
      </c>
      <c r="O323">
        <f t="shared" si="24"/>
        <v>-2.2408745849907135</v>
      </c>
      <c r="Q323">
        <f t="shared" si="22"/>
        <v>22.42766740040048</v>
      </c>
      <c r="R323">
        <f t="shared" si="24"/>
        <v>3.1102953484921327</v>
      </c>
    </row>
    <row r="324" spans="1:18" x14ac:dyDescent="0.25">
      <c r="A324" s="10">
        <v>45775.166666666664</v>
      </c>
      <c r="B324" s="2">
        <v>210.14</v>
      </c>
      <c r="C324">
        <f t="shared" ref="C324:C387" si="25">B324-B323</f>
        <v>0.85999999999998522</v>
      </c>
      <c r="D324">
        <f t="shared" ref="D324:D387" si="26">LN(B324/B323)</f>
        <v>4.1009069917952523E-3</v>
      </c>
      <c r="N324">
        <f t="shared" si="23"/>
        <v>0.10665485774704168</v>
      </c>
      <c r="O324">
        <f t="shared" si="24"/>
        <v>-2.2381572866066106</v>
      </c>
      <c r="Q324">
        <f t="shared" ref="Q324:Q387" si="27">_xlfn.NORM.DIST(D324, $L$4, $L$5, FALSE)</f>
        <v>22.495045825634037</v>
      </c>
      <c r="R324">
        <f t="shared" si="24"/>
        <v>3.1132950994386062</v>
      </c>
    </row>
    <row r="325" spans="1:18" x14ac:dyDescent="0.25">
      <c r="A325" s="10">
        <v>45776.166666666664</v>
      </c>
      <c r="B325" s="2">
        <v>211.21</v>
      </c>
      <c r="C325">
        <f t="shared" si="25"/>
        <v>1.0700000000000216</v>
      </c>
      <c r="D325">
        <f t="shared" si="26"/>
        <v>5.0789239354215587E-3</v>
      </c>
      <c r="N325">
        <f t="shared" ref="N325:N388" si="28">_xlfn.NORM.DIST(C325, $K$4, $K$5, FALSE)</f>
        <v>0.10531324074224142</v>
      </c>
      <c r="O325">
        <f t="shared" ref="O325:R388" si="29">LN(N325)</f>
        <v>-2.2508161247059717</v>
      </c>
      <c r="Q325">
        <f t="shared" si="27"/>
        <v>22.213632190793508</v>
      </c>
      <c r="R325">
        <f t="shared" si="29"/>
        <v>3.1007061630672683</v>
      </c>
    </row>
    <row r="326" spans="1:18" x14ac:dyDescent="0.25">
      <c r="A326" s="10">
        <v>45777.166666666664</v>
      </c>
      <c r="B326" s="2">
        <v>212.5</v>
      </c>
      <c r="C326">
        <f t="shared" si="25"/>
        <v>1.289999999999992</v>
      </c>
      <c r="D326">
        <f t="shared" si="26"/>
        <v>6.0890891684208118E-3</v>
      </c>
      <c r="N326">
        <f t="shared" si="28"/>
        <v>0.10356183878661139</v>
      </c>
      <c r="O326">
        <f t="shared" si="29"/>
        <v>-2.2675863684954103</v>
      </c>
      <c r="Q326">
        <f t="shared" si="27"/>
        <v>21.854039654541467</v>
      </c>
      <c r="R326">
        <f t="shared" si="29"/>
        <v>3.084385785667886</v>
      </c>
    </row>
    <row r="327" spans="1:18" x14ac:dyDescent="0.25">
      <c r="A327" s="10">
        <v>45778.166666666664</v>
      </c>
      <c r="B327" s="2">
        <v>213.32</v>
      </c>
      <c r="C327">
        <f t="shared" si="25"/>
        <v>0.81999999999999318</v>
      </c>
      <c r="D327">
        <f t="shared" si="26"/>
        <v>3.8513973679298731E-3</v>
      </c>
      <c r="N327">
        <f t="shared" si="28"/>
        <v>0.10687268981674863</v>
      </c>
      <c r="O327">
        <f t="shared" si="29"/>
        <v>-2.2361169677085568</v>
      </c>
      <c r="Q327">
        <f t="shared" si="27"/>
        <v>22.555993637327752</v>
      </c>
      <c r="R327">
        <f t="shared" si="29"/>
        <v>3.1160008238615369</v>
      </c>
    </row>
    <row r="328" spans="1:18" x14ac:dyDescent="0.25">
      <c r="A328" s="10">
        <v>45779.166666666664</v>
      </c>
      <c r="B328" s="2">
        <v>205.35</v>
      </c>
      <c r="C328">
        <f t="shared" si="25"/>
        <v>-7.9699999999999989</v>
      </c>
      <c r="D328">
        <f t="shared" si="26"/>
        <v>-3.8077545329833914E-2</v>
      </c>
      <c r="N328">
        <f t="shared" si="28"/>
        <v>9.4057615166379203E-3</v>
      </c>
      <c r="O328">
        <f t="shared" si="29"/>
        <v>-4.6664328501674914</v>
      </c>
      <c r="Q328">
        <f t="shared" si="27"/>
        <v>1.9142615621743819</v>
      </c>
      <c r="R328">
        <f t="shared" si="29"/>
        <v>0.64933194104738357</v>
      </c>
    </row>
    <row r="329" spans="1:18" x14ac:dyDescent="0.25">
      <c r="A329" s="10">
        <v>45782.166666666664</v>
      </c>
      <c r="B329" s="2">
        <v>198.89</v>
      </c>
      <c r="C329">
        <f t="shared" si="25"/>
        <v>-6.460000000000008</v>
      </c>
      <c r="D329">
        <f t="shared" si="26"/>
        <v>-3.19639323274125E-2</v>
      </c>
      <c r="N329">
        <f t="shared" si="28"/>
        <v>2.1467220017429914E-2</v>
      </c>
      <c r="O329">
        <f t="shared" si="29"/>
        <v>-3.8412281576626972</v>
      </c>
      <c r="Q329">
        <f t="shared" si="27"/>
        <v>3.9380768606942071</v>
      </c>
      <c r="R329">
        <f t="shared" si="29"/>
        <v>1.3706924977243347</v>
      </c>
    </row>
    <row r="330" spans="1:18" x14ac:dyDescent="0.25">
      <c r="A330" s="10">
        <v>45783.166666666664</v>
      </c>
      <c r="B330" s="2">
        <v>198.51</v>
      </c>
      <c r="C330">
        <f t="shared" si="25"/>
        <v>-0.37999999999999545</v>
      </c>
      <c r="D330">
        <f t="shared" si="26"/>
        <v>-1.9124313830772783E-3</v>
      </c>
      <c r="N330">
        <f t="shared" si="28"/>
        <v>0.10751815213695652</v>
      </c>
      <c r="O330">
        <f t="shared" si="29"/>
        <v>-2.2300955885812055</v>
      </c>
      <c r="Q330">
        <f t="shared" si="27"/>
        <v>22.674721154684594</v>
      </c>
      <c r="R330">
        <f t="shared" si="29"/>
        <v>3.1212506984475081</v>
      </c>
    </row>
    <row r="331" spans="1:18" x14ac:dyDescent="0.25">
      <c r="A331" s="10">
        <v>45784.166666666664</v>
      </c>
      <c r="B331" s="2">
        <v>196.25</v>
      </c>
      <c r="C331">
        <f t="shared" si="25"/>
        <v>-2.2599999999999909</v>
      </c>
      <c r="D331">
        <f t="shared" si="26"/>
        <v>-1.1450120029559962E-2</v>
      </c>
      <c r="N331">
        <f t="shared" si="28"/>
        <v>8.7560850766539064E-2</v>
      </c>
      <c r="O331">
        <f t="shared" si="29"/>
        <v>-2.4354212899911807</v>
      </c>
      <c r="Q331">
        <f t="shared" si="27"/>
        <v>17.972811419609176</v>
      </c>
      <c r="R331">
        <f t="shared" si="29"/>
        <v>2.8888601392878321</v>
      </c>
    </row>
    <row r="332" spans="1:18" x14ac:dyDescent="0.25">
      <c r="A332" s="10">
        <v>45785.166666666664</v>
      </c>
      <c r="B332" s="2">
        <v>197.49</v>
      </c>
      <c r="C332">
        <f t="shared" si="25"/>
        <v>1.2400000000000091</v>
      </c>
      <c r="D332">
        <f t="shared" si="26"/>
        <v>6.298593485377273E-3</v>
      </c>
      <c r="N332">
        <f t="shared" si="28"/>
        <v>0.10399008776372448</v>
      </c>
      <c r="O332">
        <f t="shared" si="29"/>
        <v>-2.2634596943472354</v>
      </c>
      <c r="Q332">
        <f t="shared" si="27"/>
        <v>21.771002066400559</v>
      </c>
      <c r="R332">
        <f t="shared" si="29"/>
        <v>3.0805789038793852</v>
      </c>
    </row>
    <row r="333" spans="1:18" x14ac:dyDescent="0.25">
      <c r="A333" s="10">
        <v>45786.166666666664</v>
      </c>
      <c r="B333" s="2">
        <v>198.53</v>
      </c>
      <c r="C333">
        <f t="shared" si="25"/>
        <v>1.039999999999992</v>
      </c>
      <c r="D333">
        <f t="shared" si="26"/>
        <v>5.2522720610924155E-3</v>
      </c>
      <c r="N333">
        <f t="shared" si="28"/>
        <v>0.10552499448781866</v>
      </c>
      <c r="O333">
        <f t="shared" si="29"/>
        <v>-2.248807439549362</v>
      </c>
      <c r="Q333">
        <f t="shared" si="27"/>
        <v>22.156815546583974</v>
      </c>
      <c r="R333">
        <f t="shared" si="29"/>
        <v>3.0981451487813692</v>
      </c>
    </row>
    <row r="334" spans="1:18" x14ac:dyDescent="0.25">
      <c r="A334" s="10">
        <v>45789.166666666664</v>
      </c>
      <c r="B334" s="2">
        <v>210.79</v>
      </c>
      <c r="C334">
        <f t="shared" si="25"/>
        <v>12.259999999999991</v>
      </c>
      <c r="D334">
        <f t="shared" si="26"/>
        <v>5.9922155002815725E-2</v>
      </c>
      <c r="N334">
        <f t="shared" si="28"/>
        <v>4.7290038468561534E-4</v>
      </c>
      <c r="O334">
        <f t="shared" si="29"/>
        <v>-7.6566257948539684</v>
      </c>
      <c r="Q334">
        <f t="shared" si="27"/>
        <v>6.9784930435443052E-2</v>
      </c>
      <c r="R334">
        <f t="shared" si="29"/>
        <v>-2.6623371888631375</v>
      </c>
    </row>
    <row r="335" spans="1:18" x14ac:dyDescent="0.25">
      <c r="A335" s="10">
        <v>45790.166666666664</v>
      </c>
      <c r="B335" s="2">
        <v>212.93</v>
      </c>
      <c r="C335">
        <f t="shared" si="25"/>
        <v>2.1400000000000148</v>
      </c>
      <c r="D335">
        <f t="shared" si="26"/>
        <v>1.0101095986503919E-2</v>
      </c>
      <c r="N335">
        <f t="shared" si="28"/>
        <v>9.3844812816813283E-2</v>
      </c>
      <c r="O335">
        <f t="shared" si="29"/>
        <v>-2.3661127884753772</v>
      </c>
      <c r="Q335">
        <f t="shared" si="27"/>
        <v>19.811913018157927</v>
      </c>
      <c r="R335">
        <f t="shared" si="29"/>
        <v>2.9862834243548519</v>
      </c>
    </row>
    <row r="336" spans="1:18" x14ac:dyDescent="0.25">
      <c r="A336" s="10">
        <v>45791.166666666664</v>
      </c>
      <c r="B336" s="2">
        <v>212.33</v>
      </c>
      <c r="C336">
        <f t="shared" si="25"/>
        <v>-0.59999999999999432</v>
      </c>
      <c r="D336">
        <f t="shared" si="26"/>
        <v>-2.8218050046047607E-3</v>
      </c>
      <c r="N336">
        <f t="shared" si="28"/>
        <v>0.10639696558612646</v>
      </c>
      <c r="O336">
        <f t="shared" si="29"/>
        <v>-2.240578221408648</v>
      </c>
      <c r="Q336">
        <f t="shared" si="27"/>
        <v>22.467158817958122</v>
      </c>
      <c r="R336">
        <f t="shared" si="29"/>
        <v>3.1120546348540556</v>
      </c>
    </row>
    <row r="337" spans="1:18" x14ac:dyDescent="0.25">
      <c r="A337" s="10">
        <v>45792.166666666664</v>
      </c>
      <c r="B337" s="2">
        <v>211.45</v>
      </c>
      <c r="C337">
        <f t="shared" si="25"/>
        <v>-0.88000000000002387</v>
      </c>
      <c r="D337">
        <f t="shared" si="26"/>
        <v>-4.1531042752048983E-3</v>
      </c>
      <c r="N337">
        <f t="shared" si="28"/>
        <v>0.10444316917831988</v>
      </c>
      <c r="O337">
        <f t="shared" si="29"/>
        <v>-2.2591121911236591</v>
      </c>
      <c r="Q337">
        <f t="shared" si="27"/>
        <v>22.057755366065965</v>
      </c>
      <c r="R337">
        <f t="shared" si="29"/>
        <v>3.0936642573367341</v>
      </c>
    </row>
    <row r="338" spans="1:18" x14ac:dyDescent="0.25">
      <c r="A338" s="10">
        <v>45793.166666666664</v>
      </c>
      <c r="B338" s="2">
        <v>211.26</v>
      </c>
      <c r="C338">
        <f t="shared" si="25"/>
        <v>-0.18999999999999773</v>
      </c>
      <c r="D338">
        <f t="shared" si="26"/>
        <v>-8.9896152348143657E-4</v>
      </c>
      <c r="N338">
        <f t="shared" si="28"/>
        <v>0.10818293675231246</v>
      </c>
      <c r="O338">
        <f t="shared" si="29"/>
        <v>-2.223931626001129</v>
      </c>
      <c r="Q338">
        <f t="shared" si="27"/>
        <v>22.834677853701034</v>
      </c>
      <c r="R338">
        <f t="shared" si="29"/>
        <v>3.1282803389701641</v>
      </c>
    </row>
    <row r="339" spans="1:18" x14ac:dyDescent="0.25">
      <c r="A339" s="10">
        <v>45796.166666666664</v>
      </c>
      <c r="B339" s="2">
        <v>208.78</v>
      </c>
      <c r="C339">
        <f t="shared" si="25"/>
        <v>-2.4799999999999898</v>
      </c>
      <c r="D339">
        <f t="shared" si="26"/>
        <v>-1.1808536414863721E-2</v>
      </c>
      <c r="N339">
        <f t="shared" si="28"/>
        <v>8.4029797754289023E-2</v>
      </c>
      <c r="O339">
        <f t="shared" si="29"/>
        <v>-2.4765838078723608</v>
      </c>
      <c r="Q339">
        <f t="shared" si="27"/>
        <v>17.712454460456499</v>
      </c>
      <c r="R339">
        <f t="shared" si="29"/>
        <v>2.8742680339736348</v>
      </c>
    </row>
    <row r="340" spans="1:18" x14ac:dyDescent="0.25">
      <c r="A340" s="10">
        <v>45797.166666666664</v>
      </c>
      <c r="B340" s="2">
        <v>206.86</v>
      </c>
      <c r="C340">
        <f t="shared" si="25"/>
        <v>-1.9199999999999875</v>
      </c>
      <c r="D340">
        <f t="shared" si="26"/>
        <v>-9.2388300304947473E-3</v>
      </c>
      <c r="N340">
        <f t="shared" si="28"/>
        <v>9.265538518450625E-2</v>
      </c>
      <c r="O340">
        <f t="shared" si="29"/>
        <v>-2.3788682039840849</v>
      </c>
      <c r="Q340">
        <f t="shared" si="27"/>
        <v>19.482198602942972</v>
      </c>
      <c r="R340">
        <f t="shared" si="29"/>
        <v>2.9695011564731186</v>
      </c>
    </row>
    <row r="341" spans="1:18" x14ac:dyDescent="0.25">
      <c r="A341" s="10">
        <v>45798.166666666664</v>
      </c>
      <c r="B341" s="2">
        <v>202.09</v>
      </c>
      <c r="C341">
        <f t="shared" si="25"/>
        <v>-4.7700000000000102</v>
      </c>
      <c r="D341">
        <f t="shared" si="26"/>
        <v>-2.3329093219500632E-2</v>
      </c>
      <c r="N341">
        <f t="shared" si="28"/>
        <v>4.4235346345993624E-2</v>
      </c>
      <c r="O341">
        <f t="shared" si="29"/>
        <v>-3.1182311183952054</v>
      </c>
      <c r="Q341">
        <f t="shared" si="27"/>
        <v>8.8389720372804543</v>
      </c>
      <c r="R341">
        <f t="shared" si="29"/>
        <v>2.1791705845123692</v>
      </c>
    </row>
    <row r="342" spans="1:18" x14ac:dyDescent="0.25">
      <c r="A342" s="10">
        <v>45799.166666666664</v>
      </c>
      <c r="B342" s="2">
        <v>201.36</v>
      </c>
      <c r="C342">
        <f t="shared" si="25"/>
        <v>-0.72999999999998977</v>
      </c>
      <c r="D342">
        <f t="shared" si="26"/>
        <v>-3.6187919030965495E-3</v>
      </c>
      <c r="N342">
        <f t="shared" si="28"/>
        <v>0.10556165950815219</v>
      </c>
      <c r="O342">
        <f t="shared" si="29"/>
        <v>-2.2484600464763451</v>
      </c>
      <c r="Q342">
        <f t="shared" si="27"/>
        <v>22.236800801092983</v>
      </c>
      <c r="R342">
        <f t="shared" si="29"/>
        <v>3.1017486101634222</v>
      </c>
    </row>
    <row r="343" spans="1:18" x14ac:dyDescent="0.25">
      <c r="A343" s="10">
        <v>45800.166666666664</v>
      </c>
      <c r="B343" s="2">
        <v>195.27</v>
      </c>
      <c r="C343">
        <f t="shared" si="25"/>
        <v>-6.0900000000000034</v>
      </c>
      <c r="D343">
        <f t="shared" si="26"/>
        <v>-3.0711134574654807E-2</v>
      </c>
      <c r="N343">
        <f t="shared" si="28"/>
        <v>2.5608660662259444E-2</v>
      </c>
      <c r="O343">
        <f t="shared" si="29"/>
        <v>-3.6648246775900608</v>
      </c>
      <c r="Q343">
        <f t="shared" si="27"/>
        <v>4.4963620541247282</v>
      </c>
      <c r="R343">
        <f t="shared" si="29"/>
        <v>1.5032686374018334</v>
      </c>
    </row>
    <row r="344" spans="1:18" x14ac:dyDescent="0.25">
      <c r="A344" s="10">
        <v>45804.166666666664</v>
      </c>
      <c r="B344" s="2">
        <v>200.21</v>
      </c>
      <c r="C344">
        <f t="shared" si="25"/>
        <v>4.9399999999999977</v>
      </c>
      <c r="D344">
        <f t="shared" si="26"/>
        <v>2.4983599431202347E-2</v>
      </c>
      <c r="N344">
        <f t="shared" si="28"/>
        <v>4.6434233069953097E-2</v>
      </c>
      <c r="O344">
        <f t="shared" si="29"/>
        <v>-3.0697183100970178</v>
      </c>
      <c r="Q344">
        <f t="shared" si="27"/>
        <v>8.6526683361624226</v>
      </c>
      <c r="R344">
        <f t="shared" si="29"/>
        <v>2.1578677515432463</v>
      </c>
    </row>
    <row r="345" spans="1:18" x14ac:dyDescent="0.25">
      <c r="A345" s="10">
        <v>45805.166666666664</v>
      </c>
      <c r="B345" s="2">
        <v>200.42</v>
      </c>
      <c r="C345">
        <f t="shared" si="25"/>
        <v>0.20999999999997954</v>
      </c>
      <c r="D345">
        <f t="shared" si="26"/>
        <v>1.0483489465745394E-3</v>
      </c>
      <c r="N345">
        <f t="shared" si="28"/>
        <v>0.10864084600747027</v>
      </c>
      <c r="O345">
        <f t="shared" si="29"/>
        <v>-2.2197078279462703</v>
      </c>
      <c r="Q345">
        <f t="shared" si="27"/>
        <v>22.925807953438955</v>
      </c>
      <c r="R345">
        <f t="shared" si="29"/>
        <v>3.1322632608558023</v>
      </c>
    </row>
    <row r="346" spans="1:18" x14ac:dyDescent="0.25">
      <c r="A346" s="10">
        <v>45806.166666666664</v>
      </c>
      <c r="B346" s="2">
        <v>199.95</v>
      </c>
      <c r="C346">
        <f t="shared" si="25"/>
        <v>-0.46999999999999886</v>
      </c>
      <c r="D346">
        <f t="shared" si="26"/>
        <v>-2.3478293373554809E-3</v>
      </c>
      <c r="N346">
        <f t="shared" si="28"/>
        <v>0.10710453069723945</v>
      </c>
      <c r="O346">
        <f t="shared" si="29"/>
        <v>-2.2339499989942588</v>
      </c>
      <c r="Q346">
        <f t="shared" si="27"/>
        <v>22.582801517042771</v>
      </c>
      <c r="R346">
        <f t="shared" si="29"/>
        <v>3.1171886217535802</v>
      </c>
    </row>
    <row r="347" spans="1:18" x14ac:dyDescent="0.25">
      <c r="A347" s="10">
        <v>45807.166666666664</v>
      </c>
      <c r="B347" s="2">
        <v>200.85</v>
      </c>
      <c r="C347">
        <f t="shared" si="25"/>
        <v>0.90000000000000568</v>
      </c>
      <c r="D347">
        <f t="shared" si="26"/>
        <v>4.4910255124638023E-3</v>
      </c>
      <c r="N347">
        <f t="shared" si="28"/>
        <v>0.10642483796682485</v>
      </c>
      <c r="O347">
        <f t="shared" si="29"/>
        <v>-2.240316289779535</v>
      </c>
      <c r="Q347">
        <f t="shared" si="27"/>
        <v>22.390849983342612</v>
      </c>
      <c r="R347">
        <f t="shared" si="29"/>
        <v>3.108652392522643</v>
      </c>
    </row>
    <row r="348" spans="1:18" x14ac:dyDescent="0.25">
      <c r="A348" s="10">
        <v>45810.166666666664</v>
      </c>
      <c r="B348" s="2">
        <v>201.7</v>
      </c>
      <c r="C348">
        <f t="shared" si="25"/>
        <v>0.84999999999999432</v>
      </c>
      <c r="D348">
        <f t="shared" si="26"/>
        <v>4.2230841548747573E-3</v>
      </c>
      <c r="N348">
        <f t="shared" si="28"/>
        <v>0.10671046142809203</v>
      </c>
      <c r="O348">
        <f t="shared" si="29"/>
        <v>-2.2376360802313284</v>
      </c>
      <c r="Q348">
        <f t="shared" si="27"/>
        <v>22.463576492120303</v>
      </c>
      <c r="R348">
        <f t="shared" si="29"/>
        <v>3.1118951749288755</v>
      </c>
    </row>
    <row r="349" spans="1:18" x14ac:dyDescent="0.25">
      <c r="A349" s="10">
        <v>45811.166666666664</v>
      </c>
      <c r="B349" s="2">
        <v>203.27</v>
      </c>
      <c r="C349">
        <f t="shared" si="25"/>
        <v>1.5700000000000216</v>
      </c>
      <c r="D349">
        <f t="shared" si="26"/>
        <v>7.7536996107045722E-3</v>
      </c>
      <c r="N349">
        <f t="shared" si="28"/>
        <v>0.10084982476519522</v>
      </c>
      <c r="O349">
        <f t="shared" si="29"/>
        <v>-2.2941227521620555</v>
      </c>
      <c r="Q349">
        <f t="shared" si="27"/>
        <v>21.11824056955524</v>
      </c>
      <c r="R349">
        <f t="shared" si="29"/>
        <v>3.0501371490021372</v>
      </c>
    </row>
    <row r="350" spans="1:18" x14ac:dyDescent="0.25">
      <c r="A350" s="10">
        <v>45812.166666666664</v>
      </c>
      <c r="B350" s="2">
        <v>202.82</v>
      </c>
      <c r="C350">
        <f t="shared" si="25"/>
        <v>-0.45000000000001705</v>
      </c>
      <c r="D350">
        <f t="shared" si="26"/>
        <v>-2.2162583870203399E-3</v>
      </c>
      <c r="N350">
        <f t="shared" si="28"/>
        <v>0.10720187509113172</v>
      </c>
      <c r="O350">
        <f t="shared" si="29"/>
        <v>-2.2330415389766594</v>
      </c>
      <c r="Q350">
        <f t="shared" si="27"/>
        <v>22.612032049809393</v>
      </c>
      <c r="R350">
        <f t="shared" si="29"/>
        <v>3.1184821561926075</v>
      </c>
    </row>
    <row r="351" spans="1:18" x14ac:dyDescent="0.25">
      <c r="A351" s="10">
        <v>45813.166666666664</v>
      </c>
      <c r="B351" s="2">
        <v>200.63</v>
      </c>
      <c r="C351">
        <f t="shared" si="25"/>
        <v>-2.1899999999999977</v>
      </c>
      <c r="D351">
        <f t="shared" si="26"/>
        <v>-1.085647049174078E-2</v>
      </c>
      <c r="N351">
        <f t="shared" si="28"/>
        <v>8.8648423629291373E-2</v>
      </c>
      <c r="O351">
        <f t="shared" si="29"/>
        <v>-2.4230770285795091</v>
      </c>
      <c r="Q351">
        <f t="shared" si="27"/>
        <v>18.395307254545632</v>
      </c>
      <c r="R351">
        <f t="shared" si="29"/>
        <v>2.9120955915727529</v>
      </c>
    </row>
    <row r="352" spans="1:18" x14ac:dyDescent="0.25">
      <c r="A352" s="10">
        <v>45814.166666666664</v>
      </c>
      <c r="B352" s="2">
        <v>203.92</v>
      </c>
      <c r="C352">
        <f t="shared" si="25"/>
        <v>3.289999999999992</v>
      </c>
      <c r="D352">
        <f t="shared" si="26"/>
        <v>1.6265344375750522E-2</v>
      </c>
      <c r="N352">
        <f t="shared" si="28"/>
        <v>7.541737735681181E-2</v>
      </c>
      <c r="O352">
        <f t="shared" si="29"/>
        <v>-2.5847175615988758</v>
      </c>
      <c r="Q352">
        <f t="shared" si="27"/>
        <v>15.362555159225243</v>
      </c>
      <c r="R352">
        <f t="shared" si="29"/>
        <v>2.7319330653967078</v>
      </c>
    </row>
    <row r="353" spans="1:18" x14ac:dyDescent="0.25">
      <c r="A353" s="10">
        <v>45817.166666666664</v>
      </c>
      <c r="B353" s="2">
        <v>201.45</v>
      </c>
      <c r="C353">
        <f t="shared" si="25"/>
        <v>-2.4699999999999989</v>
      </c>
      <c r="D353">
        <f t="shared" si="26"/>
        <v>-1.2186548430503737E-2</v>
      </c>
      <c r="N353">
        <f t="shared" si="28"/>
        <v>8.4193723962284486E-2</v>
      </c>
      <c r="O353">
        <f t="shared" si="29"/>
        <v>-2.4746348977769257</v>
      </c>
      <c r="Q353">
        <f t="shared" si="27"/>
        <v>17.433929658013255</v>
      </c>
      <c r="R353">
        <f t="shared" si="29"/>
        <v>2.8584182878223401</v>
      </c>
    </row>
    <row r="354" spans="1:18" x14ac:dyDescent="0.25">
      <c r="A354" s="10">
        <v>45818.166666666664</v>
      </c>
      <c r="B354" s="2">
        <v>202.67</v>
      </c>
      <c r="C354">
        <f t="shared" si="25"/>
        <v>1.2199999999999989</v>
      </c>
      <c r="D354">
        <f t="shared" si="26"/>
        <v>6.0378288938655912E-3</v>
      </c>
      <c r="N354">
        <f t="shared" si="28"/>
        <v>0.10415647439612331</v>
      </c>
      <c r="O354">
        <f t="shared" si="29"/>
        <v>-2.2618609490582191</v>
      </c>
      <c r="Q354">
        <f t="shared" si="27"/>
        <v>21.873921986912315</v>
      </c>
      <c r="R354">
        <f t="shared" si="29"/>
        <v>3.0852951504310555</v>
      </c>
    </row>
    <row r="355" spans="1:18" x14ac:dyDescent="0.25">
      <c r="A355" s="10">
        <v>45819.166666666664</v>
      </c>
      <c r="B355" s="2">
        <v>198.78</v>
      </c>
      <c r="C355">
        <f t="shared" si="25"/>
        <v>-3.8899999999999864</v>
      </c>
      <c r="D355">
        <f t="shared" si="26"/>
        <v>-1.9380354991362321E-2</v>
      </c>
      <c r="N355">
        <f t="shared" si="28"/>
        <v>5.9270747080601913E-2</v>
      </c>
      <c r="O355">
        <f t="shared" si="29"/>
        <v>-2.8256393985612736</v>
      </c>
      <c r="Q355">
        <f t="shared" si="27"/>
        <v>11.784783843518866</v>
      </c>
      <c r="R355">
        <f t="shared" si="29"/>
        <v>2.4668091945583539</v>
      </c>
    </row>
    <row r="356" spans="1:18" x14ac:dyDescent="0.25">
      <c r="A356" s="10">
        <v>45820.166666666664</v>
      </c>
      <c r="B356" s="2">
        <v>199.2</v>
      </c>
      <c r="C356">
        <f t="shared" si="25"/>
        <v>0.41999999999998749</v>
      </c>
      <c r="D356">
        <f t="shared" si="26"/>
        <v>2.1106596106382439E-3</v>
      </c>
      <c r="N356">
        <f t="shared" si="28"/>
        <v>0.10836594348353948</v>
      </c>
      <c r="O356">
        <f t="shared" si="29"/>
        <v>-2.222241413845834</v>
      </c>
      <c r="Q356">
        <f t="shared" si="27"/>
        <v>22.854652965150475</v>
      </c>
      <c r="R356">
        <f t="shared" si="29"/>
        <v>3.1291547274702411</v>
      </c>
    </row>
    <row r="357" spans="1:18" x14ac:dyDescent="0.25">
      <c r="A357" s="10">
        <v>45821.166666666664</v>
      </c>
      <c r="B357" s="2">
        <v>196.45</v>
      </c>
      <c r="C357">
        <f t="shared" si="25"/>
        <v>-2.75</v>
      </c>
      <c r="D357">
        <f t="shared" si="26"/>
        <v>-1.3901399146029038E-2</v>
      </c>
      <c r="N357">
        <f t="shared" si="28"/>
        <v>7.9499201893879323E-2</v>
      </c>
      <c r="O357">
        <f t="shared" si="29"/>
        <v>-2.5320082964429429</v>
      </c>
      <c r="Q357">
        <f t="shared" si="27"/>
        <v>16.128492417962498</v>
      </c>
      <c r="R357">
        <f t="shared" si="29"/>
        <v>2.7805874232905845</v>
      </c>
    </row>
    <row r="358" spans="1:18" x14ac:dyDescent="0.25">
      <c r="A358" s="10">
        <v>45824.166666666664</v>
      </c>
      <c r="B358" s="2">
        <v>198.42</v>
      </c>
      <c r="C358">
        <f t="shared" si="25"/>
        <v>1.9699999999999989</v>
      </c>
      <c r="D358">
        <f t="shared" si="26"/>
        <v>9.9780502172876224E-3</v>
      </c>
      <c r="N358">
        <f t="shared" si="28"/>
        <v>9.6123636582916561E-2</v>
      </c>
      <c r="O358">
        <f t="shared" si="29"/>
        <v>-2.3421200350497258</v>
      </c>
      <c r="Q358">
        <f t="shared" si="27"/>
        <v>19.887325574317085</v>
      </c>
      <c r="R358">
        <f t="shared" si="29"/>
        <v>2.990082623006566</v>
      </c>
    </row>
    <row r="359" spans="1:18" x14ac:dyDescent="0.25">
      <c r="A359" s="10">
        <v>45825.166666666664</v>
      </c>
      <c r="B359" s="2">
        <v>195.64</v>
      </c>
      <c r="C359">
        <f t="shared" si="25"/>
        <v>-2.7800000000000011</v>
      </c>
      <c r="D359">
        <f t="shared" si="26"/>
        <v>-1.4109760550600002E-2</v>
      </c>
      <c r="N359">
        <f t="shared" si="28"/>
        <v>7.8984758739676628E-2</v>
      </c>
      <c r="O359">
        <f t="shared" si="29"/>
        <v>-2.5385003724738553</v>
      </c>
      <c r="Q359">
        <f t="shared" si="27"/>
        <v>15.96611566097625</v>
      </c>
      <c r="R359">
        <f t="shared" si="29"/>
        <v>2.7704687054023189</v>
      </c>
    </row>
    <row r="360" spans="1:18" x14ac:dyDescent="0.25">
      <c r="A360" s="10">
        <v>45826.166666666664</v>
      </c>
      <c r="B360" s="2">
        <v>196.58</v>
      </c>
      <c r="C360">
        <f t="shared" si="25"/>
        <v>0.94000000000002615</v>
      </c>
      <c r="D360">
        <f t="shared" si="26"/>
        <v>4.7932374673270439E-3</v>
      </c>
      <c r="N360">
        <f t="shared" si="28"/>
        <v>0.10618271129836765</v>
      </c>
      <c r="O360">
        <f t="shared" si="29"/>
        <v>-2.2425939772273291</v>
      </c>
      <c r="Q360">
        <f t="shared" si="27"/>
        <v>22.302755056357775</v>
      </c>
      <c r="R360">
        <f t="shared" si="29"/>
        <v>3.1047102159631534</v>
      </c>
    </row>
    <row r="361" spans="1:18" x14ac:dyDescent="0.25">
      <c r="A361" s="10">
        <v>45828.166666666664</v>
      </c>
      <c r="B361" s="2">
        <v>201</v>
      </c>
      <c r="C361">
        <f t="shared" si="25"/>
        <v>4.4199999999999875</v>
      </c>
      <c r="D361">
        <f t="shared" si="26"/>
        <v>2.2235434920592347E-2</v>
      </c>
      <c r="N361">
        <f t="shared" si="28"/>
        <v>5.5294812056457338E-2</v>
      </c>
      <c r="O361">
        <f t="shared" si="29"/>
        <v>-2.895076189385315</v>
      </c>
      <c r="Q361">
        <f t="shared" si="27"/>
        <v>10.653904896606026</v>
      </c>
      <c r="R361">
        <f t="shared" si="29"/>
        <v>2.3659264819115102</v>
      </c>
    </row>
    <row r="362" spans="1:18" x14ac:dyDescent="0.25">
      <c r="A362" s="10">
        <v>45831.166666666664</v>
      </c>
      <c r="B362" s="2">
        <v>201.5</v>
      </c>
      <c r="C362">
        <f t="shared" si="25"/>
        <v>0.5</v>
      </c>
      <c r="D362">
        <f t="shared" si="26"/>
        <v>2.4844733276619658E-3</v>
      </c>
      <c r="N362">
        <f t="shared" si="28"/>
        <v>0.10816828713301385</v>
      </c>
      <c r="O362">
        <f t="shared" si="29"/>
        <v>-2.2240670504194235</v>
      </c>
      <c r="Q362">
        <f t="shared" si="27"/>
        <v>22.809430558914514</v>
      </c>
      <c r="R362">
        <f t="shared" si="29"/>
        <v>3.12717407144783</v>
      </c>
    </row>
    <row r="363" spans="1:18" x14ac:dyDescent="0.25">
      <c r="A363" s="10">
        <v>45832.166666666664</v>
      </c>
      <c r="B363" s="2">
        <v>200.3</v>
      </c>
      <c r="C363">
        <f t="shared" si="25"/>
        <v>-1.1999999999999886</v>
      </c>
      <c r="D363">
        <f t="shared" si="26"/>
        <v>-5.9731387149650926E-3</v>
      </c>
      <c r="N363">
        <f t="shared" si="28"/>
        <v>0.1015285816742755</v>
      </c>
      <c r="O363">
        <f t="shared" si="29"/>
        <v>-2.2874149272901154</v>
      </c>
      <c r="Q363">
        <f t="shared" si="27"/>
        <v>21.307265592859537</v>
      </c>
      <c r="R363">
        <f t="shared" si="29"/>
        <v>3.0590481221973804</v>
      </c>
    </row>
    <row r="364" spans="1:18" x14ac:dyDescent="0.25">
      <c r="A364" s="10">
        <v>45833.166666666664</v>
      </c>
      <c r="B364" s="2">
        <v>201.56</v>
      </c>
      <c r="C364">
        <f t="shared" si="25"/>
        <v>1.2599999999999909</v>
      </c>
      <c r="D364">
        <f t="shared" si="26"/>
        <v>6.2708611406248112E-3</v>
      </c>
      <c r="N364">
        <f t="shared" si="28"/>
        <v>0.1038208864062871</v>
      </c>
      <c r="O364">
        <f t="shared" si="29"/>
        <v>-2.2650881107049661</v>
      </c>
      <c r="Q364">
        <f t="shared" si="27"/>
        <v>21.782157091222555</v>
      </c>
      <c r="R364">
        <f t="shared" si="29"/>
        <v>3.0810911526017128</v>
      </c>
    </row>
    <row r="365" spans="1:18" x14ac:dyDescent="0.25">
      <c r="A365" s="10">
        <v>45834.166666666664</v>
      </c>
      <c r="B365" s="2">
        <v>201</v>
      </c>
      <c r="C365">
        <f t="shared" si="25"/>
        <v>-0.56000000000000227</v>
      </c>
      <c r="D365">
        <f t="shared" si="26"/>
        <v>-2.782195753321553E-3</v>
      </c>
      <c r="N365">
        <f t="shared" si="28"/>
        <v>0.10662841467993923</v>
      </c>
      <c r="O365">
        <f t="shared" si="29"/>
        <v>-2.238405248548839</v>
      </c>
      <c r="Q365">
        <f t="shared" si="27"/>
        <v>22.477438953704439</v>
      </c>
      <c r="R365">
        <f t="shared" si="29"/>
        <v>3.1125120929885268</v>
      </c>
    </row>
    <row r="366" spans="1:18" x14ac:dyDescent="0.25">
      <c r="A366" s="10">
        <v>45835.166666666664</v>
      </c>
      <c r="B366" s="2">
        <v>201.08</v>
      </c>
      <c r="C366">
        <f t="shared" si="25"/>
        <v>8.0000000000012506E-2</v>
      </c>
      <c r="D366">
        <f t="shared" si="26"/>
        <v>3.9793076529873232E-4</v>
      </c>
      <c r="N366">
        <f t="shared" si="28"/>
        <v>0.1086331418816574</v>
      </c>
      <c r="O366">
        <f t="shared" si="29"/>
        <v>-2.2197787441741257</v>
      </c>
      <c r="Q366">
        <f t="shared" si="27"/>
        <v>22.92725396198205</v>
      </c>
      <c r="R366">
        <f t="shared" si="29"/>
        <v>3.132326332261862</v>
      </c>
    </row>
    <row r="367" spans="1:18" x14ac:dyDescent="0.25">
      <c r="A367" s="10">
        <v>45838.166666666664</v>
      </c>
      <c r="B367" s="2">
        <v>205.17</v>
      </c>
      <c r="C367">
        <f t="shared" si="25"/>
        <v>4.089999999999975</v>
      </c>
      <c r="D367">
        <f t="shared" si="26"/>
        <v>2.0136064953739752E-2</v>
      </c>
      <c r="N367">
        <f t="shared" si="28"/>
        <v>6.1136327508187698E-2</v>
      </c>
      <c r="O367">
        <f t="shared" si="29"/>
        <v>-2.7946490312488299</v>
      </c>
      <c r="Q367">
        <f t="shared" si="27"/>
        <v>12.281023558911153</v>
      </c>
      <c r="R367">
        <f t="shared" si="29"/>
        <v>2.5080552709482991</v>
      </c>
    </row>
    <row r="368" spans="1:18" x14ac:dyDescent="0.25">
      <c r="A368" s="10">
        <v>45839.166666666664</v>
      </c>
      <c r="B368" s="2">
        <v>207.82</v>
      </c>
      <c r="C368">
        <f t="shared" si="25"/>
        <v>2.6500000000000057</v>
      </c>
      <c r="D368">
        <f t="shared" si="26"/>
        <v>1.2833416646386379E-2</v>
      </c>
      <c r="N368">
        <f t="shared" si="28"/>
        <v>8.6211348483141978E-2</v>
      </c>
      <c r="O368">
        <f t="shared" si="29"/>
        <v>-2.4509534570412952</v>
      </c>
      <c r="Q368">
        <f t="shared" si="27"/>
        <v>17.97589743610602</v>
      </c>
      <c r="R368">
        <f t="shared" si="29"/>
        <v>2.8890318292651722</v>
      </c>
    </row>
    <row r="369" spans="1:18" x14ac:dyDescent="0.25">
      <c r="A369" s="10">
        <v>45840.166666666664</v>
      </c>
      <c r="B369" s="2">
        <v>212.44</v>
      </c>
      <c r="C369">
        <f t="shared" si="25"/>
        <v>4.6200000000000045</v>
      </c>
      <c r="D369">
        <f t="shared" si="26"/>
        <v>2.1987275129697868E-2</v>
      </c>
      <c r="N369">
        <f t="shared" si="28"/>
        <v>5.1825521898246289E-2</v>
      </c>
      <c r="O369">
        <f t="shared" si="29"/>
        <v>-2.9598725503155094</v>
      </c>
      <c r="Q369">
        <f t="shared" si="27"/>
        <v>10.842633822242435</v>
      </c>
      <c r="R369">
        <f t="shared" si="29"/>
        <v>2.3834859390300451</v>
      </c>
    </row>
    <row r="370" spans="1:18" x14ac:dyDescent="0.25">
      <c r="A370" s="10">
        <v>45841.166666666664</v>
      </c>
      <c r="B370" s="2">
        <v>213.55</v>
      </c>
      <c r="C370">
        <f t="shared" si="25"/>
        <v>1.1100000000000136</v>
      </c>
      <c r="D370">
        <f t="shared" si="26"/>
        <v>5.2114017332771934E-3</v>
      </c>
      <c r="N370">
        <f t="shared" si="28"/>
        <v>0.1050206564243593</v>
      </c>
      <c r="O370">
        <f t="shared" si="29"/>
        <v>-2.2535982203219587</v>
      </c>
      <c r="Q370">
        <f t="shared" si="27"/>
        <v>22.170396404575573</v>
      </c>
      <c r="R370">
        <f t="shared" si="29"/>
        <v>3.0987579036927988</v>
      </c>
    </row>
    <row r="371" spans="1:18" x14ac:dyDescent="0.25">
      <c r="A371" s="10">
        <v>45845.166666666664</v>
      </c>
      <c r="B371" s="2">
        <v>209.95</v>
      </c>
      <c r="C371">
        <f t="shared" si="25"/>
        <v>-3.6000000000000227</v>
      </c>
      <c r="D371">
        <f t="shared" si="26"/>
        <v>-1.7001590157273334E-2</v>
      </c>
      <c r="N371">
        <f t="shared" si="28"/>
        <v>6.4454136554675828E-2</v>
      </c>
      <c r="O371">
        <f t="shared" si="29"/>
        <v>-2.7418013692721224</v>
      </c>
      <c r="Q371">
        <f t="shared" si="27"/>
        <v>13.670256298245032</v>
      </c>
      <c r="R371">
        <f t="shared" si="29"/>
        <v>2.6152223995173065</v>
      </c>
    </row>
    <row r="372" spans="1:18" x14ac:dyDescent="0.25">
      <c r="A372" s="10">
        <v>45846.166666666664</v>
      </c>
      <c r="B372" s="2">
        <v>210.01</v>
      </c>
      <c r="C372">
        <f t="shared" si="25"/>
        <v>6.0000000000002274E-2</v>
      </c>
      <c r="D372">
        <f t="shared" si="26"/>
        <v>2.8574150113462317E-4</v>
      </c>
      <c r="N372">
        <f t="shared" si="28"/>
        <v>0.10861987025400031</v>
      </c>
      <c r="O372">
        <f t="shared" si="29"/>
        <v>-2.2199009208707166</v>
      </c>
      <c r="Q372">
        <f t="shared" si="27"/>
        <v>22.92426329352644</v>
      </c>
      <c r="R372">
        <f t="shared" si="29"/>
        <v>3.1321958821202371</v>
      </c>
    </row>
    <row r="373" spans="1:18" x14ac:dyDescent="0.25">
      <c r="A373" s="10">
        <v>45847.166666666664</v>
      </c>
      <c r="B373" s="2">
        <v>211.14</v>
      </c>
      <c r="C373">
        <f t="shared" si="25"/>
        <v>1.1299999999999955</v>
      </c>
      <c r="D373">
        <f t="shared" si="26"/>
        <v>5.3662719302117997E-3</v>
      </c>
      <c r="N373">
        <f t="shared" si="28"/>
        <v>0.10487000172016121</v>
      </c>
      <c r="O373">
        <f t="shared" si="29"/>
        <v>-2.2550337747330276</v>
      </c>
      <c r="Q373">
        <f t="shared" si="27"/>
        <v>22.118333245271174</v>
      </c>
      <c r="R373">
        <f t="shared" si="29"/>
        <v>3.0964068232396924</v>
      </c>
    </row>
    <row r="374" spans="1:18" x14ac:dyDescent="0.25">
      <c r="A374" s="10">
        <v>45848.166666666664</v>
      </c>
      <c r="B374" s="2">
        <v>212.41</v>
      </c>
      <c r="C374">
        <f t="shared" si="25"/>
        <v>1.2700000000000102</v>
      </c>
      <c r="D374">
        <f t="shared" si="26"/>
        <v>5.9969486772448706E-3</v>
      </c>
      <c r="N374">
        <f t="shared" si="28"/>
        <v>0.10373523476319634</v>
      </c>
      <c r="O374">
        <f t="shared" si="29"/>
        <v>-2.2659134455346033</v>
      </c>
      <c r="Q374">
        <f t="shared" si="27"/>
        <v>21.889654966511099</v>
      </c>
      <c r="R374">
        <f t="shared" si="29"/>
        <v>3.0860141492593871</v>
      </c>
    </row>
    <row r="375" spans="1:18" x14ac:dyDescent="0.25">
      <c r="A375" s="10">
        <v>45849.166666666664</v>
      </c>
      <c r="B375" s="2">
        <v>211.16</v>
      </c>
      <c r="C375">
        <f t="shared" si="25"/>
        <v>-1.25</v>
      </c>
      <c r="D375">
        <f t="shared" si="26"/>
        <v>-5.902229283378157E-3</v>
      </c>
      <c r="N375">
        <f t="shared" si="28"/>
        <v>0.1010112509015279</v>
      </c>
      <c r="O375">
        <f t="shared" si="29"/>
        <v>-2.2925233732802144</v>
      </c>
      <c r="Q375">
        <f t="shared" si="27"/>
        <v>21.340393089696555</v>
      </c>
      <c r="R375">
        <f t="shared" si="29"/>
        <v>3.0606016660271305</v>
      </c>
    </row>
    <row r="376" spans="1:18" x14ac:dyDescent="0.25">
      <c r="A376" s="10">
        <v>45852.166666666664</v>
      </c>
      <c r="B376" s="2">
        <v>208.62</v>
      </c>
      <c r="C376">
        <f t="shared" si="25"/>
        <v>-2.539999999999992</v>
      </c>
      <c r="D376">
        <f t="shared" si="26"/>
        <v>-1.210172470759039E-2</v>
      </c>
      <c r="N376">
        <f t="shared" si="28"/>
        <v>8.3039984887453053E-2</v>
      </c>
      <c r="O376">
        <f t="shared" si="29"/>
        <v>-2.4884330415557474</v>
      </c>
      <c r="Q376">
        <f t="shared" si="27"/>
        <v>17.496764199828419</v>
      </c>
      <c r="R376">
        <f t="shared" si="29"/>
        <v>2.8620159609658784</v>
      </c>
    </row>
    <row r="377" spans="1:18" x14ac:dyDescent="0.25">
      <c r="A377" s="10">
        <v>45853.166666666664</v>
      </c>
      <c r="B377" s="2">
        <v>209.11</v>
      </c>
      <c r="C377">
        <f t="shared" si="25"/>
        <v>0.49000000000000909</v>
      </c>
      <c r="D377">
        <f t="shared" si="26"/>
        <v>2.3460140508832585E-3</v>
      </c>
      <c r="N377">
        <f t="shared" si="28"/>
        <v>0.10819578340991762</v>
      </c>
      <c r="O377">
        <f t="shared" si="29"/>
        <v>-2.2238128836625974</v>
      </c>
      <c r="Q377">
        <f t="shared" si="27"/>
        <v>22.827399099662063</v>
      </c>
      <c r="R377">
        <f t="shared" si="29"/>
        <v>3.1279615293764587</v>
      </c>
    </row>
    <row r="378" spans="1:18" x14ac:dyDescent="0.25">
      <c r="A378" s="10">
        <v>45854.166666666664</v>
      </c>
      <c r="B378" s="2">
        <v>210.16</v>
      </c>
      <c r="C378">
        <f t="shared" si="25"/>
        <v>1.0499999999999829</v>
      </c>
      <c r="D378">
        <f t="shared" si="26"/>
        <v>5.0087160785759338E-3</v>
      </c>
      <c r="N378">
        <f t="shared" si="28"/>
        <v>0.10545514487876663</v>
      </c>
      <c r="O378">
        <f t="shared" si="29"/>
        <v>-2.2494695835010514</v>
      </c>
      <c r="Q378">
        <f t="shared" si="27"/>
        <v>22.236056876794322</v>
      </c>
      <c r="R378">
        <f t="shared" si="29"/>
        <v>3.1017151549578168</v>
      </c>
    </row>
    <row r="379" spans="1:18" x14ac:dyDescent="0.25">
      <c r="A379" s="10">
        <v>45855.166666666664</v>
      </c>
      <c r="B379" s="2">
        <v>210.02</v>
      </c>
      <c r="C379">
        <f t="shared" si="25"/>
        <v>-0.13999999999998636</v>
      </c>
      <c r="D379">
        <f t="shared" si="26"/>
        <v>-6.6638109943707117E-4</v>
      </c>
      <c r="N379">
        <f t="shared" si="28"/>
        <v>0.10831034621546254</v>
      </c>
      <c r="O379">
        <f t="shared" si="29"/>
        <v>-2.2227545966160793</v>
      </c>
      <c r="Q379">
        <f t="shared" si="27"/>
        <v>22.860598483797585</v>
      </c>
      <c r="R379">
        <f t="shared" si="29"/>
        <v>3.1294148384175591</v>
      </c>
    </row>
    <row r="380" spans="1:18" x14ac:dyDescent="0.25">
      <c r="A380" s="10">
        <v>45856.166666666664</v>
      </c>
      <c r="B380" s="2">
        <v>211.18</v>
      </c>
      <c r="C380">
        <f t="shared" si="25"/>
        <v>1.1599999999999966</v>
      </c>
      <c r="D380">
        <f t="shared" si="26"/>
        <v>5.5080861005209316E-3</v>
      </c>
      <c r="N380">
        <f t="shared" si="28"/>
        <v>0.10463860324004709</v>
      </c>
      <c r="O380">
        <f t="shared" si="29"/>
        <v>-2.2572427396034773</v>
      </c>
      <c r="Q380">
        <f t="shared" si="27"/>
        <v>22.069232513085627</v>
      </c>
      <c r="R380">
        <f t="shared" si="29"/>
        <v>3.0941844445432527</v>
      </c>
    </row>
    <row r="381" spans="1:18" x14ac:dyDescent="0.25">
      <c r="A381" s="10">
        <v>45859.166666666664</v>
      </c>
      <c r="B381" s="2">
        <v>212.48</v>
      </c>
      <c r="C381">
        <f t="shared" si="25"/>
        <v>1.2999999999999829</v>
      </c>
      <c r="D381">
        <f t="shared" si="26"/>
        <v>6.1370159097006195E-3</v>
      </c>
      <c r="N381">
        <f t="shared" si="28"/>
        <v>0.10347409819041022</v>
      </c>
      <c r="O381">
        <f t="shared" si="29"/>
        <v>-2.2684339566265828</v>
      </c>
      <c r="Q381">
        <f t="shared" si="27"/>
        <v>21.835295184043755</v>
      </c>
      <c r="R381">
        <f t="shared" si="29"/>
        <v>3.0835277056940389</v>
      </c>
    </row>
    <row r="382" spans="1:18" x14ac:dyDescent="0.25">
      <c r="A382" s="10">
        <v>45860.166666666664</v>
      </c>
      <c r="B382" s="2">
        <v>214.4</v>
      </c>
      <c r="C382">
        <f t="shared" si="25"/>
        <v>1.9200000000000159</v>
      </c>
      <c r="D382">
        <f t="shared" si="26"/>
        <v>8.9955629085780031E-3</v>
      </c>
      <c r="N382">
        <f t="shared" si="28"/>
        <v>9.676486455514835E-2</v>
      </c>
      <c r="O382">
        <f t="shared" si="29"/>
        <v>-2.3354713200605768</v>
      </c>
      <c r="Q382">
        <f t="shared" si="27"/>
        <v>20.46311444123311</v>
      </c>
      <c r="R382">
        <f t="shared" si="29"/>
        <v>3.0186239699181781</v>
      </c>
    </row>
    <row r="383" spans="1:18" x14ac:dyDescent="0.25">
      <c r="A383" s="10">
        <v>45861.166666666664</v>
      </c>
      <c r="B383" s="2">
        <v>214.15</v>
      </c>
      <c r="C383">
        <f t="shared" si="25"/>
        <v>-0.25</v>
      </c>
      <c r="D383">
        <f t="shared" si="26"/>
        <v>-1.1667251352669031E-3</v>
      </c>
      <c r="N383">
        <f t="shared" si="28"/>
        <v>0.10800380212892878</v>
      </c>
      <c r="O383">
        <f t="shared" si="29"/>
        <v>-2.2255888475801067</v>
      </c>
      <c r="Q383">
        <f t="shared" si="27"/>
        <v>22.799826146146128</v>
      </c>
      <c r="R383">
        <f t="shared" si="29"/>
        <v>3.1267529107622938</v>
      </c>
    </row>
    <row r="384" spans="1:18" x14ac:dyDescent="0.25">
      <c r="A384" s="10">
        <v>45862.166666666664</v>
      </c>
      <c r="B384" s="2">
        <v>213.76</v>
      </c>
      <c r="C384">
        <f t="shared" si="25"/>
        <v>-0.39000000000001478</v>
      </c>
      <c r="D384">
        <f t="shared" si="26"/>
        <v>-1.8228137130991598E-3</v>
      </c>
      <c r="N384">
        <f t="shared" si="28"/>
        <v>0.10747530429048943</v>
      </c>
      <c r="O384">
        <f t="shared" si="29"/>
        <v>-2.2304941853361613</v>
      </c>
      <c r="Q384">
        <f t="shared" si="27"/>
        <v>22.691923556547284</v>
      </c>
      <c r="R384">
        <f t="shared" si="29"/>
        <v>3.122009070718442</v>
      </c>
    </row>
    <row r="385" spans="1:18" x14ac:dyDescent="0.25">
      <c r="A385" s="10">
        <v>45863.166666666664</v>
      </c>
      <c r="B385" s="2">
        <v>213.88</v>
      </c>
      <c r="C385">
        <f t="shared" si="25"/>
        <v>0.12000000000000455</v>
      </c>
      <c r="D385">
        <f t="shared" si="26"/>
        <v>5.6121973225001546E-4</v>
      </c>
      <c r="N385">
        <f t="shared" si="28"/>
        <v>0.10865001828499282</v>
      </c>
      <c r="O385">
        <f t="shared" si="29"/>
        <v>-2.2196234039870957</v>
      </c>
      <c r="Q385">
        <f t="shared" si="27"/>
        <v>22.929903618391986</v>
      </c>
      <c r="R385">
        <f t="shared" si="29"/>
        <v>3.1324418935636387</v>
      </c>
    </row>
    <row r="386" spans="1:18" x14ac:dyDescent="0.25">
      <c r="A386" s="10">
        <v>45866.166666666664</v>
      </c>
      <c r="B386" s="2">
        <v>214.05</v>
      </c>
      <c r="C386">
        <f t="shared" si="25"/>
        <v>0.17000000000001592</v>
      </c>
      <c r="D386">
        <f t="shared" si="26"/>
        <v>7.9452251042439034E-4</v>
      </c>
      <c r="N386">
        <f t="shared" si="28"/>
        <v>0.10865298180596725</v>
      </c>
      <c r="O386">
        <f t="shared" si="29"/>
        <v>-2.2195961285148438</v>
      </c>
      <c r="Q386">
        <f t="shared" si="27"/>
        <v>22.93018493927368</v>
      </c>
      <c r="R386">
        <f t="shared" si="29"/>
        <v>3.1324541622220976</v>
      </c>
    </row>
    <row r="387" spans="1:18" x14ac:dyDescent="0.25">
      <c r="A387" s="10">
        <v>45867.166666666664</v>
      </c>
      <c r="B387" s="2">
        <v>211.27</v>
      </c>
      <c r="C387">
        <f t="shared" si="25"/>
        <v>-2.7800000000000011</v>
      </c>
      <c r="D387">
        <f t="shared" si="26"/>
        <v>-1.3072696278811793E-2</v>
      </c>
      <c r="N387">
        <f t="shared" si="28"/>
        <v>7.8984758739676628E-2</v>
      </c>
      <c r="O387">
        <f t="shared" si="29"/>
        <v>-2.5385003724738553</v>
      </c>
      <c r="Q387">
        <f t="shared" si="27"/>
        <v>16.766994016947745</v>
      </c>
      <c r="R387">
        <f t="shared" si="29"/>
        <v>2.8194123121206185</v>
      </c>
    </row>
    <row r="388" spans="1:18" x14ac:dyDescent="0.25">
      <c r="A388" s="10">
        <v>45868.166666666664</v>
      </c>
      <c r="B388" s="2">
        <v>209.05</v>
      </c>
      <c r="C388">
        <f t="shared" ref="C388:C451" si="30">B388-B387</f>
        <v>-2.2199999999999989</v>
      </c>
      <c r="D388">
        <f t="shared" ref="D388:D451" si="31">LN(B388/B387)</f>
        <v>-1.0563478509569259E-2</v>
      </c>
      <c r="N388">
        <f t="shared" si="28"/>
        <v>8.8184601293192805E-2</v>
      </c>
      <c r="O388">
        <f t="shared" si="29"/>
        <v>-2.4283229197242933</v>
      </c>
      <c r="Q388">
        <f t="shared" ref="Q388:Q451" si="32">_xlfn.NORM.DIST(D388, $L$4, $L$5, FALSE)</f>
        <v>18.599490313520651</v>
      </c>
      <c r="R388">
        <f t="shared" si="29"/>
        <v>2.9231341778448106</v>
      </c>
    </row>
    <row r="389" spans="1:18" x14ac:dyDescent="0.25">
      <c r="A389" s="10">
        <v>45869.166666666664</v>
      </c>
      <c r="B389" s="2">
        <v>207.57</v>
      </c>
      <c r="C389">
        <f t="shared" si="30"/>
        <v>-1.4800000000000182</v>
      </c>
      <c r="D389">
        <f t="shared" si="31"/>
        <v>-7.104825623744683E-3</v>
      </c>
      <c r="N389">
        <f t="shared" ref="N389:N452" si="33">_xlfn.NORM.DIST(C389, $K$4, $K$5, FALSE)</f>
        <v>9.8429891478485063E-2</v>
      </c>
      <c r="O389">
        <f t="shared" ref="O389:R452" si="34">LN(N389)</f>
        <v>-2.3184107458664136</v>
      </c>
      <c r="Q389">
        <f t="shared" si="32"/>
        <v>20.738793231390758</v>
      </c>
      <c r="R389">
        <f t="shared" si="34"/>
        <v>3.0320060155439625</v>
      </c>
    </row>
    <row r="390" spans="1:18" x14ac:dyDescent="0.25">
      <c r="A390" s="10">
        <v>45870.166666666664</v>
      </c>
      <c r="B390" s="2">
        <v>202.38</v>
      </c>
      <c r="C390">
        <f t="shared" si="30"/>
        <v>-5.1899999999999977</v>
      </c>
      <c r="D390">
        <f t="shared" si="31"/>
        <v>-2.5321513877215478E-2</v>
      </c>
      <c r="N390">
        <f t="shared" si="33"/>
        <v>3.7698775283775569E-2</v>
      </c>
      <c r="O390">
        <f t="shared" si="34"/>
        <v>-3.2781276708973452</v>
      </c>
      <c r="Q390">
        <f t="shared" si="32"/>
        <v>7.4968469213445736</v>
      </c>
      <c r="R390">
        <f t="shared" si="34"/>
        <v>2.0144825216576092</v>
      </c>
    </row>
    <row r="391" spans="1:18" x14ac:dyDescent="0.25">
      <c r="A391" s="10">
        <v>45873.166666666664</v>
      </c>
      <c r="B391" s="2">
        <v>203.35</v>
      </c>
      <c r="C391">
        <f t="shared" si="30"/>
        <v>0.96999999999999886</v>
      </c>
      <c r="D391">
        <f t="shared" si="31"/>
        <v>4.7815140516196241E-3</v>
      </c>
      <c r="N391">
        <f t="shared" si="33"/>
        <v>0.10599322209986763</v>
      </c>
      <c r="O391">
        <f t="shared" si="34"/>
        <v>-2.2443801293685546</v>
      </c>
      <c r="Q391">
        <f t="shared" si="32"/>
        <v>22.306291450964153</v>
      </c>
      <c r="R391">
        <f t="shared" si="34"/>
        <v>3.1048687665214225</v>
      </c>
    </row>
    <row r="392" spans="1:18" x14ac:dyDescent="0.25">
      <c r="A392" s="10">
        <v>45874.166666666664</v>
      </c>
      <c r="B392" s="2">
        <v>202.92</v>
      </c>
      <c r="C392">
        <f t="shared" si="30"/>
        <v>-0.43000000000000682</v>
      </c>
      <c r="D392">
        <f t="shared" si="31"/>
        <v>-2.1168196547443788E-3</v>
      </c>
      <c r="N392">
        <f t="shared" si="33"/>
        <v>0.10729612432078665</v>
      </c>
      <c r="O392">
        <f t="shared" si="34"/>
        <v>-2.2321627500277756</v>
      </c>
      <c r="Q392">
        <f t="shared" si="32"/>
        <v>22.6332901535601</v>
      </c>
      <c r="R392">
        <f t="shared" si="34"/>
        <v>3.1194218380991434</v>
      </c>
    </row>
    <row r="393" spans="1:18" x14ac:dyDescent="0.25">
      <c r="A393" s="10">
        <v>45875.166666666664</v>
      </c>
      <c r="B393" s="2">
        <v>213.25</v>
      </c>
      <c r="C393">
        <f t="shared" si="30"/>
        <v>10.330000000000013</v>
      </c>
      <c r="D393">
        <f t="shared" si="31"/>
        <v>4.9653373673299327E-2</v>
      </c>
      <c r="N393">
        <f t="shared" si="33"/>
        <v>2.3311065268100573E-3</v>
      </c>
      <c r="O393">
        <f t="shared" si="34"/>
        <v>-6.0614122199255176</v>
      </c>
      <c r="Q393">
        <f t="shared" si="32"/>
        <v>0.43728822562264991</v>
      </c>
      <c r="R393">
        <f t="shared" si="34"/>
        <v>-0.8271627460969152</v>
      </c>
    </row>
    <row r="394" spans="1:18" x14ac:dyDescent="0.25">
      <c r="A394" s="10">
        <v>45876.166666666664</v>
      </c>
      <c r="B394" s="2">
        <v>220.03</v>
      </c>
      <c r="C394">
        <f t="shared" si="30"/>
        <v>6.7800000000000011</v>
      </c>
      <c r="D394">
        <f t="shared" si="31"/>
        <v>3.1298714320261108E-2</v>
      </c>
      <c r="N394">
        <f t="shared" si="33"/>
        <v>2.130662337079137E-2</v>
      </c>
      <c r="O394">
        <f t="shared" si="34"/>
        <v>-3.8487372982284893</v>
      </c>
      <c r="Q394">
        <f t="shared" si="32"/>
        <v>4.8803395071006808</v>
      </c>
      <c r="R394">
        <f t="shared" si="34"/>
        <v>1.5852147885722858</v>
      </c>
    </row>
    <row r="395" spans="1:18" x14ac:dyDescent="0.25">
      <c r="A395" s="10">
        <v>45877.166666666664</v>
      </c>
      <c r="B395" s="2">
        <v>229.35</v>
      </c>
      <c r="C395">
        <f t="shared" si="30"/>
        <v>9.3199999999999932</v>
      </c>
      <c r="D395">
        <f t="shared" si="31"/>
        <v>4.1485320351131408E-2</v>
      </c>
      <c r="N395">
        <f t="shared" si="33"/>
        <v>4.811516697340033E-3</v>
      </c>
      <c r="O395">
        <f t="shared" si="34"/>
        <v>-5.3367429228755894</v>
      </c>
      <c r="Q395">
        <f t="shared" si="32"/>
        <v>1.4678812802288934</v>
      </c>
      <c r="R395">
        <f t="shared" si="34"/>
        <v>0.38382005514334228</v>
      </c>
    </row>
    <row r="396" spans="1:18" x14ac:dyDescent="0.25">
      <c r="A396" s="10">
        <v>45880.166666666664</v>
      </c>
      <c r="B396" s="2">
        <v>227.18</v>
      </c>
      <c r="C396">
        <f t="shared" si="30"/>
        <v>-2.1699999999999875</v>
      </c>
      <c r="D396">
        <f t="shared" si="31"/>
        <v>-9.506566239905357E-3</v>
      </c>
      <c r="N396">
        <f t="shared" si="33"/>
        <v>8.895569371321832E-2</v>
      </c>
      <c r="O396">
        <f t="shared" si="34"/>
        <v>-2.4196168566522149</v>
      </c>
      <c r="Q396">
        <f t="shared" si="32"/>
        <v>19.309495377631475</v>
      </c>
      <c r="R396">
        <f t="shared" si="34"/>
        <v>2.9605969634025042</v>
      </c>
    </row>
    <row r="397" spans="1:18" x14ac:dyDescent="0.25">
      <c r="A397" s="10">
        <v>45881.166666666664</v>
      </c>
      <c r="B397" s="2">
        <v>229.65</v>
      </c>
      <c r="C397">
        <f t="shared" si="30"/>
        <v>2.4699999999999989</v>
      </c>
      <c r="D397">
        <f t="shared" si="31"/>
        <v>1.0813755968526953E-2</v>
      </c>
      <c r="N397">
        <f t="shared" si="33"/>
        <v>8.9027798545348022E-2</v>
      </c>
      <c r="O397">
        <f t="shared" si="34"/>
        <v>-2.4188066148128242</v>
      </c>
      <c r="Q397">
        <f t="shared" si="32"/>
        <v>19.361669224901089</v>
      </c>
      <c r="R397">
        <f t="shared" si="34"/>
        <v>2.9632952984261527</v>
      </c>
    </row>
    <row r="398" spans="1:18" x14ac:dyDescent="0.25">
      <c r="A398" s="10">
        <v>45882.166666666664</v>
      </c>
      <c r="B398" s="2">
        <v>233.33</v>
      </c>
      <c r="C398">
        <f t="shared" si="30"/>
        <v>3.6800000000000068</v>
      </c>
      <c r="D398">
        <f t="shared" si="31"/>
        <v>1.5897349787165019E-2</v>
      </c>
      <c r="N398">
        <f t="shared" si="33"/>
        <v>6.8485814127261832E-2</v>
      </c>
      <c r="O398">
        <f t="shared" si="34"/>
        <v>-2.6811286481933547</v>
      </c>
      <c r="Q398">
        <f t="shared" si="32"/>
        <v>15.652658556800858</v>
      </c>
      <c r="R398">
        <f t="shared" si="34"/>
        <v>2.7506407783928175</v>
      </c>
    </row>
    <row r="399" spans="1:18" x14ac:dyDescent="0.25">
      <c r="A399" s="10">
        <v>45883.166666666664</v>
      </c>
      <c r="B399" s="2">
        <v>232.78</v>
      </c>
      <c r="C399">
        <f t="shared" si="30"/>
        <v>-0.55000000000001137</v>
      </c>
      <c r="D399">
        <f t="shared" si="31"/>
        <v>-2.3599590451372499E-3</v>
      </c>
      <c r="N399">
        <f t="shared" si="33"/>
        <v>0.10668437716128759</v>
      </c>
      <c r="O399">
        <f t="shared" si="34"/>
        <v>-2.2378805497518357</v>
      </c>
      <c r="Q399">
        <f t="shared" si="32"/>
        <v>22.580043601855916</v>
      </c>
      <c r="R399">
        <f t="shared" si="34"/>
        <v>3.1170664897141562</v>
      </c>
    </row>
    <row r="400" spans="1:18" x14ac:dyDescent="0.25">
      <c r="A400" s="10">
        <v>45884.166666666664</v>
      </c>
      <c r="B400" s="2">
        <v>231.59</v>
      </c>
      <c r="C400">
        <f t="shared" si="30"/>
        <v>-1.1899999999999977</v>
      </c>
      <c r="D400">
        <f t="shared" si="31"/>
        <v>-5.1252346401009499E-3</v>
      </c>
      <c r="N400">
        <f t="shared" si="33"/>
        <v>0.10163010370725092</v>
      </c>
      <c r="O400">
        <f t="shared" si="34"/>
        <v>-2.2864154913936345</v>
      </c>
      <c r="Q400">
        <f t="shared" si="32"/>
        <v>21.683171071618478</v>
      </c>
      <c r="R400">
        <f t="shared" si="34"/>
        <v>3.0765364330165239</v>
      </c>
    </row>
    <row r="401" spans="1:18" x14ac:dyDescent="0.25">
      <c r="A401" s="10">
        <v>45887.166666666664</v>
      </c>
      <c r="B401" s="2">
        <v>230.89</v>
      </c>
      <c r="C401">
        <f t="shared" si="30"/>
        <v>-0.70000000000001705</v>
      </c>
      <c r="D401">
        <f t="shared" si="31"/>
        <v>-3.0271602428172274E-3</v>
      </c>
      <c r="N401">
        <f t="shared" si="33"/>
        <v>0.10576560602273734</v>
      </c>
      <c r="O401">
        <f t="shared" si="34"/>
        <v>-2.2465298972607268</v>
      </c>
      <c r="Q401">
        <f t="shared" si="32"/>
        <v>22.412074036844285</v>
      </c>
      <c r="R401">
        <f t="shared" si="34"/>
        <v>3.109599833144141</v>
      </c>
    </row>
    <row r="402" spans="1:18" x14ac:dyDescent="0.25">
      <c r="A402" s="10">
        <v>45888.166666666664</v>
      </c>
      <c r="B402" s="2">
        <v>230.56</v>
      </c>
      <c r="C402">
        <f t="shared" si="30"/>
        <v>-0.32999999999998408</v>
      </c>
      <c r="D402">
        <f t="shared" si="31"/>
        <v>-1.430274379700124E-3</v>
      </c>
      <c r="N402">
        <f t="shared" si="33"/>
        <v>0.10772066137316642</v>
      </c>
      <c r="O402">
        <f t="shared" si="34"/>
        <v>-2.2282138713141184</v>
      </c>
      <c r="Q402">
        <f t="shared" si="32"/>
        <v>22.760309655642132</v>
      </c>
      <c r="R402">
        <f t="shared" si="34"/>
        <v>3.1250182144222638</v>
      </c>
    </row>
    <row r="403" spans="1:18" x14ac:dyDescent="0.25">
      <c r="A403" s="10">
        <v>45889.166666666664</v>
      </c>
      <c r="B403" s="2">
        <v>226.01</v>
      </c>
      <c r="C403">
        <f t="shared" si="30"/>
        <v>-4.5500000000000114</v>
      </c>
      <c r="D403">
        <f t="shared" si="31"/>
        <v>-1.9931886170219938E-2</v>
      </c>
      <c r="N403">
        <f t="shared" si="33"/>
        <v>4.784934310146137E-2</v>
      </c>
      <c r="O403">
        <f t="shared" si="34"/>
        <v>-3.0396978894645263</v>
      </c>
      <c r="Q403">
        <f t="shared" si="32"/>
        <v>11.35580416484089</v>
      </c>
      <c r="R403">
        <f t="shared" si="34"/>
        <v>2.4297289933793293</v>
      </c>
    </row>
    <row r="404" spans="1:18" x14ac:dyDescent="0.25">
      <c r="A404" s="10">
        <v>45890.166666666664</v>
      </c>
      <c r="B404" s="2">
        <v>224.9</v>
      </c>
      <c r="C404">
        <f t="shared" si="30"/>
        <v>-1.1099999999999852</v>
      </c>
      <c r="D404">
        <f t="shared" si="31"/>
        <v>-4.9233871157219602E-3</v>
      </c>
      <c r="N404">
        <f t="shared" si="33"/>
        <v>0.10241858959490101</v>
      </c>
      <c r="O404">
        <f t="shared" si="34"/>
        <v>-2.2786870438402369</v>
      </c>
      <c r="Q404">
        <f t="shared" si="32"/>
        <v>21.766010240666638</v>
      </c>
      <c r="R404">
        <f t="shared" si="34"/>
        <v>3.0803495897628999</v>
      </c>
    </row>
    <row r="405" spans="1:18" x14ac:dyDescent="0.25">
      <c r="A405" s="10">
        <v>45891.166666666664</v>
      </c>
      <c r="B405" s="2">
        <v>227.76</v>
      </c>
      <c r="C405">
        <f t="shared" si="30"/>
        <v>2.8599999999999852</v>
      </c>
      <c r="D405">
        <f t="shared" si="31"/>
        <v>1.2636584004512057E-2</v>
      </c>
      <c r="N405">
        <f t="shared" si="33"/>
        <v>8.278605232447267E-2</v>
      </c>
      <c r="O405">
        <f t="shared" si="34"/>
        <v>-2.4914956819677774</v>
      </c>
      <c r="Q405">
        <f t="shared" si="32"/>
        <v>18.117206128959428</v>
      </c>
      <c r="R405">
        <f t="shared" si="34"/>
        <v>2.8968621015832543</v>
      </c>
    </row>
    <row r="406" spans="1:18" x14ac:dyDescent="0.25">
      <c r="A406" s="10">
        <v>45894.166666666664</v>
      </c>
      <c r="B406" s="2">
        <v>227.16</v>
      </c>
      <c r="C406">
        <f t="shared" si="30"/>
        <v>-0.59999999999999432</v>
      </c>
      <c r="D406">
        <f t="shared" si="31"/>
        <v>-2.6378279605502935E-3</v>
      </c>
      <c r="N406">
        <f t="shared" si="33"/>
        <v>0.10639696558612646</v>
      </c>
      <c r="O406">
        <f t="shared" si="34"/>
        <v>-2.240578221408648</v>
      </c>
      <c r="Q406">
        <f t="shared" si="32"/>
        <v>22.513960009728027</v>
      </c>
      <c r="R406">
        <f t="shared" si="34"/>
        <v>3.1141355616908299</v>
      </c>
    </row>
    <row r="407" spans="1:18" x14ac:dyDescent="0.25">
      <c r="A407" s="10">
        <v>45895.166666666664</v>
      </c>
      <c r="B407" s="2">
        <v>229.31</v>
      </c>
      <c r="C407">
        <f t="shared" si="30"/>
        <v>2.1500000000000057</v>
      </c>
      <c r="D407">
        <f t="shared" si="31"/>
        <v>9.4201848936647913E-3</v>
      </c>
      <c r="N407">
        <f t="shared" si="33"/>
        <v>9.3706203419034628E-2</v>
      </c>
      <c r="O407">
        <f t="shared" si="34"/>
        <v>-2.3675908868167928</v>
      </c>
      <c r="Q407">
        <f t="shared" si="32"/>
        <v>20.220156703486886</v>
      </c>
      <c r="R407">
        <f t="shared" si="34"/>
        <v>3.0066799634874624</v>
      </c>
    </row>
    <row r="408" spans="1:18" x14ac:dyDescent="0.25">
      <c r="A408" s="10">
        <v>45896.166666666664</v>
      </c>
      <c r="B408" s="2">
        <v>230.49</v>
      </c>
      <c r="C408">
        <f t="shared" si="30"/>
        <v>1.1800000000000068</v>
      </c>
      <c r="D408">
        <f t="shared" si="31"/>
        <v>5.1326776447566114E-3</v>
      </c>
      <c r="N408">
        <f t="shared" si="33"/>
        <v>0.10448074617455118</v>
      </c>
      <c r="O408">
        <f t="shared" si="34"/>
        <v>-2.258752471686341</v>
      </c>
      <c r="Q408">
        <f t="shared" si="32"/>
        <v>22.196233997327656</v>
      </c>
      <c r="R408">
        <f t="shared" si="34"/>
        <v>3.0999226347277666</v>
      </c>
    </row>
    <row r="409" spans="1:18" x14ac:dyDescent="0.25">
      <c r="A409" s="10">
        <v>45897.166666666664</v>
      </c>
      <c r="B409" s="2">
        <v>232.56</v>
      </c>
      <c r="C409">
        <f t="shared" si="30"/>
        <v>2.0699999999999932</v>
      </c>
      <c r="D409">
        <f t="shared" si="31"/>
        <v>8.9407787029671757E-3</v>
      </c>
      <c r="N409">
        <f t="shared" si="33"/>
        <v>9.4801144447171998E-2</v>
      </c>
      <c r="O409">
        <f t="shared" si="34"/>
        <v>-2.355973797566477</v>
      </c>
      <c r="Q409">
        <f t="shared" si="32"/>
        <v>20.493783290344727</v>
      </c>
      <c r="R409">
        <f t="shared" si="34"/>
        <v>3.0201215860240054</v>
      </c>
    </row>
    <row r="410" spans="1:18" x14ac:dyDescent="0.25">
      <c r="A410" s="10">
        <v>45898.166666666664</v>
      </c>
      <c r="B410" s="2">
        <v>232.14</v>
      </c>
      <c r="C410">
        <f t="shared" si="30"/>
        <v>-0.42000000000001592</v>
      </c>
      <c r="D410">
        <f t="shared" si="31"/>
        <v>-1.8076183101439452E-3</v>
      </c>
      <c r="N410">
        <f t="shared" si="33"/>
        <v>0.10734208563961249</v>
      </c>
      <c r="O410">
        <f t="shared" si="34"/>
        <v>-2.2317344822041032</v>
      </c>
      <c r="Q410">
        <f t="shared" si="32"/>
        <v>22.694781948923666</v>
      </c>
      <c r="R410">
        <f t="shared" si="34"/>
        <v>3.1221350279717095</v>
      </c>
    </row>
    <row r="411" spans="1:18" x14ac:dyDescent="0.25">
      <c r="A411" s="10">
        <v>45902.166666666664</v>
      </c>
      <c r="B411" s="2">
        <v>229.72</v>
      </c>
      <c r="C411">
        <f t="shared" si="30"/>
        <v>-2.4199999999999875</v>
      </c>
      <c r="D411">
        <f t="shared" si="31"/>
        <v>-1.0479461944380755E-2</v>
      </c>
      <c r="N411">
        <f t="shared" si="33"/>
        <v>8.5008705183908767E-2</v>
      </c>
      <c r="O411">
        <f t="shared" si="34"/>
        <v>-2.4650016138074307</v>
      </c>
      <c r="Q411">
        <f t="shared" si="32"/>
        <v>18.65748136213081</v>
      </c>
      <c r="R411">
        <f t="shared" si="34"/>
        <v>2.9262472110750739</v>
      </c>
    </row>
    <row r="412" spans="1:18" x14ac:dyDescent="0.25">
      <c r="A412" s="10">
        <v>45903.166666666664</v>
      </c>
      <c r="B412" s="2">
        <v>238.47</v>
      </c>
      <c r="C412">
        <f t="shared" si="30"/>
        <v>8.75</v>
      </c>
      <c r="D412">
        <f t="shared" si="31"/>
        <v>3.738234025703522E-2</v>
      </c>
      <c r="N412">
        <f t="shared" si="33"/>
        <v>7.0047040604995529E-3</v>
      </c>
      <c r="O412">
        <f t="shared" si="34"/>
        <v>-4.9611733469807309</v>
      </c>
      <c r="Q412">
        <f t="shared" si="32"/>
        <v>2.4817221315670488</v>
      </c>
      <c r="R412">
        <f t="shared" si="34"/>
        <v>0.90895272707722796</v>
      </c>
    </row>
    <row r="413" spans="1:18" x14ac:dyDescent="0.25">
      <c r="A413" s="10">
        <v>45904.166666666664</v>
      </c>
      <c r="B413" s="2">
        <v>239.78</v>
      </c>
      <c r="C413">
        <f t="shared" si="30"/>
        <v>1.3100000000000023</v>
      </c>
      <c r="D413">
        <f t="shared" si="31"/>
        <v>5.4783200263767082E-3</v>
      </c>
      <c r="N413">
        <f t="shared" si="33"/>
        <v>0.10338566503695176</v>
      </c>
      <c r="O413">
        <f t="shared" si="34"/>
        <v>-2.2692889625249371</v>
      </c>
      <c r="Q413">
        <f t="shared" si="32"/>
        <v>22.079651106799375</v>
      </c>
      <c r="R413">
        <f t="shared" si="34"/>
        <v>3.0946564199615603</v>
      </c>
    </row>
    <row r="414" spans="1:18" x14ac:dyDescent="0.25">
      <c r="A414" s="10">
        <v>45905.166666666664</v>
      </c>
      <c r="B414" s="2">
        <v>239.69</v>
      </c>
      <c r="C414">
        <f t="shared" si="30"/>
        <v>-9.0000000000003411E-2</v>
      </c>
      <c r="D414">
        <f t="shared" si="31"/>
        <v>-3.7541452460853166E-4</v>
      </c>
      <c r="N414">
        <f t="shared" si="33"/>
        <v>0.10841779841758215</v>
      </c>
      <c r="O414">
        <f t="shared" si="34"/>
        <v>-2.221763011410514</v>
      </c>
      <c r="Q414">
        <f t="shared" si="32"/>
        <v>22.887307500862736</v>
      </c>
      <c r="R414">
        <f t="shared" si="34"/>
        <v>3.1305824992984208</v>
      </c>
    </row>
    <row r="415" spans="1:18" x14ac:dyDescent="0.25">
      <c r="A415" s="10">
        <v>45908.166666666664</v>
      </c>
      <c r="B415" s="2">
        <v>237.88</v>
      </c>
      <c r="C415">
        <f t="shared" si="30"/>
        <v>-1.8100000000000023</v>
      </c>
      <c r="D415">
        <f t="shared" si="31"/>
        <v>-7.5800769165061304E-3</v>
      </c>
      <c r="N415">
        <f t="shared" si="33"/>
        <v>9.4193178536227551E-2</v>
      </c>
      <c r="O415">
        <f t="shared" si="34"/>
        <v>-2.3624075147116188</v>
      </c>
      <c r="Q415">
        <f t="shared" si="32"/>
        <v>20.478758021747815</v>
      </c>
      <c r="R415">
        <f t="shared" si="34"/>
        <v>3.0193881548630723</v>
      </c>
    </row>
    <row r="416" spans="1:18" x14ac:dyDescent="0.25">
      <c r="A416" s="10">
        <v>45909.166666666664</v>
      </c>
      <c r="B416" s="2">
        <v>234.35</v>
      </c>
      <c r="C416">
        <f t="shared" si="30"/>
        <v>-3.5300000000000011</v>
      </c>
      <c r="D416">
        <f t="shared" si="31"/>
        <v>-1.4950620469677826E-2</v>
      </c>
      <c r="N416">
        <f t="shared" si="33"/>
        <v>6.5710323019729289E-2</v>
      </c>
      <c r="O416">
        <f t="shared" si="34"/>
        <v>-2.7224992422462253</v>
      </c>
      <c r="Q416">
        <f t="shared" si="32"/>
        <v>15.304951435842174</v>
      </c>
      <c r="R416">
        <f t="shared" si="34"/>
        <v>2.7281763993013368</v>
      </c>
    </row>
    <row r="417" spans="1:18" x14ac:dyDescent="0.25">
      <c r="A417" s="10">
        <v>45910.166666666664</v>
      </c>
      <c r="B417" s="2">
        <v>226.79</v>
      </c>
      <c r="C417">
        <f t="shared" si="30"/>
        <v>-7.5600000000000023</v>
      </c>
      <c r="D417">
        <f t="shared" si="31"/>
        <v>-3.2791245197944616E-2</v>
      </c>
      <c r="N417">
        <f t="shared" si="33"/>
        <v>1.1966507370500538E-2</v>
      </c>
      <c r="O417">
        <f t="shared" si="34"/>
        <v>-4.4256435839019508</v>
      </c>
      <c r="Q417">
        <f t="shared" si="32"/>
        <v>3.5977194662580154</v>
      </c>
      <c r="R417">
        <f t="shared" si="34"/>
        <v>1.2803001631328241</v>
      </c>
    </row>
    <row r="418" spans="1:18" x14ac:dyDescent="0.25">
      <c r="A418" s="10">
        <v>45911.166666666664</v>
      </c>
      <c r="B418" s="2">
        <v>230.03</v>
      </c>
      <c r="C418">
        <f t="shared" si="30"/>
        <v>3.2400000000000091</v>
      </c>
      <c r="D418">
        <f t="shared" si="31"/>
        <v>1.4185256029157005E-2</v>
      </c>
      <c r="N418">
        <f t="shared" si="33"/>
        <v>7.629307383245551E-2</v>
      </c>
      <c r="O418">
        <f t="shared" si="34"/>
        <v>-2.5731731202713659</v>
      </c>
      <c r="Q418">
        <f t="shared" si="32"/>
        <v>16.975913629968595</v>
      </c>
      <c r="R418">
        <f t="shared" si="34"/>
        <v>2.8317954940858638</v>
      </c>
    </row>
    <row r="419" spans="1:18" x14ac:dyDescent="0.25">
      <c r="A419" s="10">
        <v>45912.166666666664</v>
      </c>
      <c r="B419" s="2">
        <v>234.07</v>
      </c>
      <c r="C419">
        <f t="shared" si="30"/>
        <v>4.039999999999992</v>
      </c>
      <c r="D419">
        <f t="shared" si="31"/>
        <v>1.7410480721885509E-2</v>
      </c>
      <c r="N419">
        <f t="shared" si="33"/>
        <v>6.2029978720458588E-2</v>
      </c>
      <c r="O419">
        <f t="shared" si="34"/>
        <v>-2.7801374830495864</v>
      </c>
      <c r="Q419">
        <f t="shared" si="32"/>
        <v>14.45232885896964</v>
      </c>
      <c r="R419">
        <f t="shared" si="34"/>
        <v>2.670855568283184</v>
      </c>
    </row>
    <row r="420" spans="1:18" x14ac:dyDescent="0.25">
      <c r="A420" s="10">
        <v>45915.166666666664</v>
      </c>
      <c r="B420" s="2">
        <v>236.7</v>
      </c>
      <c r="C420">
        <f t="shared" si="30"/>
        <v>2.6299999999999955</v>
      </c>
      <c r="D420">
        <f t="shared" si="31"/>
        <v>1.1173300598125255E-2</v>
      </c>
      <c r="N420">
        <f t="shared" si="33"/>
        <v>8.6530104091826654E-2</v>
      </c>
      <c r="O420">
        <f t="shared" si="34"/>
        <v>-2.4472629014077047</v>
      </c>
      <c r="Q420">
        <f t="shared" si="32"/>
        <v>19.126230763884774</v>
      </c>
      <c r="R420">
        <f t="shared" si="34"/>
        <v>2.9510607313091688</v>
      </c>
    </row>
    <row r="421" spans="1:18" x14ac:dyDescent="0.25">
      <c r="A421" s="10">
        <v>45916.166666666664</v>
      </c>
      <c r="B421" s="2">
        <v>238.15</v>
      </c>
      <c r="C421">
        <f t="shared" si="30"/>
        <v>1.4500000000000171</v>
      </c>
      <c r="D421">
        <f t="shared" si="31"/>
        <v>6.1072107269313034E-3</v>
      </c>
      <c r="N421">
        <f t="shared" si="33"/>
        <v>0.10207597289379117</v>
      </c>
      <c r="O421">
        <f t="shared" si="34"/>
        <v>-2.2820379106557063</v>
      </c>
      <c r="Q421">
        <f t="shared" si="32"/>
        <v>21.846969792216555</v>
      </c>
      <c r="R421">
        <f t="shared" si="34"/>
        <v>3.0840622296459044</v>
      </c>
    </row>
    <row r="422" spans="1:18" x14ac:dyDescent="0.25">
      <c r="A422" s="10">
        <v>45917.166666666664</v>
      </c>
      <c r="B422" s="2">
        <v>238.99</v>
      </c>
      <c r="C422">
        <f t="shared" si="30"/>
        <v>0.84000000000000341</v>
      </c>
      <c r="D422">
        <f t="shared" si="31"/>
        <v>3.5209828050978467E-3</v>
      </c>
      <c r="N422">
        <f t="shared" si="33"/>
        <v>0.10676530213459788</v>
      </c>
      <c r="O422">
        <f t="shared" si="34"/>
        <v>-2.2371222916232258</v>
      </c>
      <c r="Q422">
        <f t="shared" si="32"/>
        <v>22.6297942722328</v>
      </c>
      <c r="R422">
        <f t="shared" si="34"/>
        <v>3.119267368673182</v>
      </c>
    </row>
    <row r="423" spans="1:18" x14ac:dyDescent="0.25">
      <c r="A423" s="10">
        <v>45918.166666666664</v>
      </c>
      <c r="B423" s="2">
        <v>237.88</v>
      </c>
      <c r="C423">
        <f t="shared" si="30"/>
        <v>-1.1100000000000136</v>
      </c>
      <c r="D423">
        <f t="shared" si="31"/>
        <v>-4.6553652135744661E-3</v>
      </c>
      <c r="N423">
        <f t="shared" si="33"/>
        <v>0.10241858959490072</v>
      </c>
      <c r="O423">
        <f t="shared" si="34"/>
        <v>-2.27868704384024</v>
      </c>
      <c r="Q423">
        <f t="shared" si="32"/>
        <v>21.871946507275275</v>
      </c>
      <c r="R423">
        <f t="shared" si="34"/>
        <v>3.0852048342614888</v>
      </c>
    </row>
    <row r="424" spans="1:18" x14ac:dyDescent="0.25">
      <c r="A424" s="10">
        <v>45919.166666666664</v>
      </c>
      <c r="B424" s="2">
        <v>245.5</v>
      </c>
      <c r="C424">
        <f t="shared" si="30"/>
        <v>7.6200000000000045</v>
      </c>
      <c r="D424">
        <f t="shared" si="31"/>
        <v>3.1530602396182335E-2</v>
      </c>
      <c r="N424">
        <f t="shared" si="33"/>
        <v>1.3734137064728534E-2</v>
      </c>
      <c r="O424">
        <f t="shared" si="34"/>
        <v>-4.2878707888765177</v>
      </c>
      <c r="Q424">
        <f t="shared" si="32"/>
        <v>4.7668198989646635</v>
      </c>
      <c r="R424">
        <f t="shared" si="34"/>
        <v>1.5616793947170033</v>
      </c>
    </row>
    <row r="425" spans="1:18" x14ac:dyDescent="0.25">
      <c r="A425" s="10">
        <v>45922.166666666664</v>
      </c>
      <c r="B425" s="2">
        <v>256.08</v>
      </c>
      <c r="C425">
        <f t="shared" si="30"/>
        <v>10.579999999999984</v>
      </c>
      <c r="D425">
        <f t="shared" si="31"/>
        <v>4.2192948427032299E-2</v>
      </c>
      <c r="N425">
        <f t="shared" si="33"/>
        <v>1.925694125404584E-3</v>
      </c>
      <c r="O425">
        <f t="shared" si="34"/>
        <v>-6.2524687916116441</v>
      </c>
      <c r="Q425">
        <f t="shared" si="32"/>
        <v>1.3332623862102342</v>
      </c>
      <c r="R425">
        <f t="shared" si="34"/>
        <v>0.28762886069373605</v>
      </c>
    </row>
    <row r="426" spans="1:18" x14ac:dyDescent="0.25">
      <c r="A426" s="10">
        <v>45923.166666666664</v>
      </c>
      <c r="B426" s="2">
        <v>254.43</v>
      </c>
      <c r="C426">
        <f t="shared" si="30"/>
        <v>-1.6499999999999773</v>
      </c>
      <c r="D426">
        <f t="shared" si="31"/>
        <v>-6.4641466198891257E-3</v>
      </c>
      <c r="N426">
        <f t="shared" si="33"/>
        <v>9.6321191077293145E-2</v>
      </c>
      <c r="O426">
        <f t="shared" si="34"/>
        <v>-2.3400669316623977</v>
      </c>
      <c r="Q426">
        <f t="shared" si="32"/>
        <v>21.069677910636795</v>
      </c>
      <c r="R426">
        <f t="shared" si="34"/>
        <v>3.0478349410659762</v>
      </c>
    </row>
    <row r="427" spans="1:18" x14ac:dyDescent="0.25">
      <c r="A427" s="10">
        <v>45924.166666666664</v>
      </c>
      <c r="B427" s="2">
        <v>252.31</v>
      </c>
      <c r="C427">
        <f t="shared" si="30"/>
        <v>-2.1200000000000045</v>
      </c>
      <c r="D427">
        <f t="shared" si="31"/>
        <v>-8.367258825429779E-3</v>
      </c>
      <c r="N427">
        <f t="shared" si="33"/>
        <v>8.9716889602422259E-2</v>
      </c>
      <c r="O427">
        <f t="shared" si="34"/>
        <v>-2.411096237759625</v>
      </c>
      <c r="Q427">
        <f t="shared" si="32"/>
        <v>20.022306812447695</v>
      </c>
      <c r="R427">
        <f t="shared" si="34"/>
        <v>2.9968469926461263</v>
      </c>
    </row>
    <row r="428" spans="1:18" x14ac:dyDescent="0.25">
      <c r="A428" s="10">
        <v>45925.166666666664</v>
      </c>
      <c r="B428" s="2">
        <v>256.87</v>
      </c>
      <c r="C428">
        <f t="shared" si="30"/>
        <v>4.5600000000000023</v>
      </c>
      <c r="D428">
        <f t="shared" si="31"/>
        <v>1.7911630124575698E-2</v>
      </c>
      <c r="N428">
        <f t="shared" si="33"/>
        <v>5.2859274448147649E-2</v>
      </c>
      <c r="O428">
        <f t="shared" si="34"/>
        <v>-2.9401220958149201</v>
      </c>
      <c r="Q428">
        <f t="shared" si="32"/>
        <v>14.051978163730217</v>
      </c>
      <c r="R428">
        <f t="shared" si="34"/>
        <v>2.6427631804406748</v>
      </c>
    </row>
    <row r="429" spans="1:18" x14ac:dyDescent="0.25">
      <c r="A429" s="10">
        <v>45926.166666666664</v>
      </c>
      <c r="B429" s="2">
        <v>255.46</v>
      </c>
      <c r="C429">
        <f t="shared" si="30"/>
        <v>-1.4099999999999966</v>
      </c>
      <c r="D429">
        <f t="shared" si="31"/>
        <v>-5.5042787262334567E-3</v>
      </c>
      <c r="N429">
        <f t="shared" si="33"/>
        <v>9.9249679827974419E-2</v>
      </c>
      <c r="O429">
        <f t="shared" si="34"/>
        <v>-2.3101165853346561</v>
      </c>
      <c r="Q429">
        <f t="shared" si="32"/>
        <v>21.520631721381914</v>
      </c>
      <c r="R429">
        <f t="shared" si="34"/>
        <v>3.0690120899455344</v>
      </c>
    </row>
    <row r="430" spans="1:18" x14ac:dyDescent="0.25">
      <c r="A430" s="10">
        <v>45929.166666666664</v>
      </c>
      <c r="B430" s="2">
        <v>254.43</v>
      </c>
      <c r="C430">
        <f t="shared" si="30"/>
        <v>-1.0300000000000011</v>
      </c>
      <c r="D430">
        <f t="shared" si="31"/>
        <v>-4.040092572912473E-3</v>
      </c>
      <c r="N430">
        <f t="shared" si="33"/>
        <v>0.10316420536006286</v>
      </c>
      <c r="O430">
        <f t="shared" si="34"/>
        <v>-2.2714333333863199</v>
      </c>
      <c r="Q430">
        <f t="shared" si="32"/>
        <v>22.097242289199468</v>
      </c>
      <c r="R430">
        <f t="shared" si="34"/>
        <v>3.0954528174434826</v>
      </c>
    </row>
    <row r="431" spans="1:18" x14ac:dyDescent="0.25">
      <c r="A431" s="10">
        <v>45930.166666666664</v>
      </c>
      <c r="B431" s="2">
        <v>254.63</v>
      </c>
      <c r="C431">
        <f t="shared" si="30"/>
        <v>0.19999999999998863</v>
      </c>
      <c r="D431">
        <f t="shared" si="31"/>
        <v>7.8576203312136412E-4</v>
      </c>
      <c r="N431">
        <f t="shared" si="33"/>
        <v>0.10864508867924605</v>
      </c>
      <c r="O431">
        <f t="shared" si="34"/>
        <v>-2.2196687764376444</v>
      </c>
      <c r="Q431">
        <f t="shared" si="32"/>
        <v>22.93024888548857</v>
      </c>
      <c r="R431">
        <f t="shared" si="34"/>
        <v>3.1324569509534528</v>
      </c>
    </row>
    <row r="432" spans="1:18" x14ac:dyDescent="0.25">
      <c r="A432" s="10">
        <v>45931.166666666664</v>
      </c>
      <c r="B432" s="2">
        <v>255.45</v>
      </c>
      <c r="C432">
        <f t="shared" si="30"/>
        <v>0.81999999999999318</v>
      </c>
      <c r="D432">
        <f t="shared" si="31"/>
        <v>3.2151847019672259E-3</v>
      </c>
      <c r="N432">
        <f t="shared" si="33"/>
        <v>0.10687268981674863</v>
      </c>
      <c r="O432">
        <f t="shared" si="34"/>
        <v>-2.2361169677085568</v>
      </c>
      <c r="Q432">
        <f t="shared" si="32"/>
        <v>22.691018192375598</v>
      </c>
      <c r="R432">
        <f t="shared" si="34"/>
        <v>3.1219691718429212</v>
      </c>
    </row>
    <row r="433" spans="1:18" x14ac:dyDescent="0.25">
      <c r="A433" s="10">
        <v>45932.166666666664</v>
      </c>
      <c r="B433" s="2">
        <v>257.13</v>
      </c>
      <c r="C433">
        <f t="shared" si="30"/>
        <v>1.6800000000000068</v>
      </c>
      <c r="D433">
        <f t="shared" si="31"/>
        <v>6.555097802094065E-3</v>
      </c>
      <c r="N433">
        <f t="shared" si="33"/>
        <v>9.9645252909869739E-2</v>
      </c>
      <c r="O433">
        <f t="shared" si="34"/>
        <v>-2.3061388710910595</v>
      </c>
      <c r="Q433">
        <f t="shared" si="32"/>
        <v>21.665487026554956</v>
      </c>
      <c r="R433">
        <f t="shared" si="34"/>
        <v>3.0757205348171159</v>
      </c>
    </row>
    <row r="434" spans="1:18" x14ac:dyDescent="0.25">
      <c r="A434" s="10">
        <v>45933.166666666664</v>
      </c>
      <c r="B434" s="2">
        <v>258.02</v>
      </c>
      <c r="C434">
        <f t="shared" si="30"/>
        <v>0.88999999999998636</v>
      </c>
      <c r="D434">
        <f t="shared" si="31"/>
        <v>3.4553077180894433E-3</v>
      </c>
      <c r="N434">
        <f t="shared" si="33"/>
        <v>0.10648348116066556</v>
      </c>
      <c r="O434">
        <f t="shared" si="34"/>
        <v>-2.2397654123355339</v>
      </c>
      <c r="Q434">
        <f t="shared" si="32"/>
        <v>22.643519019149178</v>
      </c>
      <c r="R434">
        <f t="shared" si="34"/>
        <v>3.1198736749644174</v>
      </c>
    </row>
    <row r="435" spans="1:18" x14ac:dyDescent="0.25">
      <c r="A435" s="10">
        <v>45936.166666666664</v>
      </c>
      <c r="B435" s="2">
        <v>256.69</v>
      </c>
      <c r="C435">
        <f t="shared" si="30"/>
        <v>-1.3299999999999841</v>
      </c>
      <c r="D435">
        <f t="shared" si="31"/>
        <v>-5.1679701584425612E-3</v>
      </c>
      <c r="N435">
        <f t="shared" si="33"/>
        <v>0.10015036115282956</v>
      </c>
      <c r="O435">
        <f t="shared" si="34"/>
        <v>-2.3010826107576947</v>
      </c>
      <c r="Q435">
        <f t="shared" si="32"/>
        <v>21.665298618204485</v>
      </c>
      <c r="R435">
        <f t="shared" si="34"/>
        <v>3.0757118385358151</v>
      </c>
    </row>
    <row r="436" spans="1:18" x14ac:dyDescent="0.25">
      <c r="A436" s="10">
        <v>45937.166666666664</v>
      </c>
      <c r="B436" s="2">
        <v>256.48</v>
      </c>
      <c r="C436">
        <f t="shared" si="30"/>
        <v>-0.20999999999997954</v>
      </c>
      <c r="D436">
        <f t="shared" si="31"/>
        <v>-8.1844227730499413E-4</v>
      </c>
      <c r="N436">
        <f t="shared" si="33"/>
        <v>0.10812640040132579</v>
      </c>
      <c r="O436">
        <f t="shared" si="34"/>
        <v>-2.224454362125404</v>
      </c>
      <c r="Q436">
        <f t="shared" si="32"/>
        <v>22.844110264306003</v>
      </c>
      <c r="R436">
        <f t="shared" si="34"/>
        <v>3.1286933276297875</v>
      </c>
    </row>
    <row r="437" spans="1:18" x14ac:dyDescent="0.25">
      <c r="A437" s="10">
        <v>45938.166666666664</v>
      </c>
      <c r="B437" s="2">
        <v>258.06</v>
      </c>
      <c r="C437">
        <f t="shared" si="30"/>
        <v>1.5799999999999841</v>
      </c>
      <c r="D437">
        <f t="shared" si="31"/>
        <v>6.1414271624570778E-3</v>
      </c>
      <c r="N437">
        <f t="shared" si="33"/>
        <v>0.1007434555309611</v>
      </c>
      <c r="O437">
        <f t="shared" si="34"/>
        <v>-2.2951780377742459</v>
      </c>
      <c r="Q437">
        <f t="shared" si="32"/>
        <v>21.833562394760104</v>
      </c>
      <c r="R437">
        <f t="shared" si="34"/>
        <v>3.0834483452811208</v>
      </c>
    </row>
    <row r="438" spans="1:18" x14ac:dyDescent="0.25">
      <c r="A438" s="10">
        <v>45939.166666666664</v>
      </c>
      <c r="B438" s="2">
        <v>254.04</v>
      </c>
      <c r="C438">
        <f t="shared" si="30"/>
        <v>-4.0200000000000102</v>
      </c>
      <c r="D438">
        <f t="shared" si="31"/>
        <v>-1.5700381088925939E-2</v>
      </c>
      <c r="N438">
        <f t="shared" si="33"/>
        <v>5.6969057247436838E-2</v>
      </c>
      <c r="O438">
        <f t="shared" si="34"/>
        <v>-2.8652470138550021</v>
      </c>
      <c r="Q438">
        <f t="shared" si="32"/>
        <v>14.709536973430225</v>
      </c>
      <c r="R438">
        <f t="shared" si="34"/>
        <v>2.6884960571247487</v>
      </c>
    </row>
    <row r="439" spans="1:18" x14ac:dyDescent="0.25">
      <c r="A439" s="10">
        <v>45940.166666666664</v>
      </c>
      <c r="B439" s="2">
        <v>245.27</v>
      </c>
      <c r="C439">
        <f t="shared" si="30"/>
        <v>-8.7699999999999818</v>
      </c>
      <c r="D439">
        <f t="shared" si="31"/>
        <v>-3.5132090374928697E-2</v>
      </c>
      <c r="N439">
        <f t="shared" si="33"/>
        <v>5.6722605309961508E-3</v>
      </c>
      <c r="O439">
        <f t="shared" si="34"/>
        <v>-5.1721675579799422</v>
      </c>
      <c r="Q439">
        <f t="shared" si="32"/>
        <v>2.7518912479522406</v>
      </c>
      <c r="R439">
        <f t="shared" si="34"/>
        <v>1.012288401831047</v>
      </c>
    </row>
    <row r="440" spans="1:18" x14ac:dyDescent="0.25">
      <c r="A440" s="10">
        <v>45943.166666666664</v>
      </c>
      <c r="B440" s="2">
        <v>247.66</v>
      </c>
      <c r="C440">
        <f t="shared" si="30"/>
        <v>2.3899999999999864</v>
      </c>
      <c r="D440">
        <f t="shared" si="31"/>
        <v>9.6971932271071818E-3</v>
      </c>
      <c r="N440">
        <f t="shared" si="33"/>
        <v>9.0239270328427476E-2</v>
      </c>
      <c r="O440">
        <f t="shared" si="34"/>
        <v>-2.4052905771645974</v>
      </c>
      <c r="Q440">
        <f t="shared" si="32"/>
        <v>20.056776186352117</v>
      </c>
      <c r="R440">
        <f t="shared" si="34"/>
        <v>2.9985670610620616</v>
      </c>
    </row>
    <row r="441" spans="1:18" x14ac:dyDescent="0.25">
      <c r="A441" s="10">
        <v>45944.166666666664</v>
      </c>
      <c r="B441" s="2">
        <v>247.77</v>
      </c>
      <c r="C441">
        <f t="shared" si="30"/>
        <v>0.11000000000001364</v>
      </c>
      <c r="D441">
        <f t="shared" si="31"/>
        <v>4.440587037828413E-4</v>
      </c>
      <c r="N441">
        <f t="shared" si="33"/>
        <v>0.10864700780896995</v>
      </c>
      <c r="O441">
        <f t="shared" si="34"/>
        <v>-2.219651112383084</v>
      </c>
      <c r="Q441">
        <f t="shared" si="32"/>
        <v>22.928207128699469</v>
      </c>
      <c r="R441">
        <f t="shared" si="34"/>
        <v>3.1323679049205984</v>
      </c>
    </row>
    <row r="442" spans="1:18" x14ac:dyDescent="0.25">
      <c r="A442" s="10">
        <v>45945.166666666664</v>
      </c>
      <c r="B442" s="2">
        <v>249.34</v>
      </c>
      <c r="C442">
        <f t="shared" si="30"/>
        <v>1.5699999999999932</v>
      </c>
      <c r="D442">
        <f t="shared" si="31"/>
        <v>6.3165304260936386E-3</v>
      </c>
      <c r="N442">
        <f t="shared" si="33"/>
        <v>0.10084982476519554</v>
      </c>
      <c r="O442">
        <f t="shared" si="34"/>
        <v>-2.294122752162052</v>
      </c>
      <c r="Q442">
        <f t="shared" si="32"/>
        <v>21.763760725518086</v>
      </c>
      <c r="R442">
        <f t="shared" si="34"/>
        <v>3.0802462345142678</v>
      </c>
    </row>
    <row r="443" spans="1:18" x14ac:dyDescent="0.25">
      <c r="A443" s="10">
        <v>45946.166666666664</v>
      </c>
      <c r="B443" s="2">
        <v>247.45</v>
      </c>
      <c r="C443">
        <f t="shared" si="30"/>
        <v>-1.8900000000000148</v>
      </c>
      <c r="D443">
        <f t="shared" si="31"/>
        <v>-7.6088855189339194E-3</v>
      </c>
      <c r="N443">
        <f t="shared" si="33"/>
        <v>9.308056114960632E-2</v>
      </c>
      <c r="O443">
        <f t="shared" si="34"/>
        <v>-2.3742899118854459</v>
      </c>
      <c r="Q443">
        <f t="shared" si="32"/>
        <v>20.462609680085997</v>
      </c>
      <c r="R443">
        <f t="shared" si="34"/>
        <v>3.0185993027359608</v>
      </c>
    </row>
    <row r="444" spans="1:18" x14ac:dyDescent="0.25">
      <c r="A444" s="10">
        <v>45947.166666666664</v>
      </c>
      <c r="B444" s="2">
        <v>252.29</v>
      </c>
      <c r="C444">
        <f t="shared" si="30"/>
        <v>4.8400000000000034</v>
      </c>
      <c r="D444">
        <f t="shared" si="31"/>
        <v>1.9370678108879068E-2</v>
      </c>
      <c r="N444">
        <f t="shared" si="33"/>
        <v>4.8095072219601798E-2</v>
      </c>
      <c r="O444">
        <f t="shared" si="34"/>
        <v>-3.0345755557755711</v>
      </c>
      <c r="Q444">
        <f t="shared" si="32"/>
        <v>12.887405123010693</v>
      </c>
      <c r="R444">
        <f t="shared" si="34"/>
        <v>2.5562504873769445</v>
      </c>
    </row>
    <row r="445" spans="1:18" x14ac:dyDescent="0.25">
      <c r="A445" s="10">
        <v>45950.166666666664</v>
      </c>
      <c r="B445" s="2">
        <v>262.24</v>
      </c>
      <c r="C445">
        <f t="shared" si="30"/>
        <v>9.9500000000000171</v>
      </c>
      <c r="D445">
        <f t="shared" si="31"/>
        <v>3.8680895488745502E-2</v>
      </c>
      <c r="N445">
        <f t="shared" si="33"/>
        <v>3.0890697095373862E-3</v>
      </c>
      <c r="O445">
        <f t="shared" si="34"/>
        <v>-5.779885298276243</v>
      </c>
      <c r="Q445">
        <f t="shared" si="32"/>
        <v>2.1143950913981158</v>
      </c>
      <c r="R445">
        <f t="shared" si="34"/>
        <v>0.74876876279470839</v>
      </c>
    </row>
    <row r="446" spans="1:18" x14ac:dyDescent="0.25">
      <c r="A446" s="10">
        <v>45951.166666666664</v>
      </c>
      <c r="B446" s="2">
        <v>262.77</v>
      </c>
      <c r="C446">
        <f t="shared" si="30"/>
        <v>0.52999999999997272</v>
      </c>
      <c r="D446">
        <f t="shared" si="31"/>
        <v>2.0190098475877521E-3</v>
      </c>
      <c r="N446">
        <f t="shared" si="33"/>
        <v>0.1080810297951682</v>
      </c>
      <c r="O446">
        <f t="shared" si="34"/>
        <v>-2.2248740572929782</v>
      </c>
      <c r="Q446">
        <f t="shared" si="32"/>
        <v>22.864142781633067</v>
      </c>
      <c r="R446">
        <f t="shared" si="34"/>
        <v>3.1295698659910127</v>
      </c>
    </row>
    <row r="447" spans="1:18" x14ac:dyDescent="0.25">
      <c r="A447" s="10">
        <v>45952.166666666664</v>
      </c>
      <c r="B447" s="2">
        <v>258.45</v>
      </c>
      <c r="C447">
        <f t="shared" si="30"/>
        <v>-4.3199999999999932</v>
      </c>
      <c r="D447">
        <f t="shared" si="31"/>
        <v>-1.6576873201058953E-2</v>
      </c>
      <c r="N447">
        <f t="shared" si="33"/>
        <v>5.174467954612056E-2</v>
      </c>
      <c r="O447">
        <f t="shared" si="34"/>
        <v>-2.9614336628250255</v>
      </c>
      <c r="Q447">
        <f t="shared" si="32"/>
        <v>14.009756557911748</v>
      </c>
      <c r="R447">
        <f t="shared" si="34"/>
        <v>2.6397539838890056</v>
      </c>
    </row>
    <row r="448" spans="1:18" x14ac:dyDescent="0.25">
      <c r="A448" s="10">
        <v>45953.166666666664</v>
      </c>
      <c r="B448" s="2">
        <v>259.58</v>
      </c>
      <c r="C448">
        <f t="shared" si="30"/>
        <v>1.1299999999999955</v>
      </c>
      <c r="D448">
        <f t="shared" si="31"/>
        <v>4.3626886175645412E-3</v>
      </c>
      <c r="N448">
        <f t="shared" si="33"/>
        <v>0.10487000172016121</v>
      </c>
      <c r="O448">
        <f t="shared" si="34"/>
        <v>-2.2550337747330276</v>
      </c>
      <c r="Q448">
        <f t="shared" si="32"/>
        <v>22.426318365616687</v>
      </c>
      <c r="R448">
        <f t="shared" si="34"/>
        <v>3.110235196210851</v>
      </c>
    </row>
    <row r="449" spans="1:18" x14ac:dyDescent="0.25">
      <c r="A449" s="10">
        <v>45954.166666666664</v>
      </c>
      <c r="B449" s="2">
        <v>262.82</v>
      </c>
      <c r="C449">
        <f t="shared" si="30"/>
        <v>3.2400000000000091</v>
      </c>
      <c r="D449">
        <f t="shared" si="31"/>
        <v>1.2404446955879033E-2</v>
      </c>
      <c r="N449">
        <f t="shared" si="33"/>
        <v>7.629307383245551E-2</v>
      </c>
      <c r="O449">
        <f t="shared" si="34"/>
        <v>-2.5731731202713659</v>
      </c>
      <c r="Q449">
        <f t="shared" si="32"/>
        <v>18.2822809628226</v>
      </c>
      <c r="R449">
        <f t="shared" si="34"/>
        <v>2.9059323373895785</v>
      </c>
    </row>
    <row r="450" spans="1:18" x14ac:dyDescent="0.25">
      <c r="A450" s="10">
        <v>45957.166666666664</v>
      </c>
      <c r="B450" s="2">
        <v>268.81</v>
      </c>
      <c r="C450">
        <f t="shared" si="30"/>
        <v>5.9900000000000091</v>
      </c>
      <c r="D450">
        <f t="shared" si="31"/>
        <v>2.2535423122463517E-2</v>
      </c>
      <c r="N450">
        <f t="shared" si="33"/>
        <v>3.0699712175694286E-2</v>
      </c>
      <c r="O450">
        <f t="shared" si="34"/>
        <v>-3.4835019998174857</v>
      </c>
      <c r="Q450">
        <f t="shared" si="32"/>
        <v>10.427307466450031</v>
      </c>
      <c r="R450">
        <f t="shared" si="34"/>
        <v>2.3444280829002833</v>
      </c>
    </row>
    <row r="451" spans="1:18" x14ac:dyDescent="0.25">
      <c r="A451" s="10">
        <v>45958.166666666664</v>
      </c>
      <c r="B451" s="2">
        <v>269</v>
      </c>
      <c r="C451">
        <f t="shared" si="30"/>
        <v>0.18999999999999773</v>
      </c>
      <c r="D451">
        <f t="shared" si="31"/>
        <v>7.0656926388370416E-4</v>
      </c>
      <c r="N451">
        <f t="shared" si="33"/>
        <v>0.10864852558425155</v>
      </c>
      <c r="O451">
        <f t="shared" si="34"/>
        <v>-2.2196371426961981</v>
      </c>
      <c r="Q451">
        <f t="shared" si="32"/>
        <v>22.930563117091392</v>
      </c>
      <c r="R451">
        <f t="shared" si="34"/>
        <v>3.1324706546620922</v>
      </c>
    </row>
    <row r="452" spans="1:18" x14ac:dyDescent="0.25">
      <c r="A452" s="10">
        <v>45959.166666666664</v>
      </c>
      <c r="B452" s="2">
        <v>269.7</v>
      </c>
      <c r="C452">
        <f t="shared" ref="C452:C515" si="35">B452-B451</f>
        <v>0.69999999999998863</v>
      </c>
      <c r="D452">
        <f t="shared" ref="D452:D504" si="36">LN(B452/B451)</f>
        <v>2.5988505438451492E-3</v>
      </c>
      <c r="N452">
        <f t="shared" si="33"/>
        <v>0.10745231441518946</v>
      </c>
      <c r="O452">
        <f t="shared" si="34"/>
        <v>-2.2307081166636111</v>
      </c>
      <c r="Q452">
        <f t="shared" ref="Q452:Q504" si="37">_xlfn.NORM.DIST(D452, $L$4, $L$5, FALSE)</f>
        <v>22.793509052860731</v>
      </c>
      <c r="R452">
        <f t="shared" si="34"/>
        <v>3.1264758047643122</v>
      </c>
    </row>
    <row r="453" spans="1:18" x14ac:dyDescent="0.25">
      <c r="A453" s="10">
        <v>45960.166666666664</v>
      </c>
      <c r="B453" s="2">
        <v>271.39999999999998</v>
      </c>
      <c r="C453">
        <f t="shared" si="35"/>
        <v>1.6999999999999886</v>
      </c>
      <c r="D453">
        <f t="shared" si="36"/>
        <v>6.2835172550845036E-3</v>
      </c>
      <c r="N453">
        <f t="shared" ref="N453:N504" si="38">_xlfn.NORM.DIST(C453, $K$4, $K$5, FALSE)</f>
        <v>9.9418203233874167E-2</v>
      </c>
      <c r="O453">
        <f t="shared" ref="O453:R504" si="39">LN(N453)</f>
        <v>-2.3084200509605717</v>
      </c>
      <c r="Q453">
        <f t="shared" si="37"/>
        <v>21.777072466129376</v>
      </c>
      <c r="R453">
        <f t="shared" si="39"/>
        <v>3.08085769461047</v>
      </c>
    </row>
    <row r="454" spans="1:18" x14ac:dyDescent="0.25">
      <c r="A454" s="10">
        <v>45961.166666666664</v>
      </c>
      <c r="B454" s="2">
        <v>270.37</v>
      </c>
      <c r="C454">
        <f t="shared" si="35"/>
        <v>-1.0299999999999727</v>
      </c>
      <c r="D454">
        <f t="shared" si="36"/>
        <v>-3.8023561325672382E-3</v>
      </c>
      <c r="N454">
        <f t="shared" si="38"/>
        <v>0.10316420536006311</v>
      </c>
      <c r="O454">
        <f t="shared" si="39"/>
        <v>-2.2714333333863173</v>
      </c>
      <c r="Q454">
        <f t="shared" si="37"/>
        <v>22.177484635660079</v>
      </c>
      <c r="R454">
        <f t="shared" si="39"/>
        <v>3.0990775686228296</v>
      </c>
    </row>
    <row r="455" spans="1:18" x14ac:dyDescent="0.25">
      <c r="A455" s="10">
        <v>45964.208333333336</v>
      </c>
      <c r="B455" s="2">
        <v>269.05</v>
      </c>
      <c r="C455">
        <f t="shared" si="35"/>
        <v>-1.3199999999999932</v>
      </c>
      <c r="D455">
        <f t="shared" si="36"/>
        <v>-4.8941553327728152E-3</v>
      </c>
      <c r="N455">
        <f t="shared" si="38"/>
        <v>0.10026017277408587</v>
      </c>
      <c r="O455">
        <f t="shared" si="39"/>
        <v>-2.2999867438878829</v>
      </c>
      <c r="Q455">
        <f t="shared" si="37"/>
        <v>21.777790304874927</v>
      </c>
      <c r="R455">
        <f t="shared" si="39"/>
        <v>3.080890657117981</v>
      </c>
    </row>
    <row r="456" spans="1:18" x14ac:dyDescent="0.25">
      <c r="A456" s="10">
        <v>45965.208333333336</v>
      </c>
      <c r="B456" s="2">
        <v>270.04000000000002</v>
      </c>
      <c r="C456">
        <f t="shared" si="35"/>
        <v>0.99000000000000909</v>
      </c>
      <c r="D456">
        <f t="shared" si="36"/>
        <v>3.6728602382412124E-3</v>
      </c>
      <c r="N456">
        <f t="shared" si="38"/>
        <v>0.10586315745430309</v>
      </c>
      <c r="O456">
        <f t="shared" si="39"/>
        <v>-2.2456079862986038</v>
      </c>
      <c r="Q456">
        <f t="shared" si="37"/>
        <v>22.596853477356301</v>
      </c>
      <c r="R456">
        <f t="shared" si="39"/>
        <v>3.1178106699196579</v>
      </c>
    </row>
    <row r="457" spans="1:18" x14ac:dyDescent="0.25">
      <c r="A457" s="10">
        <v>45966.208333333336</v>
      </c>
      <c r="B457" s="2">
        <v>270.14</v>
      </c>
      <c r="C457">
        <f t="shared" si="35"/>
        <v>9.9999999999965894E-2</v>
      </c>
      <c r="D457">
        <f t="shared" si="36"/>
        <v>3.7024695894810876E-4</v>
      </c>
      <c r="N457">
        <f t="shared" si="38"/>
        <v>0.10864319152347204</v>
      </c>
      <c r="O457">
        <f t="shared" si="39"/>
        <v>-2.2196862385462524</v>
      </c>
      <c r="Q457">
        <f t="shared" si="37"/>
        <v>22.926604547854467</v>
      </c>
      <c r="R457">
        <f t="shared" si="39"/>
        <v>3.1322980068755704</v>
      </c>
    </row>
    <row r="458" spans="1:18" x14ac:dyDescent="0.25">
      <c r="A458" s="10">
        <v>45967.208333333336</v>
      </c>
      <c r="B458" s="2">
        <v>269.77</v>
      </c>
      <c r="C458">
        <f t="shared" si="35"/>
        <v>-0.37000000000000455</v>
      </c>
      <c r="D458">
        <f t="shared" si="36"/>
        <v>-1.3705990180649203E-3</v>
      </c>
      <c r="N458">
        <f t="shared" si="38"/>
        <v>0.10756021920621732</v>
      </c>
      <c r="O458">
        <f t="shared" si="39"/>
        <v>-2.2297044095934297</v>
      </c>
      <c r="Q458">
        <f t="shared" si="37"/>
        <v>22.769708961447186</v>
      </c>
      <c r="R458">
        <f t="shared" si="39"/>
        <v>3.125431098327172</v>
      </c>
    </row>
    <row r="459" spans="1:18" x14ac:dyDescent="0.25">
      <c r="A459" s="10">
        <v>45968.208333333336</v>
      </c>
      <c r="B459" s="2">
        <v>268.47000000000003</v>
      </c>
      <c r="C459">
        <f t="shared" si="35"/>
        <v>-1.2999999999999545</v>
      </c>
      <c r="D459">
        <f t="shared" si="36"/>
        <v>-4.8305682516764535E-3</v>
      </c>
      <c r="N459">
        <f t="shared" si="38"/>
        <v>0.10047792137289628</v>
      </c>
      <c r="O459">
        <f t="shared" si="39"/>
        <v>-2.2978172634497911</v>
      </c>
      <c r="Q459">
        <f t="shared" si="37"/>
        <v>21.803224599673971</v>
      </c>
      <c r="R459">
        <f t="shared" si="39"/>
        <v>3.0820578762725783</v>
      </c>
    </row>
    <row r="460" spans="1:18" x14ac:dyDescent="0.25">
      <c r="A460" s="10">
        <v>45971.208333333336</v>
      </c>
      <c r="B460" s="2">
        <v>269.43</v>
      </c>
      <c r="C460">
        <f t="shared" si="35"/>
        <v>0.95999999999997954</v>
      </c>
      <c r="D460">
        <f t="shared" si="36"/>
        <v>3.5694404880914532E-3</v>
      </c>
      <c r="N460">
        <f t="shared" si="38"/>
        <v>0.10605713426769836</v>
      </c>
      <c r="O460">
        <f t="shared" si="39"/>
        <v>-2.2437773275542985</v>
      </c>
      <c r="Q460">
        <f t="shared" si="37"/>
        <v>22.619466292825329</v>
      </c>
      <c r="R460">
        <f t="shared" si="39"/>
        <v>3.1188108759279816</v>
      </c>
    </row>
    <row r="461" spans="1:18" x14ac:dyDescent="0.25">
      <c r="A461" s="10">
        <v>45972.208333333336</v>
      </c>
      <c r="B461" s="2">
        <v>275.25</v>
      </c>
      <c r="C461">
        <f t="shared" si="35"/>
        <v>5.8199999999999932</v>
      </c>
      <c r="D461">
        <f t="shared" si="36"/>
        <v>2.1371159251821259E-2</v>
      </c>
      <c r="N461">
        <f t="shared" si="38"/>
        <v>3.300949735771691E-2</v>
      </c>
      <c r="O461">
        <f t="shared" si="39"/>
        <v>-3.4109599602030696</v>
      </c>
      <c r="Q461">
        <f t="shared" si="37"/>
        <v>11.315821302869143</v>
      </c>
      <c r="R461">
        <f t="shared" si="39"/>
        <v>2.4262018617689582</v>
      </c>
    </row>
    <row r="462" spans="1:18" x14ac:dyDescent="0.25">
      <c r="A462" s="10">
        <v>45973.208333333336</v>
      </c>
      <c r="B462" s="2">
        <v>273.47000000000003</v>
      </c>
      <c r="C462">
        <f t="shared" si="35"/>
        <v>-1.7799999999999727</v>
      </c>
      <c r="D462">
        <f t="shared" si="36"/>
        <v>-6.4878489709490634E-3</v>
      </c>
      <c r="N462">
        <f t="shared" si="38"/>
        <v>9.4602250938650989E-2</v>
      </c>
      <c r="O462">
        <f t="shared" si="39"/>
        <v>-2.3580740089298891</v>
      </c>
      <c r="Q462">
        <f t="shared" si="37"/>
        <v>21.057851766777798</v>
      </c>
      <c r="R462">
        <f t="shared" si="39"/>
        <v>3.0472734961267545</v>
      </c>
    </row>
    <row r="463" spans="1:18" x14ac:dyDescent="0.25">
      <c r="A463" s="10">
        <v>45974.208333333336</v>
      </c>
      <c r="B463" s="2">
        <v>272.95</v>
      </c>
      <c r="C463">
        <f t="shared" si="35"/>
        <v>-0.52000000000003865</v>
      </c>
      <c r="D463">
        <f t="shared" si="36"/>
        <v>-1.903298404073698E-3</v>
      </c>
      <c r="N463">
        <f t="shared" si="38"/>
        <v>0.10684768536056234</v>
      </c>
      <c r="O463">
        <f t="shared" si="39"/>
        <v>-2.2363509599639011</v>
      </c>
      <c r="Q463">
        <f t="shared" si="37"/>
        <v>22.676501197367688</v>
      </c>
      <c r="R463">
        <f t="shared" si="39"/>
        <v>3.1213291987653249</v>
      </c>
    </row>
    <row r="464" spans="1:18" x14ac:dyDescent="0.25">
      <c r="A464" s="10">
        <v>45975.208333333336</v>
      </c>
      <c r="B464" s="2">
        <v>272.41000000000003</v>
      </c>
      <c r="C464">
        <f t="shared" si="35"/>
        <v>-0.53999999999996362</v>
      </c>
      <c r="D464">
        <f t="shared" si="36"/>
        <v>-1.9803439067010314E-3</v>
      </c>
      <c r="N464">
        <f t="shared" si="38"/>
        <v>0.10673957724151834</v>
      </c>
      <c r="O464">
        <f t="shared" si="39"/>
        <v>-2.2373632687220089</v>
      </c>
      <c r="Q464">
        <f t="shared" si="37"/>
        <v>22.661293331279762</v>
      </c>
      <c r="R464">
        <f t="shared" si="39"/>
        <v>3.1206583294909631</v>
      </c>
    </row>
    <row r="465" spans="1:18" x14ac:dyDescent="0.25">
      <c r="A465" s="10">
        <v>45978.208333333336</v>
      </c>
      <c r="B465" s="2">
        <v>267.45999999999998</v>
      </c>
      <c r="C465">
        <f t="shared" si="35"/>
        <v>-4.9500000000000455</v>
      </c>
      <c r="D465">
        <f t="shared" si="36"/>
        <v>-1.8338261876415136E-2</v>
      </c>
      <c r="N465">
        <f t="shared" si="38"/>
        <v>4.1371792348355176E-2</v>
      </c>
      <c r="O465">
        <f t="shared" si="39"/>
        <v>-3.185155974613973</v>
      </c>
      <c r="Q465">
        <f t="shared" si="37"/>
        <v>12.605424773025629</v>
      </c>
      <c r="R465">
        <f t="shared" si="39"/>
        <v>2.5341272588444546</v>
      </c>
    </row>
    <row r="466" spans="1:18" x14ac:dyDescent="0.25">
      <c r="A466" s="10">
        <v>45979.208333333336</v>
      </c>
      <c r="B466" s="2">
        <v>267.44</v>
      </c>
      <c r="C466">
        <f t="shared" si="35"/>
        <v>-1.999999999998181E-2</v>
      </c>
      <c r="D466">
        <f t="shared" si="36"/>
        <v>-7.4780332807222467E-5</v>
      </c>
      <c r="N466">
        <f t="shared" si="38"/>
        <v>0.10853459180390582</v>
      </c>
      <c r="O466">
        <f t="shared" si="39"/>
        <v>-2.2206863383442532</v>
      </c>
      <c r="Q466">
        <f t="shared" si="37"/>
        <v>22.908205386571829</v>
      </c>
      <c r="R466">
        <f t="shared" si="39"/>
        <v>3.1314951602052234</v>
      </c>
    </row>
    <row r="467" spans="1:18" x14ac:dyDescent="0.25">
      <c r="A467" s="10">
        <v>45980.208333333336</v>
      </c>
      <c r="B467" s="2">
        <v>268.56</v>
      </c>
      <c r="C467">
        <f t="shared" si="35"/>
        <v>1.1200000000000045</v>
      </c>
      <c r="D467">
        <f t="shared" si="36"/>
        <v>4.1791105599363393E-3</v>
      </c>
      <c r="N467">
        <f t="shared" si="38"/>
        <v>0.10494569126876362</v>
      </c>
      <c r="O467">
        <f t="shared" si="39"/>
        <v>-2.2543122886439035</v>
      </c>
      <c r="Q467">
        <f t="shared" si="37"/>
        <v>22.475025427290674</v>
      </c>
      <c r="R467">
        <f t="shared" si="39"/>
        <v>3.112404711715917</v>
      </c>
    </row>
    <row r="468" spans="1:18" x14ac:dyDescent="0.25">
      <c r="A468" s="10">
        <v>45981.208333333336</v>
      </c>
      <c r="B468" s="2">
        <v>266.25</v>
      </c>
      <c r="C468">
        <f t="shared" si="35"/>
        <v>-2.3100000000000023</v>
      </c>
      <c r="D468">
        <f t="shared" si="36"/>
        <v>-8.6386356481446304E-3</v>
      </c>
      <c r="N468">
        <f t="shared" si="38"/>
        <v>8.6772879648232409E-2</v>
      </c>
      <c r="O468">
        <f t="shared" si="39"/>
        <v>-2.4444611525863293</v>
      </c>
      <c r="Q468">
        <f t="shared" si="37"/>
        <v>19.85789203242301</v>
      </c>
      <c r="R468">
        <f t="shared" si="39"/>
        <v>2.9886015116152045</v>
      </c>
    </row>
    <row r="469" spans="1:18" x14ac:dyDescent="0.25">
      <c r="A469" s="10">
        <v>45982.208333333336</v>
      </c>
      <c r="B469" s="2">
        <v>271.49</v>
      </c>
      <c r="C469">
        <f t="shared" si="35"/>
        <v>5.2400000000000091</v>
      </c>
      <c r="D469">
        <f t="shared" si="36"/>
        <v>1.9489589259502289E-2</v>
      </c>
      <c r="N469">
        <f t="shared" si="38"/>
        <v>4.1602407808870742E-2</v>
      </c>
      <c r="O469">
        <f t="shared" si="39"/>
        <v>-3.1795972333689719</v>
      </c>
      <c r="Q469">
        <f t="shared" si="37"/>
        <v>12.792893522003077</v>
      </c>
      <c r="R469">
        <f t="shared" si="39"/>
        <v>2.5488898231550308</v>
      </c>
    </row>
    <row r="470" spans="1:18" x14ac:dyDescent="0.25">
      <c r="A470" s="10">
        <v>45985.208333333336</v>
      </c>
      <c r="B470" s="2">
        <v>275.92</v>
      </c>
      <c r="C470">
        <f t="shared" si="35"/>
        <v>4.4300000000000068</v>
      </c>
      <c r="D470">
        <f t="shared" si="36"/>
        <v>1.6185662345448357E-2</v>
      </c>
      <c r="N470">
        <f t="shared" si="38"/>
        <v>5.5119840903686469E-2</v>
      </c>
      <c r="O470">
        <f t="shared" si="39"/>
        <v>-2.8982455386436268</v>
      </c>
      <c r="Q470">
        <f t="shared" si="37"/>
        <v>15.425497220764813</v>
      </c>
      <c r="R470">
        <f t="shared" si="39"/>
        <v>2.7360218040054609</v>
      </c>
    </row>
    <row r="471" spans="1:18" x14ac:dyDescent="0.25">
      <c r="A471" s="10">
        <v>45986.208333333336</v>
      </c>
      <c r="B471" s="2">
        <v>276.97000000000003</v>
      </c>
      <c r="C471">
        <f t="shared" si="35"/>
        <v>1.0500000000000114</v>
      </c>
      <c r="D471">
        <f t="shared" si="36"/>
        <v>3.7982284444352779E-3</v>
      </c>
      <c r="N471">
        <f t="shared" si="38"/>
        <v>0.10545514487876644</v>
      </c>
      <c r="O471">
        <f t="shared" si="39"/>
        <v>-2.2494695835010532</v>
      </c>
      <c r="Q471">
        <f t="shared" si="37"/>
        <v>22.568402594350975</v>
      </c>
      <c r="R471">
        <f t="shared" si="39"/>
        <v>3.1165508127089137</v>
      </c>
    </row>
    <row r="472" spans="1:18" x14ac:dyDescent="0.25">
      <c r="A472" s="10">
        <v>45987.208333333336</v>
      </c>
      <c r="B472" s="2">
        <v>277.55</v>
      </c>
      <c r="C472">
        <f t="shared" si="35"/>
        <v>0.57999999999998408</v>
      </c>
      <c r="D472">
        <f t="shared" si="36"/>
        <v>2.0919000631496021E-3</v>
      </c>
      <c r="N472">
        <f t="shared" si="38"/>
        <v>0.10791974563179636</v>
      </c>
      <c r="O472">
        <f t="shared" si="39"/>
        <v>-2.2263674240924902</v>
      </c>
      <c r="Q472">
        <f t="shared" si="37"/>
        <v>22.856646717671236</v>
      </c>
      <c r="R472">
        <f t="shared" si="39"/>
        <v>3.1292419598410492</v>
      </c>
    </row>
    <row r="473" spans="1:18" x14ac:dyDescent="0.25">
      <c r="A473" s="10">
        <v>45989.208333333336</v>
      </c>
      <c r="B473" s="2">
        <v>278.85000000000002</v>
      </c>
      <c r="C473">
        <f t="shared" si="35"/>
        <v>1.3000000000000114</v>
      </c>
      <c r="D473">
        <f t="shared" si="36"/>
        <v>4.6729056993924231E-3</v>
      </c>
      <c r="N473">
        <f t="shared" si="38"/>
        <v>0.10347409819040997</v>
      </c>
      <c r="O473">
        <f t="shared" si="39"/>
        <v>-2.2684339566265854</v>
      </c>
      <c r="Q473">
        <f t="shared" si="37"/>
        <v>22.338597813121499</v>
      </c>
      <c r="R473">
        <f t="shared" si="39"/>
        <v>3.1063160259201505</v>
      </c>
    </row>
    <row r="474" spans="1:18" x14ac:dyDescent="0.25">
      <c r="A474" s="10">
        <v>45992.208333333336</v>
      </c>
      <c r="B474" s="2">
        <v>283.10000000000002</v>
      </c>
      <c r="C474">
        <f t="shared" si="35"/>
        <v>4.25</v>
      </c>
      <c r="D474">
        <f t="shared" si="36"/>
        <v>1.512618928229114E-2</v>
      </c>
      <c r="N474">
        <f t="shared" si="38"/>
        <v>5.8289566123037803E-2</v>
      </c>
      <c r="O474">
        <f t="shared" si="39"/>
        <v>-2.8423321703725595</v>
      </c>
      <c r="Q474">
        <f t="shared" si="37"/>
        <v>16.254878410922085</v>
      </c>
      <c r="R474">
        <f t="shared" si="39"/>
        <v>2.7883930736246678</v>
      </c>
    </row>
    <row r="475" spans="1:18" x14ac:dyDescent="0.25">
      <c r="A475" s="10">
        <v>45993.208333333336</v>
      </c>
      <c r="B475" s="2">
        <v>286.19</v>
      </c>
      <c r="C475">
        <f t="shared" si="35"/>
        <v>3.089999999999975</v>
      </c>
      <c r="D475">
        <f t="shared" si="36"/>
        <v>1.0855733793081178E-2</v>
      </c>
      <c r="N475">
        <f t="shared" si="38"/>
        <v>7.8893813674964897E-2</v>
      </c>
      <c r="O475">
        <f t="shared" si="39"/>
        <v>-2.5396524613657188</v>
      </c>
      <c r="Q475">
        <f t="shared" si="37"/>
        <v>19.334458141817489</v>
      </c>
      <c r="R475">
        <f t="shared" si="39"/>
        <v>2.9618888999351141</v>
      </c>
    </row>
    <row r="476" spans="1:18" x14ac:dyDescent="0.25">
      <c r="A476" s="10">
        <v>45994.208333333336</v>
      </c>
      <c r="B476" s="2">
        <v>284.14999999999998</v>
      </c>
      <c r="C476">
        <f t="shared" si="35"/>
        <v>-2.0400000000000205</v>
      </c>
      <c r="D476">
        <f t="shared" si="36"/>
        <v>-7.1536581678047408E-3</v>
      </c>
      <c r="N476">
        <f t="shared" si="38"/>
        <v>9.0913300222317375E-2</v>
      </c>
      <c r="O476">
        <f t="shared" si="39"/>
        <v>-2.3978489714248044</v>
      </c>
      <c r="Q476">
        <f t="shared" si="37"/>
        <v>20.712635302673675</v>
      </c>
      <c r="R476">
        <f t="shared" si="39"/>
        <v>3.0307439151476965</v>
      </c>
    </row>
    <row r="477" spans="1:18" x14ac:dyDescent="0.25">
      <c r="A477" s="10">
        <v>45995.208333333336</v>
      </c>
      <c r="B477" s="2">
        <v>280.7</v>
      </c>
      <c r="C477">
        <f t="shared" si="35"/>
        <v>-3.4499999999999886</v>
      </c>
      <c r="D477">
        <f t="shared" si="36"/>
        <v>-1.221578437529367E-2</v>
      </c>
      <c r="N477">
        <f t="shared" si="38"/>
        <v>6.7146079996790564E-2</v>
      </c>
      <c r="O477">
        <f t="shared" si="39"/>
        <v>-2.7008847345331071</v>
      </c>
      <c r="Q477">
        <f t="shared" si="37"/>
        <v>17.412229077215905</v>
      </c>
      <c r="R477">
        <f t="shared" si="39"/>
        <v>2.8571727798874447</v>
      </c>
    </row>
    <row r="478" spans="1:18" x14ac:dyDescent="0.25">
      <c r="A478" s="10">
        <v>45996.208333333336</v>
      </c>
      <c r="B478" s="2">
        <v>278.77999999999997</v>
      </c>
      <c r="C478">
        <f t="shared" si="35"/>
        <v>-1.9200000000000159</v>
      </c>
      <c r="D478">
        <f t="shared" si="36"/>
        <v>-6.863543066096575E-3</v>
      </c>
      <c r="N478">
        <f t="shared" si="38"/>
        <v>9.2655385184505848E-2</v>
      </c>
      <c r="O478">
        <f t="shared" si="39"/>
        <v>-2.3788682039840894</v>
      </c>
      <c r="Q478">
        <f t="shared" si="37"/>
        <v>20.866112820566379</v>
      </c>
      <c r="R478">
        <f t="shared" si="39"/>
        <v>3.0381264469403129</v>
      </c>
    </row>
    <row r="479" spans="1:18" x14ac:dyDescent="0.25">
      <c r="A479" s="10">
        <v>45999.208333333336</v>
      </c>
      <c r="B479" s="2">
        <v>277.89</v>
      </c>
      <c r="C479">
        <f t="shared" si="35"/>
        <v>-0.88999999999998636</v>
      </c>
      <c r="D479">
        <f t="shared" si="36"/>
        <v>-3.1975883676944017E-3</v>
      </c>
      <c r="N479">
        <f t="shared" si="38"/>
        <v>0.10436283262724068</v>
      </c>
      <c r="O479">
        <f t="shared" si="39"/>
        <v>-2.2598816762375784</v>
      </c>
      <c r="Q479">
        <f t="shared" si="37"/>
        <v>22.364094624878856</v>
      </c>
      <c r="R479">
        <f t="shared" si="39"/>
        <v>3.107456754280419</v>
      </c>
    </row>
    <row r="480" spans="1:18" x14ac:dyDescent="0.25">
      <c r="A480" s="10">
        <v>46000.208333333336</v>
      </c>
      <c r="B480" s="2">
        <v>277.18</v>
      </c>
      <c r="C480">
        <f t="shared" si="35"/>
        <v>-0.70999999999997954</v>
      </c>
      <c r="D480">
        <f t="shared" si="36"/>
        <v>-2.5582372933893359E-3</v>
      </c>
      <c r="N480">
        <f t="shared" si="38"/>
        <v>0.10569836415089229</v>
      </c>
      <c r="O480">
        <f t="shared" si="39"/>
        <v>-2.2471658625654185</v>
      </c>
      <c r="Q480">
        <f t="shared" si="37"/>
        <v>22.533456110443407</v>
      </c>
      <c r="R480">
        <f t="shared" si="39"/>
        <v>3.1150011430542817</v>
      </c>
    </row>
    <row r="481" spans="1:18" x14ac:dyDescent="0.25">
      <c r="A481" s="10">
        <v>46001.208333333336</v>
      </c>
      <c r="B481" s="2">
        <v>278.77999999999997</v>
      </c>
      <c r="C481">
        <f t="shared" si="35"/>
        <v>1.5999999999999659</v>
      </c>
      <c r="D481">
        <f t="shared" si="36"/>
        <v>5.7558256610836991E-3</v>
      </c>
      <c r="N481">
        <f t="shared" si="38"/>
        <v>0.10052881639335168</v>
      </c>
      <c r="O481">
        <f t="shared" si="39"/>
        <v>-2.2973108623001717</v>
      </c>
      <c r="Q481">
        <f t="shared" si="37"/>
        <v>21.98021394723887</v>
      </c>
      <c r="R481">
        <f t="shared" si="39"/>
        <v>3.0901426826514364</v>
      </c>
    </row>
    <row r="482" spans="1:18" x14ac:dyDescent="0.25">
      <c r="A482" s="10">
        <v>46002.208333333336</v>
      </c>
      <c r="B482" s="2">
        <v>278.02999999999997</v>
      </c>
      <c r="C482">
        <f t="shared" si="35"/>
        <v>-0.75</v>
      </c>
      <c r="D482">
        <f t="shared" si="36"/>
        <v>-2.6939187642996787E-3</v>
      </c>
      <c r="N482">
        <f t="shared" si="38"/>
        <v>0.10542200364200639</v>
      </c>
      <c r="O482">
        <f t="shared" si="39"/>
        <v>-2.2497839014559893</v>
      </c>
      <c r="Q482">
        <f t="shared" si="37"/>
        <v>22.499947579528104</v>
      </c>
      <c r="R482">
        <f t="shared" si="39"/>
        <v>3.1135129794089096</v>
      </c>
    </row>
    <row r="483" spans="1:18" x14ac:dyDescent="0.25">
      <c r="A483" s="10">
        <v>46003.208333333336</v>
      </c>
      <c r="B483" s="2">
        <v>278.27999999999997</v>
      </c>
      <c r="C483">
        <f t="shared" si="35"/>
        <v>0.25</v>
      </c>
      <c r="D483">
        <f t="shared" si="36"/>
        <v>8.9877951799999299E-4</v>
      </c>
      <c r="N483">
        <f t="shared" si="38"/>
        <v>0.10861581980963676</v>
      </c>
      <c r="O483">
        <f t="shared" si="39"/>
        <v>-2.2199382116525657</v>
      </c>
      <c r="Q483">
        <f t="shared" si="37"/>
        <v>22.92897764725485</v>
      </c>
      <c r="R483">
        <f t="shared" si="39"/>
        <v>3.132401510060522</v>
      </c>
    </row>
    <row r="484" spans="1:18" x14ac:dyDescent="0.25">
      <c r="A484" s="10">
        <v>46006.208333333336</v>
      </c>
      <c r="B484" s="2">
        <v>274.11</v>
      </c>
      <c r="C484">
        <f t="shared" si="35"/>
        <v>-4.1699999999999591</v>
      </c>
      <c r="D484">
        <f t="shared" si="36"/>
        <v>-1.509831537680152E-2</v>
      </c>
      <c r="N484">
        <f t="shared" si="38"/>
        <v>5.4339393321827169E-2</v>
      </c>
      <c r="O484">
        <f t="shared" si="39"/>
        <v>-2.9125058395323249</v>
      </c>
      <c r="Q484">
        <f t="shared" si="37"/>
        <v>15.188015770656826</v>
      </c>
      <c r="R484">
        <f t="shared" si="39"/>
        <v>2.7205066807319893</v>
      </c>
    </row>
    <row r="485" spans="1:18" x14ac:dyDescent="0.25">
      <c r="A485" s="10">
        <v>46007.208333333336</v>
      </c>
      <c r="B485" s="2">
        <v>274.61</v>
      </c>
      <c r="C485">
        <f t="shared" si="35"/>
        <v>0.5</v>
      </c>
      <c r="D485">
        <f t="shared" si="36"/>
        <v>1.8224235981354902E-3</v>
      </c>
      <c r="N485">
        <f t="shared" si="38"/>
        <v>0.10816828713301385</v>
      </c>
      <c r="O485">
        <f t="shared" si="39"/>
        <v>-2.2240670504194235</v>
      </c>
      <c r="Q485">
        <f t="shared" si="37"/>
        <v>22.882369557719798</v>
      </c>
      <c r="R485">
        <f t="shared" si="39"/>
        <v>3.1303667257348113</v>
      </c>
    </row>
    <row r="486" spans="1:18" x14ac:dyDescent="0.25">
      <c r="A486" s="10">
        <v>46008.208333333336</v>
      </c>
      <c r="B486" s="2">
        <v>271.83999999999997</v>
      </c>
      <c r="C486">
        <f t="shared" si="35"/>
        <v>-2.7700000000000387</v>
      </c>
      <c r="D486">
        <f t="shared" si="36"/>
        <v>-1.013825135315272E-2</v>
      </c>
      <c r="N486">
        <f t="shared" si="38"/>
        <v>7.9156455997849914E-2</v>
      </c>
      <c r="O486">
        <f t="shared" si="39"/>
        <v>-2.5363289293630467</v>
      </c>
      <c r="Q486">
        <f t="shared" si="37"/>
        <v>18.890332432865005</v>
      </c>
      <c r="R486">
        <f t="shared" si="39"/>
        <v>2.9386502797103429</v>
      </c>
    </row>
    <row r="487" spans="1:18" x14ac:dyDescent="0.25">
      <c r="A487" s="10">
        <v>46009.208333333336</v>
      </c>
      <c r="B487" s="2">
        <v>272.19</v>
      </c>
      <c r="C487">
        <f t="shared" si="35"/>
        <v>0.35000000000002274</v>
      </c>
      <c r="D487">
        <f t="shared" si="36"/>
        <v>1.2866939260253387E-3</v>
      </c>
      <c r="N487">
        <f t="shared" si="38"/>
        <v>0.1084969285582872</v>
      </c>
      <c r="O487">
        <f t="shared" si="39"/>
        <v>-2.2210334146208592</v>
      </c>
      <c r="Q487">
        <f t="shared" si="37"/>
        <v>22.917257425857873</v>
      </c>
      <c r="R487">
        <f t="shared" si="39"/>
        <v>3.1318902261291979</v>
      </c>
    </row>
    <row r="488" spans="1:18" x14ac:dyDescent="0.25">
      <c r="A488" s="10">
        <v>46010.208333333336</v>
      </c>
      <c r="B488" s="2">
        <v>273.67</v>
      </c>
      <c r="C488">
        <f t="shared" si="35"/>
        <v>1.4800000000000182</v>
      </c>
      <c r="D488">
        <f t="shared" si="36"/>
        <v>5.4226491284583497E-3</v>
      </c>
      <c r="N488">
        <f t="shared" si="38"/>
        <v>0.10177823684430976</v>
      </c>
      <c r="O488">
        <f t="shared" si="39"/>
        <v>-2.2849589811753725</v>
      </c>
      <c r="Q488">
        <f t="shared" si="37"/>
        <v>22.098976368402777</v>
      </c>
      <c r="R488">
        <f t="shared" si="39"/>
        <v>3.0955312892791675</v>
      </c>
    </row>
    <row r="489" spans="1:18" x14ac:dyDescent="0.25">
      <c r="A489" s="10">
        <v>46013.208333333336</v>
      </c>
      <c r="B489" s="2">
        <v>270.97000000000003</v>
      </c>
      <c r="C489">
        <f t="shared" si="35"/>
        <v>-2.6999999999999886</v>
      </c>
      <c r="D489">
        <f t="shared" si="36"/>
        <v>-9.9148873332354798E-3</v>
      </c>
      <c r="N489">
        <f t="shared" si="38"/>
        <v>8.0352142298586213E-2</v>
      </c>
      <c r="O489">
        <f t="shared" si="39"/>
        <v>-2.5213365250683397</v>
      </c>
      <c r="Q489">
        <f t="shared" si="37"/>
        <v>19.040366756209519</v>
      </c>
      <c r="R489">
        <f t="shared" si="39"/>
        <v>2.9465612915836634</v>
      </c>
    </row>
    <row r="490" spans="1:18" x14ac:dyDescent="0.25">
      <c r="A490" s="10">
        <v>46014.208333333336</v>
      </c>
      <c r="B490" s="2">
        <v>272.36</v>
      </c>
      <c r="C490">
        <f t="shared" si="35"/>
        <v>1.3899999999999864</v>
      </c>
      <c r="D490">
        <f t="shared" si="36"/>
        <v>5.116606969895846E-3</v>
      </c>
      <c r="N490">
        <f t="shared" si="38"/>
        <v>0.1026534990067272</v>
      </c>
      <c r="O490">
        <f t="shared" si="39"/>
        <v>-2.2763960493302129</v>
      </c>
      <c r="Q490">
        <f t="shared" si="37"/>
        <v>22.20145629318592</v>
      </c>
      <c r="R490">
        <f t="shared" si="39"/>
        <v>3.1001578855188856</v>
      </c>
    </row>
    <row r="491" spans="1:18" x14ac:dyDescent="0.25">
      <c r="A491" s="10">
        <v>46015.208333333336</v>
      </c>
      <c r="B491" s="2">
        <v>273.81</v>
      </c>
      <c r="C491">
        <f t="shared" si="35"/>
        <v>1.4499999999999886</v>
      </c>
      <c r="D491">
        <f t="shared" si="36"/>
        <v>5.3097145821295851E-3</v>
      </c>
      <c r="N491">
        <f t="shared" si="38"/>
        <v>0.10207597289379146</v>
      </c>
      <c r="O491">
        <f t="shared" si="39"/>
        <v>-2.2820379106557032</v>
      </c>
      <c r="Q491">
        <f t="shared" si="37"/>
        <v>22.13753543690995</v>
      </c>
      <c r="R491">
        <f t="shared" si="39"/>
        <v>3.0972746038715306</v>
      </c>
    </row>
    <row r="492" spans="1:18" x14ac:dyDescent="0.25">
      <c r="A492" s="10">
        <v>46017.208333333336</v>
      </c>
      <c r="B492" s="2">
        <v>273.39999999999998</v>
      </c>
      <c r="C492">
        <f t="shared" si="35"/>
        <v>-0.41000000000002501</v>
      </c>
      <c r="D492">
        <f t="shared" si="36"/>
        <v>-1.4985109070465431E-3</v>
      </c>
      <c r="N492">
        <f t="shared" si="38"/>
        <v>0.10738727006968606</v>
      </c>
      <c r="O492">
        <f t="shared" si="39"/>
        <v>-2.2313136321476104</v>
      </c>
      <c r="Q492">
        <f t="shared" si="37"/>
        <v>22.749238655782289</v>
      </c>
      <c r="R492">
        <f t="shared" si="39"/>
        <v>3.1245316791570716</v>
      </c>
    </row>
    <row r="493" spans="1:18" x14ac:dyDescent="0.25">
      <c r="A493" s="10">
        <v>46020.208333333336</v>
      </c>
      <c r="B493" s="2">
        <v>273.76</v>
      </c>
      <c r="C493">
        <f t="shared" si="35"/>
        <v>0.36000000000001364</v>
      </c>
      <c r="D493">
        <f t="shared" si="36"/>
        <v>1.3158858540342575E-3</v>
      </c>
      <c r="N493">
        <f t="shared" si="38"/>
        <v>0.10848062074092009</v>
      </c>
      <c r="O493">
        <f t="shared" si="39"/>
        <v>-2.2211837326371744</v>
      </c>
      <c r="Q493">
        <f t="shared" si="37"/>
        <v>22.915914754818246</v>
      </c>
      <c r="R493">
        <f t="shared" si="39"/>
        <v>3.131831636641448</v>
      </c>
    </row>
    <row r="494" spans="1:18" x14ac:dyDescent="0.25">
      <c r="A494" s="10">
        <v>46021.208333333336</v>
      </c>
      <c r="B494" s="2">
        <v>273.08</v>
      </c>
      <c r="C494">
        <f t="shared" si="35"/>
        <v>-0.68000000000000682</v>
      </c>
      <c r="D494">
        <f t="shared" si="36"/>
        <v>-2.4870175938038587E-3</v>
      </c>
      <c r="N494">
        <f t="shared" si="38"/>
        <v>0.10589786152167109</v>
      </c>
      <c r="O494">
        <f t="shared" si="39"/>
        <v>-2.2452802199528761</v>
      </c>
      <c r="Q494">
        <f t="shared" si="37"/>
        <v>22.550515913855275</v>
      </c>
      <c r="R494">
        <f t="shared" si="39"/>
        <v>3.1157579443501797</v>
      </c>
    </row>
    <row r="495" spans="1:18" x14ac:dyDescent="0.25">
      <c r="A495" s="10">
        <v>46022.208333333336</v>
      </c>
      <c r="B495" s="2">
        <v>271.86</v>
      </c>
      <c r="C495">
        <f t="shared" si="35"/>
        <v>-1.2199999999999704</v>
      </c>
      <c r="D495">
        <f t="shared" si="36"/>
        <v>-4.4775646429776467E-3</v>
      </c>
      <c r="N495">
        <f t="shared" si="38"/>
        <v>0.10132358693982843</v>
      </c>
      <c r="O495">
        <f t="shared" si="39"/>
        <v>-2.2894360523846147</v>
      </c>
      <c r="Q495">
        <f t="shared" si="37"/>
        <v>21.939633922198325</v>
      </c>
      <c r="R495">
        <f t="shared" si="39"/>
        <v>3.088294769302153</v>
      </c>
    </row>
    <row r="496" spans="1:18" x14ac:dyDescent="0.25">
      <c r="A496" s="10">
        <v>46024.208333333336</v>
      </c>
      <c r="B496" s="2">
        <v>271.01</v>
      </c>
      <c r="C496">
        <f t="shared" si="35"/>
        <v>-0.85000000000002274</v>
      </c>
      <c r="D496">
        <f t="shared" si="36"/>
        <v>-3.1315073391992238E-3</v>
      </c>
      <c r="N496">
        <f t="shared" si="38"/>
        <v>0.1046798910213959</v>
      </c>
      <c r="O496">
        <f t="shared" si="39"/>
        <v>-2.2568482423849687</v>
      </c>
      <c r="Q496">
        <f t="shared" si="37"/>
        <v>22.382940688404606</v>
      </c>
      <c r="R496">
        <f t="shared" si="39"/>
        <v>3.1082990923038492</v>
      </c>
    </row>
    <row r="497" spans="1:18" x14ac:dyDescent="0.25">
      <c r="A497" s="10">
        <v>46027.208333333336</v>
      </c>
      <c r="B497" s="2">
        <v>267.26</v>
      </c>
      <c r="C497">
        <f t="shared" si="35"/>
        <v>-3.75</v>
      </c>
      <c r="D497">
        <f t="shared" si="36"/>
        <v>-1.3933753214987847E-2</v>
      </c>
      <c r="N497">
        <f t="shared" si="38"/>
        <v>6.1766940462381764E-2</v>
      </c>
      <c r="O497">
        <f t="shared" si="39"/>
        <v>-2.7843870016264729</v>
      </c>
      <c r="Q497">
        <f t="shared" si="37"/>
        <v>16.10332237825644</v>
      </c>
      <c r="R497">
        <f t="shared" si="39"/>
        <v>2.7790256095992643</v>
      </c>
    </row>
    <row r="498" spans="1:18" x14ac:dyDescent="0.25">
      <c r="A498" s="10">
        <v>46028.208333333336</v>
      </c>
      <c r="B498" s="2">
        <v>262.36</v>
      </c>
      <c r="C498">
        <f t="shared" si="35"/>
        <v>-4.8999999999999773</v>
      </c>
      <c r="D498">
        <f t="shared" si="36"/>
        <v>-1.8504360927380031E-2</v>
      </c>
      <c r="N498">
        <f t="shared" si="38"/>
        <v>4.2158259477485818E-2</v>
      </c>
      <c r="O498">
        <f t="shared" si="39"/>
        <v>-3.166324659342076</v>
      </c>
      <c r="Q498">
        <f t="shared" si="37"/>
        <v>12.47389169575481</v>
      </c>
      <c r="R498">
        <f t="shared" si="39"/>
        <v>2.5236377956672333</v>
      </c>
    </row>
    <row r="499" spans="1:18" x14ac:dyDescent="0.25">
      <c r="A499" s="10">
        <v>46029.208333333336</v>
      </c>
      <c r="B499" s="2">
        <v>260.33</v>
      </c>
      <c r="C499">
        <f t="shared" si="35"/>
        <v>-2.0300000000000296</v>
      </c>
      <c r="D499">
        <f t="shared" si="36"/>
        <v>-7.7675494332428621E-3</v>
      </c>
      <c r="N499">
        <f t="shared" si="38"/>
        <v>9.1060929362213869E-2</v>
      </c>
      <c r="O499">
        <f t="shared" si="39"/>
        <v>-2.39622644308526</v>
      </c>
      <c r="Q499">
        <f t="shared" si="37"/>
        <v>20.372899248913551</v>
      </c>
      <c r="R499">
        <f t="shared" si="39"/>
        <v>3.0142055494635067</v>
      </c>
    </row>
    <row r="500" spans="1:18" x14ac:dyDescent="0.25">
      <c r="A500" s="10">
        <v>46030.208333333336</v>
      </c>
      <c r="B500" s="2">
        <v>259.04000000000002</v>
      </c>
      <c r="C500">
        <f t="shared" si="35"/>
        <v>-1.2899999999999636</v>
      </c>
      <c r="D500">
        <f t="shared" si="36"/>
        <v>-4.9675670629667958E-3</v>
      </c>
      <c r="N500">
        <f t="shared" si="38"/>
        <v>0.10058585376106507</v>
      </c>
      <c r="O500">
        <f t="shared" si="39"/>
        <v>-2.2967436498815168</v>
      </c>
      <c r="Q500">
        <f t="shared" si="37"/>
        <v>21.748101816217019</v>
      </c>
      <c r="R500">
        <f t="shared" si="39"/>
        <v>3.0795264809085907</v>
      </c>
    </row>
    <row r="501" spans="1:18" x14ac:dyDescent="0.25">
      <c r="A501" s="10">
        <v>46031.208333333336</v>
      </c>
      <c r="B501" s="2">
        <v>259.37</v>
      </c>
      <c r="C501">
        <f t="shared" si="35"/>
        <v>0.32999999999998408</v>
      </c>
      <c r="D501">
        <f t="shared" si="36"/>
        <v>1.2731237613982068E-3</v>
      </c>
      <c r="N501">
        <f t="shared" si="38"/>
        <v>0.10852713643405495</v>
      </c>
      <c r="O501">
        <f t="shared" si="39"/>
        <v>-2.2207550318897651</v>
      </c>
      <c r="Q501">
        <f t="shared" si="37"/>
        <v>22.917859638558589</v>
      </c>
      <c r="R501">
        <f t="shared" si="39"/>
        <v>3.1319165034789385</v>
      </c>
    </row>
    <row r="502" spans="1:18" x14ac:dyDescent="0.25">
      <c r="A502" s="10">
        <v>46034.208333333336</v>
      </c>
      <c r="B502" s="2">
        <v>260.25</v>
      </c>
      <c r="C502">
        <f t="shared" si="35"/>
        <v>0.87999999999999545</v>
      </c>
      <c r="D502">
        <f t="shared" si="36"/>
        <v>3.3870938043550165E-3</v>
      </c>
      <c r="N502">
        <f t="shared" si="38"/>
        <v>0.10654136636663679</v>
      </c>
      <c r="O502">
        <f t="shared" si="39"/>
        <v>-2.2392219526587138</v>
      </c>
      <c r="Q502">
        <f t="shared" si="37"/>
        <v>22.657441310605638</v>
      </c>
      <c r="R502">
        <f t="shared" si="39"/>
        <v>3.1204883326579163</v>
      </c>
    </row>
    <row r="503" spans="1:18" x14ac:dyDescent="0.25">
      <c r="A503" s="10">
        <v>46035.208333333336</v>
      </c>
      <c r="B503" s="2">
        <v>261.05</v>
      </c>
      <c r="C503">
        <f t="shared" si="35"/>
        <v>0.80000000000001137</v>
      </c>
      <c r="D503">
        <f t="shared" si="36"/>
        <v>3.069252361483235E-3</v>
      </c>
      <c r="N503">
        <f t="shared" si="38"/>
        <v>0.10697701134324449</v>
      </c>
      <c r="O503">
        <f t="shared" si="39"/>
        <v>-2.2351413148626067</v>
      </c>
      <c r="Q503">
        <f t="shared" si="37"/>
        <v>22.717819695736043</v>
      </c>
      <c r="R503">
        <f t="shared" si="39"/>
        <v>3.1231496251519775</v>
      </c>
    </row>
    <row r="504" spans="1:18" x14ac:dyDescent="0.25">
      <c r="A504" s="10">
        <v>46036.208333333336</v>
      </c>
      <c r="B504" s="2">
        <v>259.95999999999998</v>
      </c>
      <c r="C504">
        <f t="shared" si="35"/>
        <v>-1.0900000000000318</v>
      </c>
      <c r="D504">
        <f t="shared" si="36"/>
        <v>-4.1841868304133703E-3</v>
      </c>
      <c r="N504">
        <f t="shared" si="38"/>
        <v>0.10260905347681307</v>
      </c>
      <c r="O504">
        <f t="shared" si="39"/>
        <v>-2.2768291096236859</v>
      </c>
      <c r="Q504">
        <f t="shared" si="37"/>
        <v>22.046744211422421</v>
      </c>
      <c r="R504">
        <f t="shared" si="39"/>
        <v>3.0931649361800355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4"/>
  <sheetViews>
    <sheetView zoomScale="85" zoomScaleNormal="85" workbookViewId="0">
      <selection activeCell="D1" sqref="D1"/>
    </sheetView>
  </sheetViews>
  <sheetFormatPr defaultRowHeight="15" x14ac:dyDescent="0.25"/>
  <cols>
    <col min="1" max="1" width="27.140625" bestFit="1" customWidth="1"/>
    <col min="2" max="2" width="12.28515625" bestFit="1" customWidth="1"/>
    <col min="3" max="3" width="14.85546875" bestFit="1" customWidth="1"/>
  </cols>
  <sheetData>
    <row r="1" spans="1:5" x14ac:dyDescent="0.25">
      <c r="A1" s="1" t="s">
        <v>90</v>
      </c>
      <c r="B1" s="6">
        <f>Calibration!B504</f>
        <v>259.95999999999998</v>
      </c>
      <c r="D1" s="6" t="s">
        <v>1</v>
      </c>
    </row>
    <row r="2" spans="1:5" x14ac:dyDescent="0.25">
      <c r="A2" s="1" t="s">
        <v>91</v>
      </c>
      <c r="B2" s="6">
        <f>Calibration!L8</f>
        <v>0.17483466575157647</v>
      </c>
      <c r="C2" s="4"/>
      <c r="D2" s="11"/>
      <c r="E2" s="11"/>
    </row>
    <row r="3" spans="1:5" x14ac:dyDescent="0.25">
      <c r="A3" s="1" t="s">
        <v>92</v>
      </c>
      <c r="B3" s="6">
        <f>Calibration!L9</f>
        <v>0.27618208184605264</v>
      </c>
      <c r="C3" s="4"/>
      <c r="D3" s="11"/>
      <c r="E3" s="11"/>
    </row>
    <row r="4" spans="1:5" x14ac:dyDescent="0.25">
      <c r="A4" s="1" t="s">
        <v>93</v>
      </c>
      <c r="B4">
        <v>90</v>
      </c>
    </row>
    <row r="5" spans="1:5" x14ac:dyDescent="0.25">
      <c r="A5" s="1" t="s">
        <v>94</v>
      </c>
      <c r="B5">
        <f>1/252</f>
        <v>3.968253968253968E-3</v>
      </c>
    </row>
    <row r="23" spans="1:51" x14ac:dyDescent="0.25">
      <c r="B23" t="s">
        <v>26</v>
      </c>
      <c r="C23" t="s">
        <v>27</v>
      </c>
      <c r="D23" t="s">
        <v>28</v>
      </c>
      <c r="E23" t="s">
        <v>29</v>
      </c>
      <c r="F23" t="s">
        <v>30</v>
      </c>
      <c r="G23" t="s">
        <v>31</v>
      </c>
      <c r="H23" t="s">
        <v>32</v>
      </c>
      <c r="I23" t="s">
        <v>33</v>
      </c>
      <c r="J23" t="s">
        <v>34</v>
      </c>
      <c r="K23" t="s">
        <v>35</v>
      </c>
      <c r="L23" t="s">
        <v>36</v>
      </c>
      <c r="M23" t="s">
        <v>37</v>
      </c>
      <c r="N23" t="s">
        <v>38</v>
      </c>
      <c r="O23" t="s">
        <v>39</v>
      </c>
      <c r="P23" t="s">
        <v>40</v>
      </c>
      <c r="Q23" t="s">
        <v>41</v>
      </c>
      <c r="R23" t="s">
        <v>42</v>
      </c>
      <c r="S23" t="s">
        <v>43</v>
      </c>
      <c r="T23" t="s">
        <v>44</v>
      </c>
      <c r="U23" t="s">
        <v>45</v>
      </c>
      <c r="V23" t="s">
        <v>46</v>
      </c>
      <c r="W23" t="s">
        <v>47</v>
      </c>
      <c r="X23" t="s">
        <v>48</v>
      </c>
      <c r="Y23" t="s">
        <v>49</v>
      </c>
      <c r="Z23" t="s">
        <v>50</v>
      </c>
      <c r="AA23" t="s">
        <v>51</v>
      </c>
      <c r="AB23" t="s">
        <v>52</v>
      </c>
      <c r="AC23" t="s">
        <v>53</v>
      </c>
      <c r="AD23" t="s">
        <v>54</v>
      </c>
      <c r="AE23" t="s">
        <v>55</v>
      </c>
      <c r="AF23" t="s">
        <v>56</v>
      </c>
      <c r="AG23" t="s">
        <v>57</v>
      </c>
      <c r="AH23" t="s">
        <v>58</v>
      </c>
      <c r="AI23" t="s">
        <v>59</v>
      </c>
      <c r="AJ23" t="s">
        <v>60</v>
      </c>
      <c r="AK23" t="s">
        <v>61</v>
      </c>
      <c r="AL23" t="s">
        <v>62</v>
      </c>
      <c r="AM23" t="s">
        <v>63</v>
      </c>
      <c r="AN23" t="s">
        <v>64</v>
      </c>
      <c r="AO23" t="s">
        <v>65</v>
      </c>
      <c r="AP23" t="s">
        <v>66</v>
      </c>
      <c r="AQ23" t="s">
        <v>67</v>
      </c>
      <c r="AR23" t="s">
        <v>68</v>
      </c>
      <c r="AS23" t="s">
        <v>69</v>
      </c>
      <c r="AT23" t="s">
        <v>70</v>
      </c>
      <c r="AU23" t="s">
        <v>71</v>
      </c>
      <c r="AV23" t="s">
        <v>86</v>
      </c>
      <c r="AW23" t="s">
        <v>87</v>
      </c>
      <c r="AX23" t="s">
        <v>88</v>
      </c>
      <c r="AY23" t="s">
        <v>89</v>
      </c>
    </row>
    <row r="24" spans="1:51" x14ac:dyDescent="0.25">
      <c r="A24">
        <v>0</v>
      </c>
      <c r="B24">
        <f>$B$1</f>
        <v>259.95999999999998</v>
      </c>
      <c r="C24">
        <f>$B$1</f>
        <v>259.95999999999998</v>
      </c>
      <c r="D24">
        <f>$B$1</f>
        <v>259.95999999999998</v>
      </c>
      <c r="E24">
        <f>$B$1</f>
        <v>259.95999999999998</v>
      </c>
      <c r="F24">
        <f>$B$1</f>
        <v>259.95999999999998</v>
      </c>
      <c r="G24">
        <f>$B$1</f>
        <v>259.95999999999998</v>
      </c>
      <c r="H24">
        <f>$B$1</f>
        <v>259.95999999999998</v>
      </c>
      <c r="I24">
        <f>$B$1</f>
        <v>259.95999999999998</v>
      </c>
      <c r="J24">
        <f>$B$1</f>
        <v>259.95999999999998</v>
      </c>
      <c r="K24">
        <f>$B$1</f>
        <v>259.95999999999998</v>
      </c>
      <c r="L24">
        <f>$B$1</f>
        <v>259.95999999999998</v>
      </c>
      <c r="M24">
        <f>$B$1</f>
        <v>259.95999999999998</v>
      </c>
      <c r="N24">
        <f>$B$1</f>
        <v>259.95999999999998</v>
      </c>
      <c r="O24">
        <f>$B$1</f>
        <v>259.95999999999998</v>
      </c>
      <c r="P24">
        <f>$B$1</f>
        <v>259.95999999999998</v>
      </c>
      <c r="Q24">
        <f>$B$1</f>
        <v>259.95999999999998</v>
      </c>
      <c r="R24">
        <f>$B$1</f>
        <v>259.95999999999998</v>
      </c>
      <c r="S24">
        <f>$B$1</f>
        <v>259.95999999999998</v>
      </c>
      <c r="T24">
        <f>$B$1</f>
        <v>259.95999999999998</v>
      </c>
      <c r="U24">
        <f>$B$1</f>
        <v>259.95999999999998</v>
      </c>
      <c r="V24">
        <f>$B$1</f>
        <v>259.95999999999998</v>
      </c>
      <c r="W24">
        <f>$B$1</f>
        <v>259.95999999999998</v>
      </c>
      <c r="X24">
        <f>$B$1</f>
        <v>259.95999999999998</v>
      </c>
      <c r="Y24">
        <f>$B$1</f>
        <v>259.95999999999998</v>
      </c>
      <c r="Z24">
        <f>$B$1</f>
        <v>259.95999999999998</v>
      </c>
      <c r="AA24">
        <f>$B$1</f>
        <v>259.95999999999998</v>
      </c>
      <c r="AB24">
        <f>$B$1</f>
        <v>259.95999999999998</v>
      </c>
      <c r="AC24">
        <f>$B$1</f>
        <v>259.95999999999998</v>
      </c>
      <c r="AD24">
        <f>$B$1</f>
        <v>259.95999999999998</v>
      </c>
      <c r="AE24">
        <f>$B$1</f>
        <v>259.95999999999998</v>
      </c>
      <c r="AF24">
        <f>$B$1</f>
        <v>259.95999999999998</v>
      </c>
      <c r="AG24">
        <f>$B$1</f>
        <v>259.95999999999998</v>
      </c>
      <c r="AH24">
        <f>$B$1</f>
        <v>259.95999999999998</v>
      </c>
      <c r="AI24">
        <f>$B$1</f>
        <v>259.95999999999998</v>
      </c>
      <c r="AJ24">
        <f>$B$1</f>
        <v>259.95999999999998</v>
      </c>
      <c r="AK24">
        <f>$B$1</f>
        <v>259.95999999999998</v>
      </c>
      <c r="AL24">
        <f>$B$1</f>
        <v>259.95999999999998</v>
      </c>
      <c r="AM24">
        <f>$B$1</f>
        <v>259.95999999999998</v>
      </c>
      <c r="AN24">
        <f>$B$1</f>
        <v>259.95999999999998</v>
      </c>
      <c r="AO24">
        <f>$B$1</f>
        <v>259.95999999999998</v>
      </c>
      <c r="AP24">
        <f>$B$1</f>
        <v>259.95999999999998</v>
      </c>
      <c r="AQ24">
        <f>$B$1</f>
        <v>259.95999999999998</v>
      </c>
      <c r="AR24">
        <f>$B$1</f>
        <v>259.95999999999998</v>
      </c>
      <c r="AS24">
        <f>$B$1</f>
        <v>259.95999999999998</v>
      </c>
      <c r="AT24">
        <f>$B$1</f>
        <v>259.95999999999998</v>
      </c>
      <c r="AU24">
        <f>$B$1</f>
        <v>259.95999999999998</v>
      </c>
      <c r="AV24">
        <f>$B$1</f>
        <v>259.95999999999998</v>
      </c>
      <c r="AW24">
        <f>$B$1</f>
        <v>259.95999999999998</v>
      </c>
      <c r="AX24">
        <f>$B$1</f>
        <v>259.95999999999998</v>
      </c>
      <c r="AY24">
        <f>$B$1</f>
        <v>259.95999999999998</v>
      </c>
    </row>
    <row r="25" spans="1:51" x14ac:dyDescent="0.25">
      <c r="A25">
        <v>1</v>
      </c>
      <c r="B25">
        <f ca="1">B24 * EXP(($B$2 - 0.5 * $B$3^2) * $B$5 + $B$3 * SQRT($B$5) * _xlfn.NORM.S.INV(RAND()))</f>
        <v>253.83982655394698</v>
      </c>
      <c r="C25">
        <f ca="1">C24 * EXP(($B$2 - 0.5 * $B$3^2) * $B$5 + $B$3 * SQRT($B$5) * _xlfn.NORM.S.INV(RAND()))</f>
        <v>262.27588166783704</v>
      </c>
      <c r="D25">
        <f ca="1">D24 * EXP(($B$2 - 0.5 * $B$3^2) * $B$5 + $B$3 * SQRT($B$5) * _xlfn.NORM.S.INV(RAND()))</f>
        <v>267.06266994288205</v>
      </c>
      <c r="E25">
        <f ca="1">E24 * EXP(($B$2 - 0.5 * $B$3^2) * $B$5 + $B$3 * SQRT($B$5) * _xlfn.NORM.S.INV(RAND()))</f>
        <v>254.02968259580848</v>
      </c>
      <c r="F25">
        <f ca="1">F24 * EXP(($B$2 - 0.5 * $B$3^2) * $B$5 + $B$3 * SQRT($B$5) * _xlfn.NORM.S.INV(RAND()))</f>
        <v>260.04162508760868</v>
      </c>
      <c r="G25">
        <f ca="1">G24 * EXP(($B$2 - 0.5 * $B$3^2) * $B$5 + $B$3 * SQRT($B$5) * _xlfn.NORM.S.INV(RAND()))</f>
        <v>258.31964208550096</v>
      </c>
      <c r="H25">
        <f ca="1">H24 * EXP(($B$2 - 0.5 * $B$3^2) * $B$5 + $B$3 * SQRT($B$5) * _xlfn.NORM.S.INV(RAND()))</f>
        <v>255.8879339935572</v>
      </c>
      <c r="I25">
        <f ca="1">I24 * EXP(($B$2 - 0.5 * $B$3^2) * $B$5 + $B$3 * SQRT($B$5) * _xlfn.NORM.S.INV(RAND()))</f>
        <v>250.18529037764381</v>
      </c>
      <c r="J25">
        <f ca="1">J24 * EXP(($B$2 - 0.5 * $B$3^2) * $B$5 + $B$3 * SQRT($B$5) * _xlfn.NORM.S.INV(RAND()))</f>
        <v>262.71536500085887</v>
      </c>
      <c r="K25">
        <f ca="1">K24 * EXP(($B$2 - 0.5 * $B$3^2) * $B$5 + $B$3 * SQRT($B$5) * _xlfn.NORM.S.INV(RAND()))</f>
        <v>261.31918820734239</v>
      </c>
      <c r="L25">
        <f ca="1">L24 * EXP(($B$2 - 0.5 * $B$3^2) * $B$5 + $B$3 * SQRT($B$5) * _xlfn.NORM.S.INV(RAND()))</f>
        <v>258.70888712355486</v>
      </c>
      <c r="M25">
        <f ca="1">M24 * EXP(($B$2 - 0.5 * $B$3^2) * $B$5 + $B$3 * SQRT($B$5) * _xlfn.NORM.S.INV(RAND()))</f>
        <v>264.34904415419084</v>
      </c>
      <c r="N25">
        <f ca="1">N24 * EXP(($B$2 - 0.5 * $B$3^2) * $B$5 + $B$3 * SQRT($B$5) * _xlfn.NORM.S.INV(RAND()))</f>
        <v>259.04396624605459</v>
      </c>
      <c r="O25">
        <f ca="1">O24 * EXP(($B$2 - 0.5 * $B$3^2) * $B$5 + $B$3 * SQRT($B$5) * _xlfn.NORM.S.INV(RAND()))</f>
        <v>257.51918597146221</v>
      </c>
      <c r="P25">
        <f ca="1">P24 * EXP(($B$2 - 0.5 * $B$3^2) * $B$5 + $B$3 * SQRT($B$5) * _xlfn.NORM.S.INV(RAND()))</f>
        <v>259.13464157916189</v>
      </c>
      <c r="Q25">
        <f ca="1">Q24 * EXP(($B$2 - 0.5 * $B$3^2) * $B$5 + $B$3 * SQRT($B$5) * _xlfn.NORM.S.INV(RAND()))</f>
        <v>257.63075172682397</v>
      </c>
      <c r="R25">
        <f ca="1">R24 * EXP(($B$2 - 0.5 * $B$3^2) * $B$5 + $B$3 * SQRT($B$5) * _xlfn.NORM.S.INV(RAND()))</f>
        <v>258.40603161759174</v>
      </c>
      <c r="S25">
        <f ca="1">S24 * EXP(($B$2 - 0.5 * $B$3^2) * $B$5 + $B$3 * SQRT($B$5) * _xlfn.NORM.S.INV(RAND()))</f>
        <v>263.77065567790203</v>
      </c>
      <c r="T25">
        <f ca="1">T24 * EXP(($B$2 - 0.5 * $B$3^2) * $B$5 + $B$3 * SQRT($B$5) * _xlfn.NORM.S.INV(RAND()))</f>
        <v>260.98355375128949</v>
      </c>
      <c r="U25">
        <f ca="1">U24 * EXP(($B$2 - 0.5 * $B$3^2) * $B$5 + $B$3 * SQRT($B$5) * _xlfn.NORM.S.INV(RAND()))</f>
        <v>251.3001640177618</v>
      </c>
      <c r="V25">
        <f ca="1">V24 * EXP(($B$2 - 0.5 * $B$3^2) * $B$5 + $B$3 * SQRT($B$5) * _xlfn.NORM.S.INV(RAND()))</f>
        <v>252.95811098814394</v>
      </c>
      <c r="W25">
        <f ca="1">W24 * EXP(($B$2 - 0.5 * $B$3^2) * $B$5 + $B$3 * SQRT($B$5) * _xlfn.NORM.S.INV(RAND()))</f>
        <v>256.32624628075013</v>
      </c>
      <c r="X25">
        <f ca="1">X24 * EXP(($B$2 - 0.5 * $B$3^2) * $B$5 + $B$3 * SQRT($B$5) * _xlfn.NORM.S.INV(RAND()))</f>
        <v>245.94331017295198</v>
      </c>
      <c r="Y25">
        <f ca="1">Y24 * EXP(($B$2 - 0.5 * $B$3^2) * $B$5 + $B$3 * SQRT($B$5) * _xlfn.NORM.S.INV(RAND()))</f>
        <v>259.77095450470688</v>
      </c>
      <c r="Z25">
        <f ca="1">Z24 * EXP(($B$2 - 0.5 * $B$3^2) * $B$5 + $B$3 * SQRT($B$5) * _xlfn.NORM.S.INV(RAND()))</f>
        <v>263.51996959878437</v>
      </c>
      <c r="AA25">
        <f ca="1">AA24 * EXP(($B$2 - 0.5 * $B$3^2) * $B$5 + $B$3 * SQRT($B$5) * _xlfn.NORM.S.INV(RAND()))</f>
        <v>257.32391780476456</v>
      </c>
      <c r="AB25">
        <f ca="1">AB24 * EXP(($B$2 - 0.5 * $B$3^2) * $B$5 + $B$3 * SQRT($B$5) * _xlfn.NORM.S.INV(RAND()))</f>
        <v>261.56317848113406</v>
      </c>
      <c r="AC25">
        <f ca="1">AC24 * EXP(($B$2 - 0.5 * $B$3^2) * $B$5 + $B$3 * SQRT($B$5) * _xlfn.NORM.S.INV(RAND()))</f>
        <v>254.4421009334165</v>
      </c>
      <c r="AD25">
        <f ca="1">AD24 * EXP(($B$2 - 0.5 * $B$3^2) * $B$5 + $B$3 * SQRT($B$5) * _xlfn.NORM.S.INV(RAND()))</f>
        <v>262.37718958240731</v>
      </c>
      <c r="AE25">
        <f ca="1">AE24 * EXP(($B$2 - 0.5 * $B$3^2) * $B$5 + $B$3 * SQRT($B$5) * _xlfn.NORM.S.INV(RAND()))</f>
        <v>264.74474803915433</v>
      </c>
      <c r="AF25">
        <f ca="1">AF24 * EXP(($B$2 - 0.5 * $B$3^2) * $B$5 + $B$3 * SQRT($B$5) * _xlfn.NORM.S.INV(RAND()))</f>
        <v>264.8841244724876</v>
      </c>
      <c r="AG25">
        <f ca="1">AG24 * EXP(($B$2 - 0.5 * $B$3^2) * $B$5 + $B$3 * SQRT($B$5) * _xlfn.NORM.S.INV(RAND()))</f>
        <v>258.77665074221244</v>
      </c>
      <c r="AH25">
        <f ca="1">AH24 * EXP(($B$2 - 0.5 * $B$3^2) * $B$5 + $B$3 * SQRT($B$5) * _xlfn.NORM.S.INV(RAND()))</f>
        <v>262.29278122175396</v>
      </c>
      <c r="AI25">
        <f ca="1">AI24 * EXP(($B$2 - 0.5 * $B$3^2) * $B$5 + $B$3 * SQRT($B$5) * _xlfn.NORM.S.INV(RAND()))</f>
        <v>256.67608993585634</v>
      </c>
      <c r="AJ25">
        <f ca="1">AJ24 * EXP(($B$2 - 0.5 * $B$3^2) * $B$5 + $B$3 * SQRT($B$5) * _xlfn.NORM.S.INV(RAND()))</f>
        <v>261.8269589627775</v>
      </c>
      <c r="AK25">
        <f ca="1">AK24 * EXP(($B$2 - 0.5 * $B$3^2) * $B$5 + $B$3 * SQRT($B$5) * _xlfn.NORM.S.INV(RAND()))</f>
        <v>265.67228436826576</v>
      </c>
      <c r="AL25">
        <f ca="1">AL24 * EXP(($B$2 - 0.5 * $B$3^2) * $B$5 + $B$3 * SQRT($B$5) * _xlfn.NORM.S.INV(RAND()))</f>
        <v>249.39772053699178</v>
      </c>
      <c r="AM25">
        <f ca="1">AM24 * EXP(($B$2 - 0.5 * $B$3^2) * $B$5 + $B$3 * SQRT($B$5) * _xlfn.NORM.S.INV(RAND()))</f>
        <v>263.75279959369971</v>
      </c>
      <c r="AN25">
        <f ca="1">AN24 * EXP(($B$2 - 0.5 * $B$3^2) * $B$5 + $B$3 * SQRT($B$5) * _xlfn.NORM.S.INV(RAND()))</f>
        <v>256.22091233793532</v>
      </c>
      <c r="AO25">
        <f ca="1">AO24 * EXP(($B$2 - 0.5 * $B$3^2) * $B$5 + $B$3 * SQRT($B$5) * _xlfn.NORM.S.INV(RAND()))</f>
        <v>261.59815637739752</v>
      </c>
      <c r="AP25">
        <f ca="1">AP24 * EXP(($B$2 - 0.5 * $B$3^2) * $B$5 + $B$3 * SQRT($B$5) * _xlfn.NORM.S.INV(RAND()))</f>
        <v>263.4955284986234</v>
      </c>
      <c r="AQ25">
        <f ca="1">AQ24 * EXP(($B$2 - 0.5 * $B$3^2) * $B$5 + $B$3 * SQRT($B$5) * _xlfn.NORM.S.INV(RAND()))</f>
        <v>263.06981897185091</v>
      </c>
      <c r="AR25">
        <f ca="1">AR24 * EXP(($B$2 - 0.5 * $B$3^2) * $B$5 + $B$3 * SQRT($B$5) * _xlfn.NORM.S.INV(RAND()))</f>
        <v>266.29048137338378</v>
      </c>
      <c r="AS25">
        <f ca="1">AS24 * EXP(($B$2 - 0.5 * $B$3^2) * $B$5 + $B$3 * SQRT($B$5) * _xlfn.NORM.S.INV(RAND()))</f>
        <v>256.30257779663634</v>
      </c>
      <c r="AT25">
        <f ca="1">AT24 * EXP(($B$2 - 0.5 * $B$3^2) * $B$5 + $B$3 * SQRT($B$5) * _xlfn.NORM.S.INV(RAND()))</f>
        <v>262.60827787235701</v>
      </c>
      <c r="AU25">
        <f ca="1">AU24 * EXP(($B$2 - 0.5 * $B$3^2) * $B$5 + $B$3 * SQRT($B$5) * _xlfn.NORM.S.INV(RAND()))</f>
        <v>255.892236479172</v>
      </c>
      <c r="AV25">
        <f ca="1">AV24 * EXP(($B$2 - 0.5 * $B$3^2) * $B$5 + $B$3 * SQRT($B$5) * _xlfn.NORM.S.INV(RAND()))</f>
        <v>266.67300729547924</v>
      </c>
      <c r="AW25">
        <f ca="1">AW24 * EXP(($B$2 - 0.5 * $B$3^2) * $B$5 + $B$3 * SQRT($B$5) * _xlfn.NORM.S.INV(RAND()))</f>
        <v>254.40977928595493</v>
      </c>
      <c r="AX25">
        <f ca="1">AX24 * EXP(($B$2 - 0.5 * $B$3^2) * $B$5 + $B$3 * SQRT($B$5) * _xlfn.NORM.S.INV(RAND()))</f>
        <v>259.34064349084207</v>
      </c>
      <c r="AY25">
        <f ca="1">AY24 * EXP(($B$2 - 0.5 * $B$3^2) * $B$5 + $B$3 * SQRT($B$5) * _xlfn.NORM.S.INV(RAND()))</f>
        <v>258.41341814298789</v>
      </c>
    </row>
    <row r="26" spans="1:51" x14ac:dyDescent="0.25">
      <c r="A26">
        <v>2</v>
      </c>
      <c r="B26">
        <f ca="1">B25 * EXP(($B$2 - 0.5 * $B$3^2) * $B$5 + $B$3 * SQRT($B$5) * _xlfn.NORM.S.INV(RAND()))</f>
        <v>258.32543948899894</v>
      </c>
      <c r="C26">
        <f ca="1">C25 * EXP(($B$2 - 0.5 * $B$3^2) * $B$5 + $B$3 * SQRT($B$5) * _xlfn.NORM.S.INV(RAND()))</f>
        <v>256.00945203742555</v>
      </c>
      <c r="D26">
        <f ca="1">D25 * EXP(($B$2 - 0.5 * $B$3^2) * $B$5 + $B$3 * SQRT($B$5) * _xlfn.NORM.S.INV(RAND()))</f>
        <v>270.69291576046419</v>
      </c>
      <c r="E26">
        <f ca="1">E25 * EXP(($B$2 - 0.5 * $B$3^2) * $B$5 + $B$3 * SQRT($B$5) * _xlfn.NORM.S.INV(RAND()))</f>
        <v>256.69748560805255</v>
      </c>
      <c r="F26">
        <f ca="1">F25 * EXP(($B$2 - 0.5 * $B$3^2) * $B$5 + $B$3 * SQRT($B$5) * _xlfn.NORM.S.INV(RAND()))</f>
        <v>258.10646777436182</v>
      </c>
      <c r="G26">
        <f ca="1">G25 * EXP(($B$2 - 0.5 * $B$3^2) * $B$5 + $B$3 * SQRT($B$5) * _xlfn.NORM.S.INV(RAND()))</f>
        <v>253.26028839194899</v>
      </c>
      <c r="H26">
        <f ca="1">H25 * EXP(($B$2 - 0.5 * $B$3^2) * $B$5 + $B$3 * SQRT($B$5) * _xlfn.NORM.S.INV(RAND()))</f>
        <v>256.61503224648669</v>
      </c>
      <c r="I26">
        <f ca="1">I25 * EXP(($B$2 - 0.5 * $B$3^2) * $B$5 + $B$3 * SQRT($B$5) * _xlfn.NORM.S.INV(RAND()))</f>
        <v>248.81732765007413</v>
      </c>
      <c r="J26">
        <f ca="1">J25 * EXP(($B$2 - 0.5 * $B$3^2) * $B$5 + $B$3 * SQRT($B$5) * _xlfn.NORM.S.INV(RAND()))</f>
        <v>270.67369272013957</v>
      </c>
      <c r="K26">
        <f ca="1">K25 * EXP(($B$2 - 0.5 * $B$3^2) * $B$5 + $B$3 * SQRT($B$5) * _xlfn.NORM.S.INV(RAND()))</f>
        <v>257.78699291401199</v>
      </c>
      <c r="L26">
        <f ca="1">L25 * EXP(($B$2 - 0.5 * $B$3^2) * $B$5 + $B$3 * SQRT($B$5) * _xlfn.NORM.S.INV(RAND()))</f>
        <v>254.28499156569825</v>
      </c>
      <c r="M26">
        <f ca="1">M25 * EXP(($B$2 - 0.5 * $B$3^2) * $B$5 + $B$3 * SQRT($B$5) * _xlfn.NORM.S.INV(RAND()))</f>
        <v>268.96637707773186</v>
      </c>
      <c r="N26">
        <f ca="1">N25 * EXP(($B$2 - 0.5 * $B$3^2) * $B$5 + $B$3 * SQRT($B$5) * _xlfn.NORM.S.INV(RAND()))</f>
        <v>262.26721079002726</v>
      </c>
      <c r="O26">
        <f ca="1">O25 * EXP(($B$2 - 0.5 * $B$3^2) * $B$5 + $B$3 * SQRT($B$5) * _xlfn.NORM.S.INV(RAND()))</f>
        <v>253.65632594389982</v>
      </c>
      <c r="P26">
        <f ca="1">P25 * EXP(($B$2 - 0.5 * $B$3^2) * $B$5 + $B$3 * SQRT($B$5) * _xlfn.NORM.S.INV(RAND()))</f>
        <v>254.87007685286073</v>
      </c>
      <c r="Q26">
        <f ca="1">Q25 * EXP(($B$2 - 0.5 * $B$3^2) * $B$5 + $B$3 * SQRT($B$5) * _xlfn.NORM.S.INV(RAND()))</f>
        <v>258.19173774075557</v>
      </c>
      <c r="R26">
        <f ca="1">R25 * EXP(($B$2 - 0.5 * $B$3^2) * $B$5 + $B$3 * SQRT($B$5) * _xlfn.NORM.S.INV(RAND()))</f>
        <v>256.82929587339549</v>
      </c>
      <c r="S26">
        <f ca="1">S25 * EXP(($B$2 - 0.5 * $B$3^2) * $B$5 + $B$3 * SQRT($B$5) * _xlfn.NORM.S.INV(RAND()))</f>
        <v>261.89325613715749</v>
      </c>
      <c r="T26">
        <f ca="1">T25 * EXP(($B$2 - 0.5 * $B$3^2) * $B$5 + $B$3 * SQRT($B$5) * _xlfn.NORM.S.INV(RAND()))</f>
        <v>254.04304728529897</v>
      </c>
      <c r="U26">
        <f ca="1">U25 * EXP(($B$2 - 0.5 * $B$3^2) * $B$5 + $B$3 * SQRT($B$5) * _xlfn.NORM.S.INV(RAND()))</f>
        <v>253.94339979542866</v>
      </c>
      <c r="V26">
        <f ca="1">V25 * EXP(($B$2 - 0.5 * $B$3^2) * $B$5 + $B$3 * SQRT($B$5) * _xlfn.NORM.S.INV(RAND()))</f>
        <v>247.19168086843257</v>
      </c>
      <c r="W26">
        <f ca="1">W25 * EXP(($B$2 - 0.5 * $B$3^2) * $B$5 + $B$3 * SQRT($B$5) * _xlfn.NORM.S.INV(RAND()))</f>
        <v>255.49723872271275</v>
      </c>
      <c r="X26">
        <f ca="1">X25 * EXP(($B$2 - 0.5 * $B$3^2) * $B$5 + $B$3 * SQRT($B$5) * _xlfn.NORM.S.INV(RAND()))</f>
        <v>250.49899506259706</v>
      </c>
      <c r="Y26">
        <f ca="1">Y25 * EXP(($B$2 - 0.5 * $B$3^2) * $B$5 + $B$3 * SQRT($B$5) * _xlfn.NORM.S.INV(RAND()))</f>
        <v>257.31546415462356</v>
      </c>
      <c r="Z26">
        <f ca="1">Z25 * EXP(($B$2 - 0.5 * $B$3^2) * $B$5 + $B$3 * SQRT($B$5) * _xlfn.NORM.S.INV(RAND()))</f>
        <v>266.37404059914684</v>
      </c>
      <c r="AA26">
        <f ca="1">AA25 * EXP(($B$2 - 0.5 * $B$3^2) * $B$5 + $B$3 * SQRT($B$5) * _xlfn.NORM.S.INV(RAND()))</f>
        <v>261.40247097413157</v>
      </c>
      <c r="AB26">
        <f ca="1">AB25 * EXP(($B$2 - 0.5 * $B$3^2) * $B$5 + $B$3 * SQRT($B$5) * _xlfn.NORM.S.INV(RAND()))</f>
        <v>263.56157919708039</v>
      </c>
      <c r="AC26">
        <f ca="1">AC25 * EXP(($B$2 - 0.5 * $B$3^2) * $B$5 + $B$3 * SQRT($B$5) * _xlfn.NORM.S.INV(RAND()))</f>
        <v>264.04393197020801</v>
      </c>
      <c r="AD26">
        <f ca="1">AD25 * EXP(($B$2 - 0.5 * $B$3^2) * $B$5 + $B$3 * SQRT($B$5) * _xlfn.NORM.S.INV(RAND()))</f>
        <v>258.93347397487918</v>
      </c>
      <c r="AE26">
        <f ca="1">AE25 * EXP(($B$2 - 0.5 * $B$3^2) * $B$5 + $B$3 * SQRT($B$5) * _xlfn.NORM.S.INV(RAND()))</f>
        <v>265.69181591201328</v>
      </c>
      <c r="AF26">
        <f ca="1">AF25 * EXP(($B$2 - 0.5 * $B$3^2) * $B$5 + $B$3 * SQRT($B$5) * _xlfn.NORM.S.INV(RAND()))</f>
        <v>262.40887004948604</v>
      </c>
      <c r="AG26">
        <f ca="1">AG25 * EXP(($B$2 - 0.5 * $B$3^2) * $B$5 + $B$3 * SQRT($B$5) * _xlfn.NORM.S.INV(RAND()))</f>
        <v>262.00431745593448</v>
      </c>
      <c r="AH26">
        <f ca="1">AH25 * EXP(($B$2 - 0.5 * $B$3^2) * $B$5 + $B$3 * SQRT($B$5) * _xlfn.NORM.S.INV(RAND()))</f>
        <v>257.12135720196369</v>
      </c>
      <c r="AI26">
        <f ca="1">AI25 * EXP(($B$2 - 0.5 * $B$3^2) * $B$5 + $B$3 * SQRT($B$5) * _xlfn.NORM.S.INV(RAND()))</f>
        <v>254.17522772932631</v>
      </c>
      <c r="AJ26">
        <f ca="1">AJ25 * EXP(($B$2 - 0.5 * $B$3^2) * $B$5 + $B$3 * SQRT($B$5) * _xlfn.NORM.S.INV(RAND()))</f>
        <v>263.10546156887642</v>
      </c>
      <c r="AK26">
        <f ca="1">AK25 * EXP(($B$2 - 0.5 * $B$3^2) * $B$5 + $B$3 * SQRT($B$5) * _xlfn.NORM.S.INV(RAND()))</f>
        <v>260.79598771240285</v>
      </c>
      <c r="AL26">
        <f ca="1">AL25 * EXP(($B$2 - 0.5 * $B$3^2) * $B$5 + $B$3 * SQRT($B$5) * _xlfn.NORM.S.INV(RAND()))</f>
        <v>248.8921003998791</v>
      </c>
      <c r="AM26">
        <f ca="1">AM25 * EXP(($B$2 - 0.5 * $B$3^2) * $B$5 + $B$3 * SQRT($B$5) * _xlfn.NORM.S.INV(RAND()))</f>
        <v>268.26634660045022</v>
      </c>
      <c r="AN26">
        <f ca="1">AN25 * EXP(($B$2 - 0.5 * $B$3^2) * $B$5 + $B$3 * SQRT($B$5) * _xlfn.NORM.S.INV(RAND()))</f>
        <v>256.14769146042494</v>
      </c>
      <c r="AO26">
        <f ca="1">AO25 * EXP(($B$2 - 0.5 * $B$3^2) * $B$5 + $B$3 * SQRT($B$5) * _xlfn.NORM.S.INV(RAND()))</f>
        <v>257.26048925784448</v>
      </c>
      <c r="AP26">
        <f ca="1">AP25 * EXP(($B$2 - 0.5 * $B$3^2) * $B$5 + $B$3 * SQRT($B$5) * _xlfn.NORM.S.INV(RAND()))</f>
        <v>267.54166507460729</v>
      </c>
      <c r="AQ26">
        <f ca="1">AQ25 * EXP(($B$2 - 0.5 * $B$3^2) * $B$5 + $B$3 * SQRT($B$5) * _xlfn.NORM.S.INV(RAND()))</f>
        <v>269.70543630713092</v>
      </c>
      <c r="AR26">
        <f ca="1">AR25 * EXP(($B$2 - 0.5 * $B$3^2) * $B$5 + $B$3 * SQRT($B$5) * _xlfn.NORM.S.INV(RAND()))</f>
        <v>261.15246565104047</v>
      </c>
      <c r="AS26">
        <f ca="1">AS25 * EXP(($B$2 - 0.5 * $B$3^2) * $B$5 + $B$3 * SQRT($B$5) * _xlfn.NORM.S.INV(RAND()))</f>
        <v>257.37533674363561</v>
      </c>
      <c r="AT26">
        <f ca="1">AT25 * EXP(($B$2 - 0.5 * $B$3^2) * $B$5 + $B$3 * SQRT($B$5) * _xlfn.NORM.S.INV(RAND()))</f>
        <v>269.83328342017791</v>
      </c>
      <c r="AU26">
        <f ca="1">AU25 * EXP(($B$2 - 0.5 * $B$3^2) * $B$5 + $B$3 * SQRT($B$5) * _xlfn.NORM.S.INV(RAND()))</f>
        <v>253.37567085159836</v>
      </c>
      <c r="AV26">
        <f ca="1">AV25 * EXP(($B$2 - 0.5 * $B$3^2) * $B$5 + $B$3 * SQRT($B$5) * _xlfn.NORM.S.INV(RAND()))</f>
        <v>272.21020653291168</v>
      </c>
      <c r="AW26">
        <f ca="1">AW25 * EXP(($B$2 - 0.5 * $B$3^2) * $B$5 + $B$3 * SQRT($B$5) * _xlfn.NORM.S.INV(RAND()))</f>
        <v>259.27575293633657</v>
      </c>
      <c r="AX26">
        <f ca="1">AX25 * EXP(($B$2 - 0.5 * $B$3^2) * $B$5 + $B$3 * SQRT($B$5) * _xlfn.NORM.S.INV(RAND()))</f>
        <v>261.19373190959948</v>
      </c>
      <c r="AY26">
        <f ca="1">AY25 * EXP(($B$2 - 0.5 * $B$3^2) * $B$5 + $B$3 * SQRT($B$5) * _xlfn.NORM.S.INV(RAND()))</f>
        <v>255.404075286161</v>
      </c>
    </row>
    <row r="27" spans="1:51" x14ac:dyDescent="0.25">
      <c r="A27">
        <v>3</v>
      </c>
      <c r="B27">
        <f ca="1">B26 * EXP(($B$2 - 0.5 * $B$3^2) * $B$5 + $B$3 * SQRT($B$5) * _xlfn.NORM.S.INV(RAND()))</f>
        <v>256.61998549528039</v>
      </c>
      <c r="C27">
        <f ca="1">C26 * EXP(($B$2 - 0.5 * $B$3^2) * $B$5 + $B$3 * SQRT($B$5) * _xlfn.NORM.S.INV(RAND()))</f>
        <v>252.22198110689143</v>
      </c>
      <c r="D27">
        <f ca="1">D26 * EXP(($B$2 - 0.5 * $B$3^2) * $B$5 + $B$3 * SQRT($B$5) * _xlfn.NORM.S.INV(RAND()))</f>
        <v>275.86832341178814</v>
      </c>
      <c r="E27">
        <f ca="1">E26 * EXP(($B$2 - 0.5 * $B$3^2) * $B$5 + $B$3 * SQRT($B$5) * _xlfn.NORM.S.INV(RAND()))</f>
        <v>256.35996970289699</v>
      </c>
      <c r="F27">
        <f ca="1">F26 * EXP(($B$2 - 0.5 * $B$3^2) * $B$5 + $B$3 * SQRT($B$5) * _xlfn.NORM.S.INV(RAND()))</f>
        <v>265.93790789700444</v>
      </c>
      <c r="G27">
        <f ca="1">G26 * EXP(($B$2 - 0.5 * $B$3^2) * $B$5 + $B$3 * SQRT($B$5) * _xlfn.NORM.S.INV(RAND()))</f>
        <v>246.47950202278844</v>
      </c>
      <c r="H27">
        <f ca="1">H26 * EXP(($B$2 - 0.5 * $B$3^2) * $B$5 + $B$3 * SQRT($B$5) * _xlfn.NORM.S.INV(RAND()))</f>
        <v>262.12904123106819</v>
      </c>
      <c r="I27">
        <f ca="1">I26 * EXP(($B$2 - 0.5 * $B$3^2) * $B$5 + $B$3 * SQRT($B$5) * _xlfn.NORM.S.INV(RAND()))</f>
        <v>256.36021367416629</v>
      </c>
      <c r="J27">
        <f ca="1">J26 * EXP(($B$2 - 0.5 * $B$3^2) * $B$5 + $B$3 * SQRT($B$5) * _xlfn.NORM.S.INV(RAND()))</f>
        <v>270.1891796951578</v>
      </c>
      <c r="K27">
        <f ca="1">K26 * EXP(($B$2 - 0.5 * $B$3^2) * $B$5 + $B$3 * SQRT($B$5) * _xlfn.NORM.S.INV(RAND()))</f>
        <v>257.07029610664517</v>
      </c>
      <c r="L27">
        <f ca="1">L26 * EXP(($B$2 - 0.5 * $B$3^2) * $B$5 + $B$3 * SQRT($B$5) * _xlfn.NORM.S.INV(RAND()))</f>
        <v>263.44481591552375</v>
      </c>
      <c r="M27">
        <f ca="1">M26 * EXP(($B$2 - 0.5 * $B$3^2) * $B$5 + $B$3 * SQRT($B$5) * _xlfn.NORM.S.INV(RAND()))</f>
        <v>277.96253252829763</v>
      </c>
      <c r="N27">
        <f ca="1">N26 * EXP(($B$2 - 0.5 * $B$3^2) * $B$5 + $B$3 * SQRT($B$5) * _xlfn.NORM.S.INV(RAND()))</f>
        <v>265.23017650263267</v>
      </c>
      <c r="O27">
        <f ca="1">O26 * EXP(($B$2 - 0.5 * $B$3^2) * $B$5 + $B$3 * SQRT($B$5) * _xlfn.NORM.S.INV(RAND()))</f>
        <v>251.23900146148929</v>
      </c>
      <c r="P27">
        <f ca="1">P26 * EXP(($B$2 - 0.5 * $B$3^2) * $B$5 + $B$3 * SQRT($B$5) * _xlfn.NORM.S.INV(RAND()))</f>
        <v>250.64024161703693</v>
      </c>
      <c r="Q27">
        <f ca="1">Q26 * EXP(($B$2 - 0.5 * $B$3^2) * $B$5 + $B$3 * SQRT($B$5) * _xlfn.NORM.S.INV(RAND()))</f>
        <v>256.2571096672998</v>
      </c>
      <c r="R27">
        <f ca="1">R26 * EXP(($B$2 - 0.5 * $B$3^2) * $B$5 + $B$3 * SQRT($B$5) * _xlfn.NORM.S.INV(RAND()))</f>
        <v>252.682381443477</v>
      </c>
      <c r="S27">
        <f ca="1">S26 * EXP(($B$2 - 0.5 * $B$3^2) * $B$5 + $B$3 * SQRT($B$5) * _xlfn.NORM.S.INV(RAND()))</f>
        <v>256.64418369567721</v>
      </c>
      <c r="T27">
        <f ca="1">T26 * EXP(($B$2 - 0.5 * $B$3^2) * $B$5 + $B$3 * SQRT($B$5) * _xlfn.NORM.S.INV(RAND()))</f>
        <v>252.64362462479571</v>
      </c>
      <c r="U27">
        <f ca="1">U26 * EXP(($B$2 - 0.5 * $B$3^2) * $B$5 + $B$3 * SQRT($B$5) * _xlfn.NORM.S.INV(RAND()))</f>
        <v>259.47296504511326</v>
      </c>
      <c r="V27">
        <f ca="1">V26 * EXP(($B$2 - 0.5 * $B$3^2) * $B$5 + $B$3 * SQRT($B$5) * _xlfn.NORM.S.INV(RAND()))</f>
        <v>246.60049580569219</v>
      </c>
      <c r="W27">
        <f ca="1">W26 * EXP(($B$2 - 0.5 * $B$3^2) * $B$5 + $B$3 * SQRT($B$5) * _xlfn.NORM.S.INV(RAND()))</f>
        <v>255.83168776811362</v>
      </c>
      <c r="X27">
        <f ca="1">X26 * EXP(($B$2 - 0.5 * $B$3^2) * $B$5 + $B$3 * SQRT($B$5) * _xlfn.NORM.S.INV(RAND()))</f>
        <v>244.9747918901694</v>
      </c>
      <c r="Y27">
        <f ca="1">Y26 * EXP(($B$2 - 0.5 * $B$3^2) * $B$5 + $B$3 * SQRT($B$5) * _xlfn.NORM.S.INV(RAND()))</f>
        <v>247.27386408330813</v>
      </c>
      <c r="Z27">
        <f ca="1">Z26 * EXP(($B$2 - 0.5 * $B$3^2) * $B$5 + $B$3 * SQRT($B$5) * _xlfn.NORM.S.INV(RAND()))</f>
        <v>258.20367756183663</v>
      </c>
      <c r="AA27">
        <f ca="1">AA26 * EXP(($B$2 - 0.5 * $B$3^2) * $B$5 + $B$3 * SQRT($B$5) * _xlfn.NORM.S.INV(RAND()))</f>
        <v>256.3792182482531</v>
      </c>
      <c r="AB27">
        <f ca="1">AB26 * EXP(($B$2 - 0.5 * $B$3^2) * $B$5 + $B$3 * SQRT($B$5) * _xlfn.NORM.S.INV(RAND()))</f>
        <v>272.78703664767244</v>
      </c>
      <c r="AC27">
        <f ca="1">AC26 * EXP(($B$2 - 0.5 * $B$3^2) * $B$5 + $B$3 * SQRT($B$5) * _xlfn.NORM.S.INV(RAND()))</f>
        <v>267.77008503716218</v>
      </c>
      <c r="AD27">
        <f ca="1">AD26 * EXP(($B$2 - 0.5 * $B$3^2) * $B$5 + $B$3 * SQRT($B$5) * _xlfn.NORM.S.INV(RAND()))</f>
        <v>265.95349784972154</v>
      </c>
      <c r="AE27">
        <f ca="1">AE26 * EXP(($B$2 - 0.5 * $B$3^2) * $B$5 + $B$3 * SQRT($B$5) * _xlfn.NORM.S.INV(RAND()))</f>
        <v>271.2315187015264</v>
      </c>
      <c r="AF27">
        <f ca="1">AF26 * EXP(($B$2 - 0.5 * $B$3^2) * $B$5 + $B$3 * SQRT($B$5) * _xlfn.NORM.S.INV(RAND()))</f>
        <v>270.42467235614436</v>
      </c>
      <c r="AG27">
        <f ca="1">AG26 * EXP(($B$2 - 0.5 * $B$3^2) * $B$5 + $B$3 * SQRT($B$5) * _xlfn.NORM.S.INV(RAND()))</f>
        <v>264.96707927687817</v>
      </c>
      <c r="AH27">
        <f ca="1">AH26 * EXP(($B$2 - 0.5 * $B$3^2) * $B$5 + $B$3 * SQRT($B$5) * _xlfn.NORM.S.INV(RAND()))</f>
        <v>258.57494698144137</v>
      </c>
      <c r="AI27">
        <f ca="1">AI26 * EXP(($B$2 - 0.5 * $B$3^2) * $B$5 + $B$3 * SQRT($B$5) * _xlfn.NORM.S.INV(RAND()))</f>
        <v>258.9153387690227</v>
      </c>
      <c r="AJ27">
        <f ca="1">AJ26 * EXP(($B$2 - 0.5 * $B$3^2) * $B$5 + $B$3 * SQRT($B$5) * _xlfn.NORM.S.INV(RAND()))</f>
        <v>265.74385116580027</v>
      </c>
      <c r="AK27">
        <f ca="1">AK26 * EXP(($B$2 - 0.5 * $B$3^2) * $B$5 + $B$3 * SQRT($B$5) * _xlfn.NORM.S.INV(RAND()))</f>
        <v>251.02992649898155</v>
      </c>
      <c r="AL27">
        <f ca="1">AL26 * EXP(($B$2 - 0.5 * $B$3^2) * $B$5 + $B$3 * SQRT($B$5) * _xlfn.NORM.S.INV(RAND()))</f>
        <v>251.78034775982928</v>
      </c>
      <c r="AM27">
        <f ca="1">AM26 * EXP(($B$2 - 0.5 * $B$3^2) * $B$5 + $B$3 * SQRT($B$5) * _xlfn.NORM.S.INV(RAND()))</f>
        <v>268.6301445451345</v>
      </c>
      <c r="AN27">
        <f ca="1">AN26 * EXP(($B$2 - 0.5 * $B$3^2) * $B$5 + $B$3 * SQRT($B$5) * _xlfn.NORM.S.INV(RAND()))</f>
        <v>252.11747841932035</v>
      </c>
      <c r="AO27">
        <f ca="1">AO26 * EXP(($B$2 - 0.5 * $B$3^2) * $B$5 + $B$3 * SQRT($B$5) * _xlfn.NORM.S.INV(RAND()))</f>
        <v>254.04457261862825</v>
      </c>
      <c r="AP27">
        <f ca="1">AP26 * EXP(($B$2 - 0.5 * $B$3^2) * $B$5 + $B$3 * SQRT($B$5) * _xlfn.NORM.S.INV(RAND()))</f>
        <v>257.61204204567696</v>
      </c>
      <c r="AQ27">
        <f ca="1">AQ26 * EXP(($B$2 - 0.5 * $B$3^2) * $B$5 + $B$3 * SQRT($B$5) * _xlfn.NORM.S.INV(RAND()))</f>
        <v>268.62987304248941</v>
      </c>
      <c r="AR27">
        <f ca="1">AR26 * EXP(($B$2 - 0.5 * $B$3^2) * $B$5 + $B$3 * SQRT($B$5) * _xlfn.NORM.S.INV(RAND()))</f>
        <v>268.66054977249416</v>
      </c>
      <c r="AS27">
        <f ca="1">AS26 * EXP(($B$2 - 0.5 * $B$3^2) * $B$5 + $B$3 * SQRT($B$5) * _xlfn.NORM.S.INV(RAND()))</f>
        <v>263.22670168265756</v>
      </c>
      <c r="AT27">
        <f ca="1">AT26 * EXP(($B$2 - 0.5 * $B$3^2) * $B$5 + $B$3 * SQRT($B$5) * _xlfn.NORM.S.INV(RAND()))</f>
        <v>276.07441934882007</v>
      </c>
      <c r="AU27">
        <f ca="1">AU26 * EXP(($B$2 - 0.5 * $B$3^2) * $B$5 + $B$3 * SQRT($B$5) * _xlfn.NORM.S.INV(RAND()))</f>
        <v>243.12848836752789</v>
      </c>
      <c r="AV27">
        <f ca="1">AV26 * EXP(($B$2 - 0.5 * $B$3^2) * $B$5 + $B$3 * SQRT($B$5) * _xlfn.NORM.S.INV(RAND()))</f>
        <v>278.12713700638511</v>
      </c>
      <c r="AW27">
        <f ca="1">AW26 * EXP(($B$2 - 0.5 * $B$3^2) * $B$5 + $B$3 * SQRT($B$5) * _xlfn.NORM.S.INV(RAND()))</f>
        <v>266.8380722003044</v>
      </c>
      <c r="AX27">
        <f ca="1">AX26 * EXP(($B$2 - 0.5 * $B$3^2) * $B$5 + $B$3 * SQRT($B$5) * _xlfn.NORM.S.INV(RAND()))</f>
        <v>259.3301238270077</v>
      </c>
      <c r="AY27">
        <f ca="1">AY26 * EXP(($B$2 - 0.5 * $B$3^2) * $B$5 + $B$3 * SQRT($B$5) * _xlfn.NORM.S.INV(RAND()))</f>
        <v>259.05944450964984</v>
      </c>
    </row>
    <row r="28" spans="1:51" x14ac:dyDescent="0.25">
      <c r="A28">
        <v>4</v>
      </c>
      <c r="B28">
        <f ca="1">B27 * EXP(($B$2 - 0.5 * $B$3^2) * $B$5 + $B$3 * SQRT($B$5) * _xlfn.NORM.S.INV(RAND()))</f>
        <v>259.17640703654791</v>
      </c>
      <c r="C28">
        <f ca="1">C27 * EXP(($B$2 - 0.5 * $B$3^2) * $B$5 + $B$3 * SQRT($B$5) * _xlfn.NORM.S.INV(RAND()))</f>
        <v>249.86408312852382</v>
      </c>
      <c r="D28">
        <f ca="1">D27 * EXP(($B$2 - 0.5 * $B$3^2) * $B$5 + $B$3 * SQRT($B$5) * _xlfn.NORM.S.INV(RAND()))</f>
        <v>278.06068193033514</v>
      </c>
      <c r="E28">
        <f ca="1">E27 * EXP(($B$2 - 0.5 * $B$3^2) * $B$5 + $B$3 * SQRT($B$5) * _xlfn.NORM.S.INV(RAND()))</f>
        <v>254.35521880525417</v>
      </c>
      <c r="F28">
        <f ca="1">F27 * EXP(($B$2 - 0.5 * $B$3^2) * $B$5 + $B$3 * SQRT($B$5) * _xlfn.NORM.S.INV(RAND()))</f>
        <v>267.45122473162462</v>
      </c>
      <c r="G28">
        <f ca="1">G27 * EXP(($B$2 - 0.5 * $B$3^2) * $B$5 + $B$3 * SQRT($B$5) * _xlfn.NORM.S.INV(RAND()))</f>
        <v>252.11137789428665</v>
      </c>
      <c r="H28">
        <f ca="1">H27 * EXP(($B$2 - 0.5 * $B$3^2) * $B$5 + $B$3 * SQRT($B$5) * _xlfn.NORM.S.INV(RAND()))</f>
        <v>264.12986940556823</v>
      </c>
      <c r="I28">
        <f ca="1">I27 * EXP(($B$2 - 0.5 * $B$3^2) * $B$5 + $B$3 * SQRT($B$5) * _xlfn.NORM.S.INV(RAND()))</f>
        <v>257.18018488538621</v>
      </c>
      <c r="J28">
        <f ca="1">J27 * EXP(($B$2 - 0.5 * $B$3^2) * $B$5 + $B$3 * SQRT($B$5) * _xlfn.NORM.S.INV(RAND()))</f>
        <v>278.89037046775701</v>
      </c>
      <c r="K28">
        <f ca="1">K27 * EXP(($B$2 - 0.5 * $B$3^2) * $B$5 + $B$3 * SQRT($B$5) * _xlfn.NORM.S.INV(RAND()))</f>
        <v>255.14757741265461</v>
      </c>
      <c r="L28">
        <f ca="1">L27 * EXP(($B$2 - 0.5 * $B$3^2) * $B$5 + $B$3 * SQRT($B$5) * _xlfn.NORM.S.INV(RAND()))</f>
        <v>264.8612595535767</v>
      </c>
      <c r="M28">
        <f ca="1">M27 * EXP(($B$2 - 0.5 * $B$3^2) * $B$5 + $B$3 * SQRT($B$5) * _xlfn.NORM.S.INV(RAND()))</f>
        <v>285.94620924478221</v>
      </c>
      <c r="N28">
        <f ca="1">N27 * EXP(($B$2 - 0.5 * $B$3^2) * $B$5 + $B$3 * SQRT($B$5) * _xlfn.NORM.S.INV(RAND()))</f>
        <v>268.14263837445628</v>
      </c>
      <c r="O28">
        <f ca="1">O27 * EXP(($B$2 - 0.5 * $B$3^2) * $B$5 + $B$3 * SQRT($B$5) * _xlfn.NORM.S.INV(RAND()))</f>
        <v>247.89973379097603</v>
      </c>
      <c r="P28">
        <f ca="1">P27 * EXP(($B$2 - 0.5 * $B$3^2) * $B$5 + $B$3 * SQRT($B$5) * _xlfn.NORM.S.INV(RAND()))</f>
        <v>256.11559351107093</v>
      </c>
      <c r="Q28">
        <f ca="1">Q27 * EXP(($B$2 - 0.5 * $B$3^2) * $B$5 + $B$3 * SQRT($B$5) * _xlfn.NORM.S.INV(RAND()))</f>
        <v>252.77225743593672</v>
      </c>
      <c r="R28">
        <f ca="1">R27 * EXP(($B$2 - 0.5 * $B$3^2) * $B$5 + $B$3 * SQRT($B$5) * _xlfn.NORM.S.INV(RAND()))</f>
        <v>259.21943619918534</v>
      </c>
      <c r="S28">
        <f ca="1">S27 * EXP(($B$2 - 0.5 * $B$3^2) * $B$5 + $B$3 * SQRT($B$5) * _xlfn.NORM.S.INV(RAND()))</f>
        <v>255.44705072211053</v>
      </c>
      <c r="T28">
        <f ca="1">T27 * EXP(($B$2 - 0.5 * $B$3^2) * $B$5 + $B$3 * SQRT($B$5) * _xlfn.NORM.S.INV(RAND()))</f>
        <v>249.03757508917968</v>
      </c>
      <c r="U28">
        <f ca="1">U27 * EXP(($B$2 - 0.5 * $B$3^2) * $B$5 + $B$3 * SQRT($B$5) * _xlfn.NORM.S.INV(RAND()))</f>
        <v>257.84813553438659</v>
      </c>
      <c r="V28">
        <f ca="1">V27 * EXP(($B$2 - 0.5 * $B$3^2) * $B$5 + $B$3 * SQRT($B$5) * _xlfn.NORM.S.INV(RAND()))</f>
        <v>244.39028849202205</v>
      </c>
      <c r="W28">
        <f ca="1">W27 * EXP(($B$2 - 0.5 * $B$3^2) * $B$5 + $B$3 * SQRT($B$5) * _xlfn.NORM.S.INV(RAND()))</f>
        <v>258.10731702962721</v>
      </c>
      <c r="X28">
        <f ca="1">X27 * EXP(($B$2 - 0.5 * $B$3^2) * $B$5 + $B$3 * SQRT($B$5) * _xlfn.NORM.S.INV(RAND()))</f>
        <v>250.12749250270022</v>
      </c>
      <c r="Y28">
        <f ca="1">Y27 * EXP(($B$2 - 0.5 * $B$3^2) * $B$5 + $B$3 * SQRT($B$5) * _xlfn.NORM.S.INV(RAND()))</f>
        <v>253.71754094838923</v>
      </c>
      <c r="Z28">
        <f ca="1">Z27 * EXP(($B$2 - 0.5 * $B$3^2) * $B$5 + $B$3 * SQRT($B$5) * _xlfn.NORM.S.INV(RAND()))</f>
        <v>259.42052036234423</v>
      </c>
      <c r="AA28">
        <f ca="1">AA27 * EXP(($B$2 - 0.5 * $B$3^2) * $B$5 + $B$3 * SQRT($B$5) * _xlfn.NORM.S.INV(RAND()))</f>
        <v>262.31845351421089</v>
      </c>
      <c r="AB28">
        <f ca="1">AB27 * EXP(($B$2 - 0.5 * $B$3^2) * $B$5 + $B$3 * SQRT($B$5) * _xlfn.NORM.S.INV(RAND()))</f>
        <v>274.49826597395707</v>
      </c>
      <c r="AC28">
        <f ca="1">AC27 * EXP(($B$2 - 0.5 * $B$3^2) * $B$5 + $B$3 * SQRT($B$5) * _xlfn.NORM.S.INV(RAND()))</f>
        <v>263.64735726047456</v>
      </c>
      <c r="AD28">
        <f ca="1">AD27 * EXP(($B$2 - 0.5 * $B$3^2) * $B$5 + $B$3 * SQRT($B$5) * _xlfn.NORM.S.INV(RAND()))</f>
        <v>261.39749728657495</v>
      </c>
      <c r="AE28">
        <f ca="1">AE27 * EXP(($B$2 - 0.5 * $B$3^2) * $B$5 + $B$3 * SQRT($B$5) * _xlfn.NORM.S.INV(RAND()))</f>
        <v>281.52605656011701</v>
      </c>
      <c r="AF28">
        <f ca="1">AF27 * EXP(($B$2 - 0.5 * $B$3^2) * $B$5 + $B$3 * SQRT($B$5) * _xlfn.NORM.S.INV(RAND()))</f>
        <v>266.73421795114871</v>
      </c>
      <c r="AG28">
        <f ca="1">AG27 * EXP(($B$2 - 0.5 * $B$3^2) * $B$5 + $B$3 * SQRT($B$5) * _xlfn.NORM.S.INV(RAND()))</f>
        <v>265.03091629237667</v>
      </c>
      <c r="AH28">
        <f ca="1">AH27 * EXP(($B$2 - 0.5 * $B$3^2) * $B$5 + $B$3 * SQRT($B$5) * _xlfn.NORM.S.INV(RAND()))</f>
        <v>255.33314881549944</v>
      </c>
      <c r="AI28">
        <f ca="1">AI27 * EXP(($B$2 - 0.5 * $B$3^2) * $B$5 + $B$3 * SQRT($B$5) * _xlfn.NORM.S.INV(RAND()))</f>
        <v>263.26614234808494</v>
      </c>
      <c r="AJ28">
        <f ca="1">AJ27 * EXP(($B$2 - 0.5 * $B$3^2) * $B$5 + $B$3 * SQRT($B$5) * _xlfn.NORM.S.INV(RAND()))</f>
        <v>268.5850730807872</v>
      </c>
      <c r="AK28">
        <f ca="1">AK27 * EXP(($B$2 - 0.5 * $B$3^2) * $B$5 + $B$3 * SQRT($B$5) * _xlfn.NORM.S.INV(RAND()))</f>
        <v>256.42108995597692</v>
      </c>
      <c r="AL28">
        <f ca="1">AL27 * EXP(($B$2 - 0.5 * $B$3^2) * $B$5 + $B$3 * SQRT($B$5) * _xlfn.NORM.S.INV(RAND()))</f>
        <v>248.91422238776428</v>
      </c>
      <c r="AM28">
        <f ca="1">AM27 * EXP(($B$2 - 0.5 * $B$3^2) * $B$5 + $B$3 * SQRT($B$5) * _xlfn.NORM.S.INV(RAND()))</f>
        <v>272.20244574650627</v>
      </c>
      <c r="AN28">
        <f ca="1">AN27 * EXP(($B$2 - 0.5 * $B$3^2) * $B$5 + $B$3 * SQRT($B$5) * _xlfn.NORM.S.INV(RAND()))</f>
        <v>255.93361399526418</v>
      </c>
      <c r="AO28">
        <f ca="1">AO27 * EXP(($B$2 - 0.5 * $B$3^2) * $B$5 + $B$3 * SQRT($B$5) * _xlfn.NORM.S.INV(RAND()))</f>
        <v>256.73757598788461</v>
      </c>
      <c r="AP28">
        <f ca="1">AP27 * EXP(($B$2 - 0.5 * $B$3^2) * $B$5 + $B$3 * SQRT($B$5) * _xlfn.NORM.S.INV(RAND()))</f>
        <v>258.69797374452378</v>
      </c>
      <c r="AQ28">
        <f ca="1">AQ27 * EXP(($B$2 - 0.5 * $B$3^2) * $B$5 + $B$3 * SQRT($B$5) * _xlfn.NORM.S.INV(RAND()))</f>
        <v>271.46540309754329</v>
      </c>
      <c r="AR28">
        <f ca="1">AR27 * EXP(($B$2 - 0.5 * $B$3^2) * $B$5 + $B$3 * SQRT($B$5) * _xlfn.NORM.S.INV(RAND()))</f>
        <v>263.97293078617218</v>
      </c>
      <c r="AS28">
        <f ca="1">AS27 * EXP(($B$2 - 0.5 * $B$3^2) * $B$5 + $B$3 * SQRT($B$5) * _xlfn.NORM.S.INV(RAND()))</f>
        <v>265.04301122872477</v>
      </c>
      <c r="AT28">
        <f ca="1">AT27 * EXP(($B$2 - 0.5 * $B$3^2) * $B$5 + $B$3 * SQRT($B$5) * _xlfn.NORM.S.INV(RAND()))</f>
        <v>272.93094434115994</v>
      </c>
      <c r="AU28">
        <f ca="1">AU27 * EXP(($B$2 - 0.5 * $B$3^2) * $B$5 + $B$3 * SQRT($B$5) * _xlfn.NORM.S.INV(RAND()))</f>
        <v>244.63251226065535</v>
      </c>
      <c r="AV28">
        <f ca="1">AV27 * EXP(($B$2 - 0.5 * $B$3^2) * $B$5 + $B$3 * SQRT($B$5) * _xlfn.NORM.S.INV(RAND()))</f>
        <v>276.02374722435746</v>
      </c>
      <c r="AW28">
        <f ca="1">AW27 * EXP(($B$2 - 0.5 * $B$3^2) * $B$5 + $B$3 * SQRT($B$5) * _xlfn.NORM.S.INV(RAND()))</f>
        <v>278.60212307951105</v>
      </c>
      <c r="AX28">
        <f ca="1">AX27 * EXP(($B$2 - 0.5 * $B$3^2) * $B$5 + $B$3 * SQRT($B$5) * _xlfn.NORM.S.INV(RAND()))</f>
        <v>264.38973681994815</v>
      </c>
      <c r="AY28">
        <f ca="1">AY27 * EXP(($B$2 - 0.5 * $B$3^2) * $B$5 + $B$3 * SQRT($B$5) * _xlfn.NORM.S.INV(RAND()))</f>
        <v>260.60385305739959</v>
      </c>
    </row>
    <row r="29" spans="1:51" x14ac:dyDescent="0.25">
      <c r="A29">
        <v>5</v>
      </c>
      <c r="B29">
        <f ca="1">B28 * EXP(($B$2 - 0.5 * $B$3^2) * $B$5 + $B$3 * SQRT($B$5) * _xlfn.NORM.S.INV(RAND()))</f>
        <v>255.77485125574489</v>
      </c>
      <c r="C29">
        <f ca="1">C28 * EXP(($B$2 - 0.5 * $B$3^2) * $B$5 + $B$3 * SQRT($B$5) * _xlfn.NORM.S.INV(RAND()))</f>
        <v>249.88787780010026</v>
      </c>
      <c r="D29">
        <f ca="1">D28 * EXP(($B$2 - 0.5 * $B$3^2) * $B$5 + $B$3 * SQRT($B$5) * _xlfn.NORM.S.INV(RAND()))</f>
        <v>271.95085054731129</v>
      </c>
      <c r="E29">
        <f ca="1">E28 * EXP(($B$2 - 0.5 * $B$3^2) * $B$5 + $B$3 * SQRT($B$5) * _xlfn.NORM.S.INV(RAND()))</f>
        <v>249.12212355749733</v>
      </c>
      <c r="F29">
        <f ca="1">F28 * EXP(($B$2 - 0.5 * $B$3^2) * $B$5 + $B$3 * SQRT($B$5) * _xlfn.NORM.S.INV(RAND()))</f>
        <v>268.57375811110762</v>
      </c>
      <c r="G29">
        <f ca="1">G28 * EXP(($B$2 - 0.5 * $B$3^2) * $B$5 + $B$3 * SQRT($B$5) * _xlfn.NORM.S.INV(RAND()))</f>
        <v>251.27751061460421</v>
      </c>
      <c r="H29">
        <f ca="1">H28 * EXP(($B$2 - 0.5 * $B$3^2) * $B$5 + $B$3 * SQRT($B$5) * _xlfn.NORM.S.INV(RAND()))</f>
        <v>268.93608847192718</v>
      </c>
      <c r="I29">
        <f ca="1">I28 * EXP(($B$2 - 0.5 * $B$3^2) * $B$5 + $B$3 * SQRT($B$5) * _xlfn.NORM.S.INV(RAND()))</f>
        <v>257.29906032483177</v>
      </c>
      <c r="J29">
        <f ca="1">J28 * EXP(($B$2 - 0.5 * $B$3^2) * $B$5 + $B$3 * SQRT($B$5) * _xlfn.NORM.S.INV(RAND()))</f>
        <v>273.08487153768419</v>
      </c>
      <c r="K29">
        <f ca="1">K28 * EXP(($B$2 - 0.5 * $B$3^2) * $B$5 + $B$3 * SQRT($B$5) * _xlfn.NORM.S.INV(RAND()))</f>
        <v>256.49260568771228</v>
      </c>
      <c r="L29">
        <f ca="1">L28 * EXP(($B$2 - 0.5 * $B$3^2) * $B$5 + $B$3 * SQRT($B$5) * _xlfn.NORM.S.INV(RAND()))</f>
        <v>268.33260598989892</v>
      </c>
      <c r="M29">
        <f ca="1">M28 * EXP(($B$2 - 0.5 * $B$3^2) * $B$5 + $B$3 * SQRT($B$5) * _xlfn.NORM.S.INV(RAND()))</f>
        <v>281.95574085764849</v>
      </c>
      <c r="N29">
        <f ca="1">N28 * EXP(($B$2 - 0.5 * $B$3^2) * $B$5 + $B$3 * SQRT($B$5) * _xlfn.NORM.S.INV(RAND()))</f>
        <v>258.74354926187976</v>
      </c>
      <c r="O29">
        <f ca="1">O28 * EXP(($B$2 - 0.5 * $B$3^2) * $B$5 + $B$3 * SQRT($B$5) * _xlfn.NORM.S.INV(RAND()))</f>
        <v>243.19734961657679</v>
      </c>
      <c r="P29">
        <f ca="1">P28 * EXP(($B$2 - 0.5 * $B$3^2) * $B$5 + $B$3 * SQRT($B$5) * _xlfn.NORM.S.INV(RAND()))</f>
        <v>256.96913493907147</v>
      </c>
      <c r="Q29">
        <f ca="1">Q28 * EXP(($B$2 - 0.5 * $B$3^2) * $B$5 + $B$3 * SQRT($B$5) * _xlfn.NORM.S.INV(RAND()))</f>
        <v>252.41432492832223</v>
      </c>
      <c r="R29">
        <f ca="1">R28 * EXP(($B$2 - 0.5 * $B$3^2) * $B$5 + $B$3 * SQRT($B$5) * _xlfn.NORM.S.INV(RAND()))</f>
        <v>260.85404385096695</v>
      </c>
      <c r="S29">
        <f ca="1">S28 * EXP(($B$2 - 0.5 * $B$3^2) * $B$5 + $B$3 * SQRT($B$5) * _xlfn.NORM.S.INV(RAND()))</f>
        <v>250.5632749598029</v>
      </c>
      <c r="T29">
        <f ca="1">T28 * EXP(($B$2 - 0.5 * $B$3^2) * $B$5 + $B$3 * SQRT($B$5) * _xlfn.NORM.S.INV(RAND()))</f>
        <v>251.33608140303357</v>
      </c>
      <c r="U29">
        <f ca="1">U28 * EXP(($B$2 - 0.5 * $B$3^2) * $B$5 + $B$3 * SQRT($B$5) * _xlfn.NORM.S.INV(RAND()))</f>
        <v>256.79225622008823</v>
      </c>
      <c r="V29">
        <f ca="1">V28 * EXP(($B$2 - 0.5 * $B$3^2) * $B$5 + $B$3 * SQRT($B$5) * _xlfn.NORM.S.INV(RAND()))</f>
        <v>244.40029994394502</v>
      </c>
      <c r="W29">
        <f ca="1">W28 * EXP(($B$2 - 0.5 * $B$3^2) * $B$5 + $B$3 * SQRT($B$5) * _xlfn.NORM.S.INV(RAND()))</f>
        <v>256.13564983006762</v>
      </c>
      <c r="X29">
        <f ca="1">X28 * EXP(($B$2 - 0.5 * $B$3^2) * $B$5 + $B$3 * SQRT($B$5) * _xlfn.NORM.S.INV(RAND()))</f>
        <v>253.76554083594209</v>
      </c>
      <c r="Y29">
        <f ca="1">Y28 * EXP(($B$2 - 0.5 * $B$3^2) * $B$5 + $B$3 * SQRT($B$5) * _xlfn.NORM.S.INV(RAND()))</f>
        <v>250.29281965633595</v>
      </c>
      <c r="Z29">
        <f ca="1">Z28 * EXP(($B$2 - 0.5 * $B$3^2) * $B$5 + $B$3 * SQRT($B$5) * _xlfn.NORM.S.INV(RAND()))</f>
        <v>262.81169117543493</v>
      </c>
      <c r="AA29">
        <f ca="1">AA28 * EXP(($B$2 - 0.5 * $B$3^2) * $B$5 + $B$3 * SQRT($B$5) * _xlfn.NORM.S.INV(RAND()))</f>
        <v>260.54929015583167</v>
      </c>
      <c r="AB29">
        <f ca="1">AB28 * EXP(($B$2 - 0.5 * $B$3^2) * $B$5 + $B$3 * SQRT($B$5) * _xlfn.NORM.S.INV(RAND()))</f>
        <v>275.90920532236885</v>
      </c>
      <c r="AC29">
        <f ca="1">AC28 * EXP(($B$2 - 0.5 * $B$3^2) * $B$5 + $B$3 * SQRT($B$5) * _xlfn.NORM.S.INV(RAND()))</f>
        <v>262.95736008413178</v>
      </c>
      <c r="AD29">
        <f ca="1">AD28 * EXP(($B$2 - 0.5 * $B$3^2) * $B$5 + $B$3 * SQRT($B$5) * _xlfn.NORM.S.INV(RAND()))</f>
        <v>262.68883025985099</v>
      </c>
      <c r="AE29">
        <f ca="1">AE28 * EXP(($B$2 - 0.5 * $B$3^2) * $B$5 + $B$3 * SQRT($B$5) * _xlfn.NORM.S.INV(RAND()))</f>
        <v>275.01481036823162</v>
      </c>
      <c r="AF29">
        <f ca="1">AF28 * EXP(($B$2 - 0.5 * $B$3^2) * $B$5 + $B$3 * SQRT($B$5) * _xlfn.NORM.S.INV(RAND()))</f>
        <v>260.96962276548237</v>
      </c>
      <c r="AG29">
        <f ca="1">AG28 * EXP(($B$2 - 0.5 * $B$3^2) * $B$5 + $B$3 * SQRT($B$5) * _xlfn.NORM.S.INV(RAND()))</f>
        <v>268.07839835375182</v>
      </c>
      <c r="AH29">
        <f ca="1">AH28 * EXP(($B$2 - 0.5 * $B$3^2) * $B$5 + $B$3 * SQRT($B$5) * _xlfn.NORM.S.INV(RAND()))</f>
        <v>258.69999490097535</v>
      </c>
      <c r="AI29">
        <f ca="1">AI28 * EXP(($B$2 - 0.5 * $B$3^2) * $B$5 + $B$3 * SQRT($B$5) * _xlfn.NORM.S.INV(RAND()))</f>
        <v>260.71135386620557</v>
      </c>
      <c r="AJ29">
        <f ca="1">AJ28 * EXP(($B$2 - 0.5 * $B$3^2) * $B$5 + $B$3 * SQRT($B$5) * _xlfn.NORM.S.INV(RAND()))</f>
        <v>265.33444169982806</v>
      </c>
      <c r="AK29">
        <f ca="1">AK28 * EXP(($B$2 - 0.5 * $B$3^2) * $B$5 + $B$3 * SQRT($B$5) * _xlfn.NORM.S.INV(RAND()))</f>
        <v>259.414661589638</v>
      </c>
      <c r="AL29">
        <f ca="1">AL28 * EXP(($B$2 - 0.5 * $B$3^2) * $B$5 + $B$3 * SQRT($B$5) * _xlfn.NORM.S.INV(RAND()))</f>
        <v>248.58890662206568</v>
      </c>
      <c r="AM29">
        <f ca="1">AM28 * EXP(($B$2 - 0.5 * $B$3^2) * $B$5 + $B$3 * SQRT($B$5) * _xlfn.NORM.S.INV(RAND()))</f>
        <v>269.49071688422868</v>
      </c>
      <c r="AN29">
        <f ca="1">AN28 * EXP(($B$2 - 0.5 * $B$3^2) * $B$5 + $B$3 * SQRT($B$5) * _xlfn.NORM.S.INV(RAND()))</f>
        <v>250.88904626982676</v>
      </c>
      <c r="AO29">
        <f ca="1">AO28 * EXP(($B$2 - 0.5 * $B$3^2) * $B$5 + $B$3 * SQRT($B$5) * _xlfn.NORM.S.INV(RAND()))</f>
        <v>260.74271879144976</v>
      </c>
      <c r="AP29">
        <f ca="1">AP28 * EXP(($B$2 - 0.5 * $B$3^2) * $B$5 + $B$3 * SQRT($B$5) * _xlfn.NORM.S.INV(RAND()))</f>
        <v>264.38763040042699</v>
      </c>
      <c r="AQ29">
        <f ca="1">AQ28 * EXP(($B$2 - 0.5 * $B$3^2) * $B$5 + $B$3 * SQRT($B$5) * _xlfn.NORM.S.INV(RAND()))</f>
        <v>274.49707573244564</v>
      </c>
      <c r="AR29">
        <f ca="1">AR28 * EXP(($B$2 - 0.5 * $B$3^2) * $B$5 + $B$3 * SQRT($B$5) * _xlfn.NORM.S.INV(RAND()))</f>
        <v>268.53030513470145</v>
      </c>
      <c r="AS29">
        <f ca="1">AS28 * EXP(($B$2 - 0.5 * $B$3^2) * $B$5 + $B$3 * SQRT($B$5) * _xlfn.NORM.S.INV(RAND()))</f>
        <v>269.63050570968898</v>
      </c>
      <c r="AT29">
        <f ca="1">AT28 * EXP(($B$2 - 0.5 * $B$3^2) * $B$5 + $B$3 * SQRT($B$5) * _xlfn.NORM.S.INV(RAND()))</f>
        <v>269.03150179141022</v>
      </c>
      <c r="AU29">
        <f ca="1">AU28 * EXP(($B$2 - 0.5 * $B$3^2) * $B$5 + $B$3 * SQRT($B$5) * _xlfn.NORM.S.INV(RAND()))</f>
        <v>243.33045160549909</v>
      </c>
      <c r="AV29">
        <f ca="1">AV28 * EXP(($B$2 - 0.5 * $B$3^2) * $B$5 + $B$3 * SQRT($B$5) * _xlfn.NORM.S.INV(RAND()))</f>
        <v>279.63483995227551</v>
      </c>
      <c r="AW29">
        <f ca="1">AW28 * EXP(($B$2 - 0.5 * $B$3^2) * $B$5 + $B$3 * SQRT($B$5) * _xlfn.NORM.S.INV(RAND()))</f>
        <v>282.19029522036965</v>
      </c>
      <c r="AX29">
        <f ca="1">AX28 * EXP(($B$2 - 0.5 * $B$3^2) * $B$5 + $B$3 * SQRT($B$5) * _xlfn.NORM.S.INV(RAND()))</f>
        <v>267.50949595902875</v>
      </c>
      <c r="AY29">
        <f ca="1">AY28 * EXP(($B$2 - 0.5 * $B$3^2) * $B$5 + $B$3 * SQRT($B$5) * _xlfn.NORM.S.INV(RAND()))</f>
        <v>261.42242051113629</v>
      </c>
    </row>
    <row r="30" spans="1:51" x14ac:dyDescent="0.25">
      <c r="A30">
        <v>6</v>
      </c>
      <c r="B30">
        <f ca="1">B29 * EXP(($B$2 - 0.5 * $B$3^2) * $B$5 + $B$3 * SQRT($B$5) * _xlfn.NORM.S.INV(RAND()))</f>
        <v>247.91227487537682</v>
      </c>
      <c r="C30">
        <f ca="1">C29 * EXP(($B$2 - 0.5 * $B$3^2) * $B$5 + $B$3 * SQRT($B$5) * _xlfn.NORM.S.INV(RAND()))</f>
        <v>248.98265205367187</v>
      </c>
      <c r="D30">
        <f ca="1">D29 * EXP(($B$2 - 0.5 * $B$3^2) * $B$5 + $B$3 * SQRT($B$5) * _xlfn.NORM.S.INV(RAND()))</f>
        <v>270.44666270850735</v>
      </c>
      <c r="E30">
        <f ca="1">E29 * EXP(($B$2 - 0.5 * $B$3^2) * $B$5 + $B$3 * SQRT($B$5) * _xlfn.NORM.S.INV(RAND()))</f>
        <v>245.04524233620685</v>
      </c>
      <c r="F30">
        <f ca="1">F29 * EXP(($B$2 - 0.5 * $B$3^2) * $B$5 + $B$3 * SQRT($B$5) * _xlfn.NORM.S.INV(RAND()))</f>
        <v>277.23310552869305</v>
      </c>
      <c r="G30">
        <f ca="1">G29 * EXP(($B$2 - 0.5 * $B$3^2) * $B$5 + $B$3 * SQRT($B$5) * _xlfn.NORM.S.INV(RAND()))</f>
        <v>247.88898009845008</v>
      </c>
      <c r="H30">
        <f ca="1">H29 * EXP(($B$2 - 0.5 * $B$3^2) * $B$5 + $B$3 * SQRT($B$5) * _xlfn.NORM.S.INV(RAND()))</f>
        <v>263.50545475825902</v>
      </c>
      <c r="I30">
        <f ca="1">I29 * EXP(($B$2 - 0.5 * $B$3^2) * $B$5 + $B$3 * SQRT($B$5) * _xlfn.NORM.S.INV(RAND()))</f>
        <v>265.4498078397566</v>
      </c>
      <c r="J30">
        <f ca="1">J29 * EXP(($B$2 - 0.5 * $B$3^2) * $B$5 + $B$3 * SQRT($B$5) * _xlfn.NORM.S.INV(RAND()))</f>
        <v>275.63207222992168</v>
      </c>
      <c r="K30">
        <f ca="1">K29 * EXP(($B$2 - 0.5 * $B$3^2) * $B$5 + $B$3 * SQRT($B$5) * _xlfn.NORM.S.INV(RAND()))</f>
        <v>255.77954968637124</v>
      </c>
      <c r="L30">
        <f ca="1">L29 * EXP(($B$2 - 0.5 * $B$3^2) * $B$5 + $B$3 * SQRT($B$5) * _xlfn.NORM.S.INV(RAND()))</f>
        <v>274.37325506688046</v>
      </c>
      <c r="M30">
        <f ca="1">M29 * EXP(($B$2 - 0.5 * $B$3^2) * $B$5 + $B$3 * SQRT($B$5) * _xlfn.NORM.S.INV(RAND()))</f>
        <v>279.73666562752868</v>
      </c>
      <c r="N30">
        <f ca="1">N29 * EXP(($B$2 - 0.5 * $B$3^2) * $B$5 + $B$3 * SQRT($B$5) * _xlfn.NORM.S.INV(RAND()))</f>
        <v>262.99083691295499</v>
      </c>
      <c r="O30">
        <f ca="1">O29 * EXP(($B$2 - 0.5 * $B$3^2) * $B$5 + $B$3 * SQRT($B$5) * _xlfn.NORM.S.INV(RAND()))</f>
        <v>241.03429106027502</v>
      </c>
      <c r="P30">
        <f ca="1">P29 * EXP(($B$2 - 0.5 * $B$3^2) * $B$5 + $B$3 * SQRT($B$5) * _xlfn.NORM.S.INV(RAND()))</f>
        <v>256.75784835849925</v>
      </c>
      <c r="Q30">
        <f ca="1">Q29 * EXP(($B$2 - 0.5 * $B$3^2) * $B$5 + $B$3 * SQRT($B$5) * _xlfn.NORM.S.INV(RAND()))</f>
        <v>245.78529917376969</v>
      </c>
      <c r="R30">
        <f ca="1">R29 * EXP(($B$2 - 0.5 * $B$3^2) * $B$5 + $B$3 * SQRT($B$5) * _xlfn.NORM.S.INV(RAND()))</f>
        <v>261.25389109314659</v>
      </c>
      <c r="S30">
        <f ca="1">S29 * EXP(($B$2 - 0.5 * $B$3^2) * $B$5 + $B$3 * SQRT($B$5) * _xlfn.NORM.S.INV(RAND()))</f>
        <v>248.47473863913939</v>
      </c>
      <c r="T30">
        <f ca="1">T29 * EXP(($B$2 - 0.5 * $B$3^2) * $B$5 + $B$3 * SQRT($B$5) * _xlfn.NORM.S.INV(RAND()))</f>
        <v>245.67853484693995</v>
      </c>
      <c r="U30">
        <f ca="1">U29 * EXP(($B$2 - 0.5 * $B$3^2) * $B$5 + $B$3 * SQRT($B$5) * _xlfn.NORM.S.INV(RAND()))</f>
        <v>258.09167456673424</v>
      </c>
      <c r="V30">
        <f ca="1">V29 * EXP(($B$2 - 0.5 * $B$3^2) * $B$5 + $B$3 * SQRT($B$5) * _xlfn.NORM.S.INV(RAND()))</f>
        <v>246.66737206735567</v>
      </c>
      <c r="W30">
        <f ca="1">W29 * EXP(($B$2 - 0.5 * $B$3^2) * $B$5 + $B$3 * SQRT($B$5) * _xlfn.NORM.S.INV(RAND()))</f>
        <v>263.23232486817142</v>
      </c>
      <c r="X30">
        <f ca="1">X29 * EXP(($B$2 - 0.5 * $B$3^2) * $B$5 + $B$3 * SQRT($B$5) * _xlfn.NORM.S.INV(RAND()))</f>
        <v>255.87708452945262</v>
      </c>
      <c r="Y30">
        <f ca="1">Y29 * EXP(($B$2 - 0.5 * $B$3^2) * $B$5 + $B$3 * SQRT($B$5) * _xlfn.NORM.S.INV(RAND()))</f>
        <v>251.05863691143696</v>
      </c>
      <c r="Z30">
        <f ca="1">Z29 * EXP(($B$2 - 0.5 * $B$3^2) * $B$5 + $B$3 * SQRT($B$5) * _xlfn.NORM.S.INV(RAND()))</f>
        <v>259.12868850484887</v>
      </c>
      <c r="AA30">
        <f ca="1">AA29 * EXP(($B$2 - 0.5 * $B$3^2) * $B$5 + $B$3 * SQRT($B$5) * _xlfn.NORM.S.INV(RAND()))</f>
        <v>256.9594707371902</v>
      </c>
      <c r="AB30">
        <f ca="1">AB29 * EXP(($B$2 - 0.5 * $B$3^2) * $B$5 + $B$3 * SQRT($B$5) * _xlfn.NORM.S.INV(RAND()))</f>
        <v>272.87740609467903</v>
      </c>
      <c r="AC30">
        <f ca="1">AC29 * EXP(($B$2 - 0.5 * $B$3^2) * $B$5 + $B$3 * SQRT($B$5) * _xlfn.NORM.S.INV(RAND()))</f>
        <v>266.6658816112552</v>
      </c>
      <c r="AD30">
        <f ca="1">AD29 * EXP(($B$2 - 0.5 * $B$3^2) * $B$5 + $B$3 * SQRT($B$5) * _xlfn.NORM.S.INV(RAND()))</f>
        <v>268.73638472500068</v>
      </c>
      <c r="AE30">
        <f ca="1">AE29 * EXP(($B$2 - 0.5 * $B$3^2) * $B$5 + $B$3 * SQRT($B$5) * _xlfn.NORM.S.INV(RAND()))</f>
        <v>276.07780469211639</v>
      </c>
      <c r="AF30">
        <f ca="1">AF29 * EXP(($B$2 - 0.5 * $B$3^2) * $B$5 + $B$3 * SQRT($B$5) * _xlfn.NORM.S.INV(RAND()))</f>
        <v>264.16187159446139</v>
      </c>
      <c r="AG30">
        <f ca="1">AG29 * EXP(($B$2 - 0.5 * $B$3^2) * $B$5 + $B$3 * SQRT($B$5) * _xlfn.NORM.S.INV(RAND()))</f>
        <v>269.90202476683868</v>
      </c>
      <c r="AH30">
        <f ca="1">AH29 * EXP(($B$2 - 0.5 * $B$3^2) * $B$5 + $B$3 * SQRT($B$5) * _xlfn.NORM.S.INV(RAND()))</f>
        <v>262.21123035362615</v>
      </c>
      <c r="AI30">
        <f ca="1">AI29 * EXP(($B$2 - 0.5 * $B$3^2) * $B$5 + $B$3 * SQRT($B$5) * _xlfn.NORM.S.INV(RAND()))</f>
        <v>252.67798943392316</v>
      </c>
      <c r="AJ30">
        <f ca="1">AJ29 * EXP(($B$2 - 0.5 * $B$3^2) * $B$5 + $B$3 * SQRT($B$5) * _xlfn.NORM.S.INV(RAND()))</f>
        <v>263.10630587654754</v>
      </c>
      <c r="AK30">
        <f ca="1">AK29 * EXP(($B$2 - 0.5 * $B$3^2) * $B$5 + $B$3 * SQRT($B$5) * _xlfn.NORM.S.INV(RAND()))</f>
        <v>257.61096673488282</v>
      </c>
      <c r="AL30">
        <f ca="1">AL29 * EXP(($B$2 - 0.5 * $B$3^2) * $B$5 + $B$3 * SQRT($B$5) * _xlfn.NORM.S.INV(RAND()))</f>
        <v>256.74012099792594</v>
      </c>
      <c r="AM30">
        <f ca="1">AM29 * EXP(($B$2 - 0.5 * $B$3^2) * $B$5 + $B$3 * SQRT($B$5) * _xlfn.NORM.S.INV(RAND()))</f>
        <v>275.69148196066135</v>
      </c>
      <c r="AN30">
        <f ca="1">AN29 * EXP(($B$2 - 0.5 * $B$3^2) * $B$5 + $B$3 * SQRT($B$5) * _xlfn.NORM.S.INV(RAND()))</f>
        <v>245.34896668473505</v>
      </c>
      <c r="AO30">
        <f ca="1">AO29 * EXP(($B$2 - 0.5 * $B$3^2) * $B$5 + $B$3 * SQRT($B$5) * _xlfn.NORM.S.INV(RAND()))</f>
        <v>253.61598558904944</v>
      </c>
      <c r="AP30">
        <f ca="1">AP29 * EXP(($B$2 - 0.5 * $B$3^2) * $B$5 + $B$3 * SQRT($B$5) * _xlfn.NORM.S.INV(RAND()))</f>
        <v>256.79097139665231</v>
      </c>
      <c r="AQ30">
        <f ca="1">AQ29 * EXP(($B$2 - 0.5 * $B$3^2) * $B$5 + $B$3 * SQRT($B$5) * _xlfn.NORM.S.INV(RAND()))</f>
        <v>277.22651636842784</v>
      </c>
      <c r="AR30">
        <f ca="1">AR29 * EXP(($B$2 - 0.5 * $B$3^2) * $B$5 + $B$3 * SQRT($B$5) * _xlfn.NORM.S.INV(RAND()))</f>
        <v>263.30123375072571</v>
      </c>
      <c r="AS30">
        <f ca="1">AS29 * EXP(($B$2 - 0.5 * $B$3^2) * $B$5 + $B$3 * SQRT($B$5) * _xlfn.NORM.S.INV(RAND()))</f>
        <v>266.2190237189447</v>
      </c>
      <c r="AT30">
        <f ca="1">AT29 * EXP(($B$2 - 0.5 * $B$3^2) * $B$5 + $B$3 * SQRT($B$5) * _xlfn.NORM.S.INV(RAND()))</f>
        <v>271.77151148079582</v>
      </c>
      <c r="AU30">
        <f ca="1">AU29 * EXP(($B$2 - 0.5 * $B$3^2) * $B$5 + $B$3 * SQRT($B$5) * _xlfn.NORM.S.INV(RAND()))</f>
        <v>242.99951077970053</v>
      </c>
      <c r="AV30">
        <f ca="1">AV29 * EXP(($B$2 - 0.5 * $B$3^2) * $B$5 + $B$3 * SQRT($B$5) * _xlfn.NORM.S.INV(RAND()))</f>
        <v>280.40566428602034</v>
      </c>
      <c r="AW30">
        <f ca="1">AW29 * EXP(($B$2 - 0.5 * $B$3^2) * $B$5 + $B$3 * SQRT($B$5) * _xlfn.NORM.S.INV(RAND()))</f>
        <v>284.7824148162602</v>
      </c>
      <c r="AX30">
        <f ca="1">AX29 * EXP(($B$2 - 0.5 * $B$3^2) * $B$5 + $B$3 * SQRT($B$5) * _xlfn.NORM.S.INV(RAND()))</f>
        <v>265.5653074988598</v>
      </c>
      <c r="AY30">
        <f ca="1">AY29 * EXP(($B$2 - 0.5 * $B$3^2) * $B$5 + $B$3 * SQRT($B$5) * _xlfn.NORM.S.INV(RAND()))</f>
        <v>260.55326079635478</v>
      </c>
    </row>
    <row r="31" spans="1:51" x14ac:dyDescent="0.25">
      <c r="A31">
        <v>7</v>
      </c>
      <c r="B31">
        <f ca="1">B30 * EXP(($B$2 - 0.5 * $B$3^2) * $B$5 + $B$3 * SQRT($B$5) * _xlfn.NORM.S.INV(RAND()))</f>
        <v>254.12708021969561</v>
      </c>
      <c r="C31">
        <f ca="1">C30 * EXP(($B$2 - 0.5 * $B$3^2) * $B$5 + $B$3 * SQRT($B$5) * _xlfn.NORM.S.INV(RAND()))</f>
        <v>248.21330967021879</v>
      </c>
      <c r="D31">
        <f ca="1">D30 * EXP(($B$2 - 0.5 * $B$3^2) * $B$5 + $B$3 * SQRT($B$5) * _xlfn.NORM.S.INV(RAND()))</f>
        <v>267.57731542999954</v>
      </c>
      <c r="E31">
        <f ca="1">E30 * EXP(($B$2 - 0.5 * $B$3^2) * $B$5 + $B$3 * SQRT($B$5) * _xlfn.NORM.S.INV(RAND()))</f>
        <v>241.8379373519206</v>
      </c>
      <c r="F31">
        <f ca="1">F30 * EXP(($B$2 - 0.5 * $B$3^2) * $B$5 + $B$3 * SQRT($B$5) * _xlfn.NORM.S.INV(RAND()))</f>
        <v>280.89832599214651</v>
      </c>
      <c r="G31">
        <f ca="1">G30 * EXP(($B$2 - 0.5 * $B$3^2) * $B$5 + $B$3 * SQRT($B$5) * _xlfn.NORM.S.INV(RAND()))</f>
        <v>245.02879164354064</v>
      </c>
      <c r="H31">
        <f ca="1">H30 * EXP(($B$2 - 0.5 * $B$3^2) * $B$5 + $B$3 * SQRT($B$5) * _xlfn.NORM.S.INV(RAND()))</f>
        <v>261.39695992412248</v>
      </c>
      <c r="I31">
        <f ca="1">I30 * EXP(($B$2 - 0.5 * $B$3^2) * $B$5 + $B$3 * SQRT($B$5) * _xlfn.NORM.S.INV(RAND()))</f>
        <v>266.35898774825682</v>
      </c>
      <c r="J31">
        <f ca="1">J30 * EXP(($B$2 - 0.5 * $B$3^2) * $B$5 + $B$3 * SQRT($B$5) * _xlfn.NORM.S.INV(RAND()))</f>
        <v>280.33919499058072</v>
      </c>
      <c r="K31">
        <f ca="1">K30 * EXP(($B$2 - 0.5 * $B$3^2) * $B$5 + $B$3 * SQRT($B$5) * _xlfn.NORM.S.INV(RAND()))</f>
        <v>250.03817128040626</v>
      </c>
      <c r="L31">
        <f ca="1">L30 * EXP(($B$2 - 0.5 * $B$3^2) * $B$5 + $B$3 * SQRT($B$5) * _xlfn.NORM.S.INV(RAND()))</f>
        <v>280.46335252176181</v>
      </c>
      <c r="M31">
        <f ca="1">M30 * EXP(($B$2 - 0.5 * $B$3^2) * $B$5 + $B$3 * SQRT($B$5) * _xlfn.NORM.S.INV(RAND()))</f>
        <v>277.51578377033178</v>
      </c>
      <c r="N31">
        <f ca="1">N30 * EXP(($B$2 - 0.5 * $B$3^2) * $B$5 + $B$3 * SQRT($B$5) * _xlfn.NORM.S.INV(RAND()))</f>
        <v>269.37882205804425</v>
      </c>
      <c r="O31">
        <f ca="1">O30 * EXP(($B$2 - 0.5 * $B$3^2) * $B$5 + $B$3 * SQRT($B$5) * _xlfn.NORM.S.INV(RAND()))</f>
        <v>246.91340331531032</v>
      </c>
      <c r="P31">
        <f ca="1">P30 * EXP(($B$2 - 0.5 * $B$3^2) * $B$5 + $B$3 * SQRT($B$5) * _xlfn.NORM.S.INV(RAND()))</f>
        <v>251.47497454709307</v>
      </c>
      <c r="Q31">
        <f ca="1">Q30 * EXP(($B$2 - 0.5 * $B$3^2) * $B$5 + $B$3 * SQRT($B$5) * _xlfn.NORM.S.INV(RAND()))</f>
        <v>244.92449442562318</v>
      </c>
      <c r="R31">
        <f ca="1">R30 * EXP(($B$2 - 0.5 * $B$3^2) * $B$5 + $B$3 * SQRT($B$5) * _xlfn.NORM.S.INV(RAND()))</f>
        <v>259.76183427932688</v>
      </c>
      <c r="S31">
        <f ca="1">S30 * EXP(($B$2 - 0.5 * $B$3^2) * $B$5 + $B$3 * SQRT($B$5) * _xlfn.NORM.S.INV(RAND()))</f>
        <v>247.66750781638083</v>
      </c>
      <c r="T31">
        <f ca="1">T30 * EXP(($B$2 - 0.5 * $B$3^2) * $B$5 + $B$3 * SQRT($B$5) * _xlfn.NORM.S.INV(RAND()))</f>
        <v>244.09007700826311</v>
      </c>
      <c r="U31">
        <f ca="1">U30 * EXP(($B$2 - 0.5 * $B$3^2) * $B$5 + $B$3 * SQRT($B$5) * _xlfn.NORM.S.INV(RAND()))</f>
        <v>255.36267521178888</v>
      </c>
      <c r="V31">
        <f ca="1">V30 * EXP(($B$2 - 0.5 * $B$3^2) * $B$5 + $B$3 * SQRT($B$5) * _xlfn.NORM.S.INV(RAND()))</f>
        <v>246.32428659402919</v>
      </c>
      <c r="W31">
        <f ca="1">W30 * EXP(($B$2 - 0.5 * $B$3^2) * $B$5 + $B$3 * SQRT($B$5) * _xlfn.NORM.S.INV(RAND()))</f>
        <v>268.47387849700743</v>
      </c>
      <c r="X31">
        <f ca="1">X30 * EXP(($B$2 - 0.5 * $B$3^2) * $B$5 + $B$3 * SQRT($B$5) * _xlfn.NORM.S.INV(RAND()))</f>
        <v>253.44911190473888</v>
      </c>
      <c r="Y31">
        <f ca="1">Y30 * EXP(($B$2 - 0.5 * $B$3^2) * $B$5 + $B$3 * SQRT($B$5) * _xlfn.NORM.S.INV(RAND()))</f>
        <v>256.83422865816431</v>
      </c>
      <c r="Z31">
        <f ca="1">Z30 * EXP(($B$2 - 0.5 * $B$3^2) * $B$5 + $B$3 * SQRT($B$5) * _xlfn.NORM.S.INV(RAND()))</f>
        <v>263.40787442427916</v>
      </c>
      <c r="AA31">
        <f ca="1">AA30 * EXP(($B$2 - 0.5 * $B$3^2) * $B$5 + $B$3 * SQRT($B$5) * _xlfn.NORM.S.INV(RAND()))</f>
        <v>250.72614511072069</v>
      </c>
      <c r="AB31">
        <f ca="1">AB30 * EXP(($B$2 - 0.5 * $B$3^2) * $B$5 + $B$3 * SQRT($B$5) * _xlfn.NORM.S.INV(RAND()))</f>
        <v>275.8334478611722</v>
      </c>
      <c r="AC31">
        <f ca="1">AC30 * EXP(($B$2 - 0.5 * $B$3^2) * $B$5 + $B$3 * SQRT($B$5) * _xlfn.NORM.S.INV(RAND()))</f>
        <v>264.81078242176005</v>
      </c>
      <c r="AD31">
        <f ca="1">AD30 * EXP(($B$2 - 0.5 * $B$3^2) * $B$5 + $B$3 * SQRT($B$5) * _xlfn.NORM.S.INV(RAND()))</f>
        <v>267.71188814251838</v>
      </c>
      <c r="AE31">
        <f ca="1">AE30 * EXP(($B$2 - 0.5 * $B$3^2) * $B$5 + $B$3 * SQRT($B$5) * _xlfn.NORM.S.INV(RAND()))</f>
        <v>276.2690824695535</v>
      </c>
      <c r="AF31">
        <f ca="1">AF30 * EXP(($B$2 - 0.5 * $B$3^2) * $B$5 + $B$3 * SQRT($B$5) * _xlfn.NORM.S.INV(RAND()))</f>
        <v>269.60928339016544</v>
      </c>
      <c r="AG31">
        <f ca="1">AG30 * EXP(($B$2 - 0.5 * $B$3^2) * $B$5 + $B$3 * SQRT($B$5) * _xlfn.NORM.S.INV(RAND()))</f>
        <v>273.87774246563094</v>
      </c>
      <c r="AH31">
        <f ca="1">AH30 * EXP(($B$2 - 0.5 * $B$3^2) * $B$5 + $B$3 * SQRT($B$5) * _xlfn.NORM.S.INV(RAND()))</f>
        <v>259.64541632090027</v>
      </c>
      <c r="AI31">
        <f ca="1">AI30 * EXP(($B$2 - 0.5 * $B$3^2) * $B$5 + $B$3 * SQRT($B$5) * _xlfn.NORM.S.INV(RAND()))</f>
        <v>252.58593785913268</v>
      </c>
      <c r="AJ31">
        <f ca="1">AJ30 * EXP(($B$2 - 0.5 * $B$3^2) * $B$5 + $B$3 * SQRT($B$5) * _xlfn.NORM.S.INV(RAND()))</f>
        <v>265.85807704351333</v>
      </c>
      <c r="AK31">
        <f ca="1">AK30 * EXP(($B$2 - 0.5 * $B$3^2) * $B$5 + $B$3 * SQRT($B$5) * _xlfn.NORM.S.INV(RAND()))</f>
        <v>253.33292606082784</v>
      </c>
      <c r="AL31">
        <f ca="1">AL30 * EXP(($B$2 - 0.5 * $B$3^2) * $B$5 + $B$3 * SQRT($B$5) * _xlfn.NORM.S.INV(RAND()))</f>
        <v>266.0935371815267</v>
      </c>
      <c r="AM31">
        <f ca="1">AM30 * EXP(($B$2 - 0.5 * $B$3^2) * $B$5 + $B$3 * SQRT($B$5) * _xlfn.NORM.S.INV(RAND()))</f>
        <v>286.59728527546764</v>
      </c>
      <c r="AN31">
        <f ca="1">AN30 * EXP(($B$2 - 0.5 * $B$3^2) * $B$5 + $B$3 * SQRT($B$5) * _xlfn.NORM.S.INV(RAND()))</f>
        <v>246.09911344123412</v>
      </c>
      <c r="AO31">
        <f ca="1">AO30 * EXP(($B$2 - 0.5 * $B$3^2) * $B$5 + $B$3 * SQRT($B$5) * _xlfn.NORM.S.INV(RAND()))</f>
        <v>262.02942040402053</v>
      </c>
      <c r="AP31">
        <f ca="1">AP30 * EXP(($B$2 - 0.5 * $B$3^2) * $B$5 + $B$3 * SQRT($B$5) * _xlfn.NORM.S.INV(RAND()))</f>
        <v>253.22077284857332</v>
      </c>
      <c r="AQ31">
        <f ca="1">AQ30 * EXP(($B$2 - 0.5 * $B$3^2) * $B$5 + $B$3 * SQRT($B$5) * _xlfn.NORM.S.INV(RAND()))</f>
        <v>273.21156345682107</v>
      </c>
      <c r="AR31">
        <f ca="1">AR30 * EXP(($B$2 - 0.5 * $B$3^2) * $B$5 + $B$3 * SQRT($B$5) * _xlfn.NORM.S.INV(RAND()))</f>
        <v>261.72890765855482</v>
      </c>
      <c r="AS31">
        <f ca="1">AS30 * EXP(($B$2 - 0.5 * $B$3^2) * $B$5 + $B$3 * SQRT($B$5) * _xlfn.NORM.S.INV(RAND()))</f>
        <v>261.90658862060167</v>
      </c>
      <c r="AT31">
        <f ca="1">AT30 * EXP(($B$2 - 0.5 * $B$3^2) * $B$5 + $B$3 * SQRT($B$5) * _xlfn.NORM.S.INV(RAND()))</f>
        <v>274.87396406164481</v>
      </c>
      <c r="AU31">
        <f ca="1">AU30 * EXP(($B$2 - 0.5 * $B$3^2) * $B$5 + $B$3 * SQRT($B$5) * _xlfn.NORM.S.INV(RAND()))</f>
        <v>252.61357039323124</v>
      </c>
      <c r="AV31">
        <f ca="1">AV30 * EXP(($B$2 - 0.5 * $B$3^2) * $B$5 + $B$3 * SQRT($B$5) * _xlfn.NORM.S.INV(RAND()))</f>
        <v>279.30959515001967</v>
      </c>
      <c r="AW31">
        <f ca="1">AW30 * EXP(($B$2 - 0.5 * $B$3^2) * $B$5 + $B$3 * SQRT($B$5) * _xlfn.NORM.S.INV(RAND()))</f>
        <v>278.61529270937416</v>
      </c>
      <c r="AX31">
        <f ca="1">AX30 * EXP(($B$2 - 0.5 * $B$3^2) * $B$5 + $B$3 * SQRT($B$5) * _xlfn.NORM.S.INV(RAND()))</f>
        <v>269.83371918462933</v>
      </c>
      <c r="AY31">
        <f ca="1">AY30 * EXP(($B$2 - 0.5 * $B$3^2) * $B$5 + $B$3 * SQRT($B$5) * _xlfn.NORM.S.INV(RAND()))</f>
        <v>262.41472760353031</v>
      </c>
    </row>
    <row r="32" spans="1:51" x14ac:dyDescent="0.25">
      <c r="A32">
        <v>8</v>
      </c>
      <c r="B32">
        <f ca="1">B31 * EXP(($B$2 - 0.5 * $B$3^2) * $B$5 + $B$3 * SQRT($B$5) * _xlfn.NORM.S.INV(RAND()))</f>
        <v>254.32620085581351</v>
      </c>
      <c r="C32">
        <f ca="1">C31 * EXP(($B$2 - 0.5 * $B$3^2) * $B$5 + $B$3 * SQRT($B$5) * _xlfn.NORM.S.INV(RAND()))</f>
        <v>253.08764601122525</v>
      </c>
      <c r="D32">
        <f ca="1">D31 * EXP(($B$2 - 0.5 * $B$3^2) * $B$5 + $B$3 * SQRT($B$5) * _xlfn.NORM.S.INV(RAND()))</f>
        <v>259.08306777825209</v>
      </c>
      <c r="E32">
        <f ca="1">E31 * EXP(($B$2 - 0.5 * $B$3^2) * $B$5 + $B$3 * SQRT($B$5) * _xlfn.NORM.S.INV(RAND()))</f>
        <v>244.09336824446345</v>
      </c>
      <c r="F32">
        <f ca="1">F31 * EXP(($B$2 - 0.5 * $B$3^2) * $B$5 + $B$3 * SQRT($B$5) * _xlfn.NORM.S.INV(RAND()))</f>
        <v>281.80795675130639</v>
      </c>
      <c r="G32">
        <f ca="1">G31 * EXP(($B$2 - 0.5 * $B$3^2) * $B$5 + $B$3 * SQRT($B$5) * _xlfn.NORM.S.INV(RAND()))</f>
        <v>245.82182292919643</v>
      </c>
      <c r="H32">
        <f ca="1">H31 * EXP(($B$2 - 0.5 * $B$3^2) * $B$5 + $B$3 * SQRT($B$5) * _xlfn.NORM.S.INV(RAND()))</f>
        <v>271.6272290214078</v>
      </c>
      <c r="I32">
        <f ca="1">I31 * EXP(($B$2 - 0.5 * $B$3^2) * $B$5 + $B$3 * SQRT($B$5) * _xlfn.NORM.S.INV(RAND()))</f>
        <v>270.06310487527838</v>
      </c>
      <c r="J32">
        <f ca="1">J31 * EXP(($B$2 - 0.5 * $B$3^2) * $B$5 + $B$3 * SQRT($B$5) * _xlfn.NORM.S.INV(RAND()))</f>
        <v>280.88648683214615</v>
      </c>
      <c r="K32">
        <f ca="1">K31 * EXP(($B$2 - 0.5 * $B$3^2) * $B$5 + $B$3 * SQRT($B$5) * _xlfn.NORM.S.INV(RAND()))</f>
        <v>253.2380607155412</v>
      </c>
      <c r="L32">
        <f ca="1">L31 * EXP(($B$2 - 0.5 * $B$3^2) * $B$5 + $B$3 * SQRT($B$5) * _xlfn.NORM.S.INV(RAND()))</f>
        <v>291.90565673308441</v>
      </c>
      <c r="M32">
        <f ca="1">M31 * EXP(($B$2 - 0.5 * $B$3^2) * $B$5 + $B$3 * SQRT($B$5) * _xlfn.NORM.S.INV(RAND()))</f>
        <v>268.00921197919638</v>
      </c>
      <c r="N32">
        <f ca="1">N31 * EXP(($B$2 - 0.5 * $B$3^2) * $B$5 + $B$3 * SQRT($B$5) * _xlfn.NORM.S.INV(RAND()))</f>
        <v>270.83513466157137</v>
      </c>
      <c r="O32">
        <f ca="1">O31 * EXP(($B$2 - 0.5 * $B$3^2) * $B$5 + $B$3 * SQRT($B$5) * _xlfn.NORM.S.INV(RAND()))</f>
        <v>244.09370262239042</v>
      </c>
      <c r="P32">
        <f ca="1">P31 * EXP(($B$2 - 0.5 * $B$3^2) * $B$5 + $B$3 * SQRT($B$5) * _xlfn.NORM.S.INV(RAND()))</f>
        <v>250.29988489386349</v>
      </c>
      <c r="Q32">
        <f ca="1">Q31 * EXP(($B$2 - 0.5 * $B$3^2) * $B$5 + $B$3 * SQRT($B$5) * _xlfn.NORM.S.INV(RAND()))</f>
        <v>252.84591023377189</v>
      </c>
      <c r="R32">
        <f ca="1">R31 * EXP(($B$2 - 0.5 * $B$3^2) * $B$5 + $B$3 * SQRT($B$5) * _xlfn.NORM.S.INV(RAND()))</f>
        <v>254.19814765983904</v>
      </c>
      <c r="S32">
        <f ca="1">S31 * EXP(($B$2 - 0.5 * $B$3^2) * $B$5 + $B$3 * SQRT($B$5) * _xlfn.NORM.S.INV(RAND()))</f>
        <v>247.37548865213253</v>
      </c>
      <c r="T32">
        <f ca="1">T31 * EXP(($B$2 - 0.5 * $B$3^2) * $B$5 + $B$3 * SQRT($B$5) * _xlfn.NORM.S.INV(RAND()))</f>
        <v>243.38992129579933</v>
      </c>
      <c r="U32">
        <f ca="1">U31 * EXP(($B$2 - 0.5 * $B$3^2) * $B$5 + $B$3 * SQRT($B$5) * _xlfn.NORM.S.INV(RAND()))</f>
        <v>259.80697387049139</v>
      </c>
      <c r="V32">
        <f ca="1">V31 * EXP(($B$2 - 0.5 * $B$3^2) * $B$5 + $B$3 * SQRT($B$5) * _xlfn.NORM.S.INV(RAND()))</f>
        <v>256.6344665140532</v>
      </c>
      <c r="W32">
        <f ca="1">W31 * EXP(($B$2 - 0.5 * $B$3^2) * $B$5 + $B$3 * SQRT($B$5) * _xlfn.NORM.S.INV(RAND()))</f>
        <v>269.16940803742443</v>
      </c>
      <c r="X32">
        <f ca="1">X31 * EXP(($B$2 - 0.5 * $B$3^2) * $B$5 + $B$3 * SQRT($B$5) * _xlfn.NORM.S.INV(RAND()))</f>
        <v>252.44866510007208</v>
      </c>
      <c r="Y32">
        <f ca="1">Y31 * EXP(($B$2 - 0.5 * $B$3^2) * $B$5 + $B$3 * SQRT($B$5) * _xlfn.NORM.S.INV(RAND()))</f>
        <v>263.38336528128707</v>
      </c>
      <c r="Z32">
        <f ca="1">Z31 * EXP(($B$2 - 0.5 * $B$3^2) * $B$5 + $B$3 * SQRT($B$5) * _xlfn.NORM.S.INV(RAND()))</f>
        <v>257.70423239362134</v>
      </c>
      <c r="AA32">
        <f ca="1">AA31 * EXP(($B$2 - 0.5 * $B$3^2) * $B$5 + $B$3 * SQRT($B$5) * _xlfn.NORM.S.INV(RAND()))</f>
        <v>254.09578857817394</v>
      </c>
      <c r="AB32">
        <f ca="1">AB31 * EXP(($B$2 - 0.5 * $B$3^2) * $B$5 + $B$3 * SQRT($B$5) * _xlfn.NORM.S.INV(RAND()))</f>
        <v>292.49387943004604</v>
      </c>
      <c r="AC32">
        <f ca="1">AC31 * EXP(($B$2 - 0.5 * $B$3^2) * $B$5 + $B$3 * SQRT($B$5) * _xlfn.NORM.S.INV(RAND()))</f>
        <v>270.81346167475772</v>
      </c>
      <c r="AD32">
        <f ca="1">AD31 * EXP(($B$2 - 0.5 * $B$3^2) * $B$5 + $B$3 * SQRT($B$5) * _xlfn.NORM.S.INV(RAND()))</f>
        <v>267.07615451361096</v>
      </c>
      <c r="AE32">
        <f ca="1">AE31 * EXP(($B$2 - 0.5 * $B$3^2) * $B$5 + $B$3 * SQRT($B$5) * _xlfn.NORM.S.INV(RAND()))</f>
        <v>268.48395387090943</v>
      </c>
      <c r="AF32">
        <f ca="1">AF31 * EXP(($B$2 - 0.5 * $B$3^2) * $B$5 + $B$3 * SQRT($B$5) * _xlfn.NORM.S.INV(RAND()))</f>
        <v>270.64656183964445</v>
      </c>
      <c r="AG32">
        <f ca="1">AG31 * EXP(($B$2 - 0.5 * $B$3^2) * $B$5 + $B$3 * SQRT($B$5) * _xlfn.NORM.S.INV(RAND()))</f>
        <v>274.91713003481362</v>
      </c>
      <c r="AH32">
        <f ca="1">AH31 * EXP(($B$2 - 0.5 * $B$3^2) * $B$5 + $B$3 * SQRT($B$5) * _xlfn.NORM.S.INV(RAND()))</f>
        <v>264.70948361902288</v>
      </c>
      <c r="AI32">
        <f ca="1">AI31 * EXP(($B$2 - 0.5 * $B$3^2) * $B$5 + $B$3 * SQRT($B$5) * _xlfn.NORM.S.INV(RAND()))</f>
        <v>255.32587815600237</v>
      </c>
      <c r="AJ32">
        <f ca="1">AJ31 * EXP(($B$2 - 0.5 * $B$3^2) * $B$5 + $B$3 * SQRT($B$5) * _xlfn.NORM.S.INV(RAND()))</f>
        <v>267.40661179094428</v>
      </c>
      <c r="AK32">
        <f ca="1">AK31 * EXP(($B$2 - 0.5 * $B$3^2) * $B$5 + $B$3 * SQRT($B$5) * _xlfn.NORM.S.INV(RAND()))</f>
        <v>249.7657781219655</v>
      </c>
      <c r="AL32">
        <f ca="1">AL31 * EXP(($B$2 - 0.5 * $B$3^2) * $B$5 + $B$3 * SQRT($B$5) * _xlfn.NORM.S.INV(RAND()))</f>
        <v>257.32564306709816</v>
      </c>
      <c r="AM32">
        <f ca="1">AM31 * EXP(($B$2 - 0.5 * $B$3^2) * $B$5 + $B$3 * SQRT($B$5) * _xlfn.NORM.S.INV(RAND()))</f>
        <v>305.1102918651651</v>
      </c>
      <c r="AN32">
        <f ca="1">AN31 * EXP(($B$2 - 0.5 * $B$3^2) * $B$5 + $B$3 * SQRT($B$5) * _xlfn.NORM.S.INV(RAND()))</f>
        <v>242.29968611299731</v>
      </c>
      <c r="AO32">
        <f ca="1">AO31 * EXP(($B$2 - 0.5 * $B$3^2) * $B$5 + $B$3 * SQRT($B$5) * _xlfn.NORM.S.INV(RAND()))</f>
        <v>265.36201210884127</v>
      </c>
      <c r="AP32">
        <f ca="1">AP31 * EXP(($B$2 - 0.5 * $B$3^2) * $B$5 + $B$3 * SQRT($B$5) * _xlfn.NORM.S.INV(RAND()))</f>
        <v>260.48532359087733</v>
      </c>
      <c r="AQ32">
        <f ca="1">AQ31 * EXP(($B$2 - 0.5 * $B$3^2) * $B$5 + $B$3 * SQRT($B$5) * _xlfn.NORM.S.INV(RAND()))</f>
        <v>272.26123740522445</v>
      </c>
      <c r="AR32">
        <f ca="1">AR31 * EXP(($B$2 - 0.5 * $B$3^2) * $B$5 + $B$3 * SQRT($B$5) * _xlfn.NORM.S.INV(RAND()))</f>
        <v>260.84648325858331</v>
      </c>
      <c r="AS32">
        <f ca="1">AS31 * EXP(($B$2 - 0.5 * $B$3^2) * $B$5 + $B$3 * SQRT($B$5) * _xlfn.NORM.S.INV(RAND()))</f>
        <v>265.3758265991213</v>
      </c>
      <c r="AT32">
        <f ca="1">AT31 * EXP(($B$2 - 0.5 * $B$3^2) * $B$5 + $B$3 * SQRT($B$5) * _xlfn.NORM.S.INV(RAND()))</f>
        <v>280.82396257232057</v>
      </c>
      <c r="AU32">
        <f ca="1">AU31 * EXP(($B$2 - 0.5 * $B$3^2) * $B$5 + $B$3 * SQRT($B$5) * _xlfn.NORM.S.INV(RAND()))</f>
        <v>252.098508558025</v>
      </c>
      <c r="AV32">
        <f ca="1">AV31 * EXP(($B$2 - 0.5 * $B$3^2) * $B$5 + $B$3 * SQRT($B$5) * _xlfn.NORM.S.INV(RAND()))</f>
        <v>290.03912573630942</v>
      </c>
      <c r="AW32">
        <f ca="1">AW31 * EXP(($B$2 - 0.5 * $B$3^2) * $B$5 + $B$3 * SQRT($B$5) * _xlfn.NORM.S.INV(RAND()))</f>
        <v>282.84103011086671</v>
      </c>
      <c r="AX32">
        <f ca="1">AX31 * EXP(($B$2 - 0.5 * $B$3^2) * $B$5 + $B$3 * SQRT($B$5) * _xlfn.NORM.S.INV(RAND()))</f>
        <v>265.11057110760333</v>
      </c>
      <c r="AY32">
        <f ca="1">AY31 * EXP(($B$2 - 0.5 * $B$3^2) * $B$5 + $B$3 * SQRT($B$5) * _xlfn.NORM.S.INV(RAND()))</f>
        <v>261.64228735881755</v>
      </c>
    </row>
    <row r="33" spans="1:51" x14ac:dyDescent="0.25">
      <c r="A33">
        <v>9</v>
      </c>
      <c r="B33">
        <f ca="1">B32 * EXP(($B$2 - 0.5 * $B$3^2) * $B$5 + $B$3 * SQRT($B$5) * _xlfn.NORM.S.INV(RAND()))</f>
        <v>251.665393570101</v>
      </c>
      <c r="C33">
        <f ca="1">C32 * EXP(($B$2 - 0.5 * $B$3^2) * $B$5 + $B$3 * SQRT($B$5) * _xlfn.NORM.S.INV(RAND()))</f>
        <v>252.94706446683458</v>
      </c>
      <c r="D33">
        <f ca="1">D32 * EXP(($B$2 - 0.5 * $B$3^2) * $B$5 + $B$3 * SQRT($B$5) * _xlfn.NORM.S.INV(RAND()))</f>
        <v>254.04806282835011</v>
      </c>
      <c r="E33">
        <f ca="1">E32 * EXP(($B$2 - 0.5 * $B$3^2) * $B$5 + $B$3 * SQRT($B$5) * _xlfn.NORM.S.INV(RAND()))</f>
        <v>245.31519864277544</v>
      </c>
      <c r="F33">
        <f ca="1">F32 * EXP(($B$2 - 0.5 * $B$3^2) * $B$5 + $B$3 * SQRT($B$5) * _xlfn.NORM.S.INV(RAND()))</f>
        <v>284.4749782354985</v>
      </c>
      <c r="G33">
        <f ca="1">G32 * EXP(($B$2 - 0.5 * $B$3^2) * $B$5 + $B$3 * SQRT($B$5) * _xlfn.NORM.S.INV(RAND()))</f>
        <v>250.55634990446865</v>
      </c>
      <c r="H33">
        <f ca="1">H32 * EXP(($B$2 - 0.5 * $B$3^2) * $B$5 + $B$3 * SQRT($B$5) * _xlfn.NORM.S.INV(RAND()))</f>
        <v>281.35189030005068</v>
      </c>
      <c r="I33">
        <f ca="1">I32 * EXP(($B$2 - 0.5 * $B$3^2) * $B$5 + $B$3 * SQRT($B$5) * _xlfn.NORM.S.INV(RAND()))</f>
        <v>270.20756203000394</v>
      </c>
      <c r="J33">
        <f ca="1">J32 * EXP(($B$2 - 0.5 * $B$3^2) * $B$5 + $B$3 * SQRT($B$5) * _xlfn.NORM.S.INV(RAND()))</f>
        <v>286.70499206526978</v>
      </c>
      <c r="K33">
        <f ca="1">K32 * EXP(($B$2 - 0.5 * $B$3^2) * $B$5 + $B$3 * SQRT($B$5) * _xlfn.NORM.S.INV(RAND()))</f>
        <v>251.1380657648493</v>
      </c>
      <c r="L33">
        <f ca="1">L32 * EXP(($B$2 - 0.5 * $B$3^2) * $B$5 + $B$3 * SQRT($B$5) * _xlfn.NORM.S.INV(RAND()))</f>
        <v>293.26988865046229</v>
      </c>
      <c r="M33">
        <f ca="1">M32 * EXP(($B$2 - 0.5 * $B$3^2) * $B$5 + $B$3 * SQRT($B$5) * _xlfn.NORM.S.INV(RAND()))</f>
        <v>270.09351994946343</v>
      </c>
      <c r="N33">
        <f ca="1">N32 * EXP(($B$2 - 0.5 * $B$3^2) * $B$5 + $B$3 * SQRT($B$5) * _xlfn.NORM.S.INV(RAND()))</f>
        <v>268.46668998642457</v>
      </c>
      <c r="O33">
        <f ca="1">O32 * EXP(($B$2 - 0.5 * $B$3^2) * $B$5 + $B$3 * SQRT($B$5) * _xlfn.NORM.S.INV(RAND()))</f>
        <v>244.25911731399583</v>
      </c>
      <c r="P33">
        <f ca="1">P32 * EXP(($B$2 - 0.5 * $B$3^2) * $B$5 + $B$3 * SQRT($B$5) * _xlfn.NORM.S.INV(RAND()))</f>
        <v>250.22438661112125</v>
      </c>
      <c r="Q33">
        <f ca="1">Q32 * EXP(($B$2 - 0.5 * $B$3^2) * $B$5 + $B$3 * SQRT($B$5) * _xlfn.NORM.S.INV(RAND()))</f>
        <v>255.13458210067449</v>
      </c>
      <c r="R33">
        <f ca="1">R32 * EXP(($B$2 - 0.5 * $B$3^2) * $B$5 + $B$3 * SQRT($B$5) * _xlfn.NORM.S.INV(RAND()))</f>
        <v>245.87037480526075</v>
      </c>
      <c r="S33">
        <f ca="1">S32 * EXP(($B$2 - 0.5 * $B$3^2) * $B$5 + $B$3 * SQRT($B$5) * _xlfn.NORM.S.INV(RAND()))</f>
        <v>251.58938632448564</v>
      </c>
      <c r="T33">
        <f ca="1">T32 * EXP(($B$2 - 0.5 * $B$3^2) * $B$5 + $B$3 * SQRT($B$5) * _xlfn.NORM.S.INV(RAND()))</f>
        <v>242.30065711365577</v>
      </c>
      <c r="U33">
        <f ca="1">U32 * EXP(($B$2 - 0.5 * $B$3^2) * $B$5 + $B$3 * SQRT($B$5) * _xlfn.NORM.S.INV(RAND()))</f>
        <v>259.54323392504239</v>
      </c>
      <c r="V33">
        <f ca="1">V32 * EXP(($B$2 - 0.5 * $B$3^2) * $B$5 + $B$3 * SQRT($B$5) * _xlfn.NORM.S.INV(RAND()))</f>
        <v>253.40009772751756</v>
      </c>
      <c r="W33">
        <f ca="1">W32 * EXP(($B$2 - 0.5 * $B$3^2) * $B$5 + $B$3 * SQRT($B$5) * _xlfn.NORM.S.INV(RAND()))</f>
        <v>272.31184677249132</v>
      </c>
      <c r="X33">
        <f ca="1">X32 * EXP(($B$2 - 0.5 * $B$3^2) * $B$5 + $B$3 * SQRT($B$5) * _xlfn.NORM.S.INV(RAND()))</f>
        <v>257.47941888330729</v>
      </c>
      <c r="Y33">
        <f ca="1">Y32 * EXP(($B$2 - 0.5 * $B$3^2) * $B$5 + $B$3 * SQRT($B$5) * _xlfn.NORM.S.INV(RAND()))</f>
        <v>255.70704044509529</v>
      </c>
      <c r="Z33">
        <f ca="1">Z32 * EXP(($B$2 - 0.5 * $B$3^2) * $B$5 + $B$3 * SQRT($B$5) * _xlfn.NORM.S.INV(RAND()))</f>
        <v>258.88329129311597</v>
      </c>
      <c r="AA33">
        <f ca="1">AA32 * EXP(($B$2 - 0.5 * $B$3^2) * $B$5 + $B$3 * SQRT($B$5) * _xlfn.NORM.S.INV(RAND()))</f>
        <v>265.39901585566429</v>
      </c>
      <c r="AB33">
        <f ca="1">AB32 * EXP(($B$2 - 0.5 * $B$3^2) * $B$5 + $B$3 * SQRT($B$5) * _xlfn.NORM.S.INV(RAND()))</f>
        <v>292.53012018474232</v>
      </c>
      <c r="AC33">
        <f ca="1">AC32 * EXP(($B$2 - 0.5 * $B$3^2) * $B$5 + $B$3 * SQRT($B$5) * _xlfn.NORM.S.INV(RAND()))</f>
        <v>272.30792129312925</v>
      </c>
      <c r="AD33">
        <f ca="1">AD32 * EXP(($B$2 - 0.5 * $B$3^2) * $B$5 + $B$3 * SQRT($B$5) * _xlfn.NORM.S.INV(RAND()))</f>
        <v>264.39165936704791</v>
      </c>
      <c r="AE33">
        <f ca="1">AE32 * EXP(($B$2 - 0.5 * $B$3^2) * $B$5 + $B$3 * SQRT($B$5) * _xlfn.NORM.S.INV(RAND()))</f>
        <v>276.54676990828301</v>
      </c>
      <c r="AF33">
        <f ca="1">AF32 * EXP(($B$2 - 0.5 * $B$3^2) * $B$5 + $B$3 * SQRT($B$5) * _xlfn.NORM.S.INV(RAND()))</f>
        <v>267.42393159057718</v>
      </c>
      <c r="AG33">
        <f ca="1">AG32 * EXP(($B$2 - 0.5 * $B$3^2) * $B$5 + $B$3 * SQRT($B$5) * _xlfn.NORM.S.INV(RAND()))</f>
        <v>273.10325818518533</v>
      </c>
      <c r="AH33">
        <f ca="1">AH32 * EXP(($B$2 - 0.5 * $B$3^2) * $B$5 + $B$3 * SQRT($B$5) * _xlfn.NORM.S.INV(RAND()))</f>
        <v>264.65052896338165</v>
      </c>
      <c r="AI33">
        <f ca="1">AI32 * EXP(($B$2 - 0.5 * $B$3^2) * $B$5 + $B$3 * SQRT($B$5) * _xlfn.NORM.S.INV(RAND()))</f>
        <v>254.27554484174647</v>
      </c>
      <c r="AJ33">
        <f ca="1">AJ32 * EXP(($B$2 - 0.5 * $B$3^2) * $B$5 + $B$3 * SQRT($B$5) * _xlfn.NORM.S.INV(RAND()))</f>
        <v>265.48768375310976</v>
      </c>
      <c r="AK33">
        <f ca="1">AK32 * EXP(($B$2 - 0.5 * $B$3^2) * $B$5 + $B$3 * SQRT($B$5) * _xlfn.NORM.S.INV(RAND()))</f>
        <v>250.86105750612694</v>
      </c>
      <c r="AL33">
        <f ca="1">AL32 * EXP(($B$2 - 0.5 * $B$3^2) * $B$5 + $B$3 * SQRT($B$5) * _xlfn.NORM.S.INV(RAND()))</f>
        <v>253.7486483591303</v>
      </c>
      <c r="AM33">
        <f ca="1">AM32 * EXP(($B$2 - 0.5 * $B$3^2) * $B$5 + $B$3 * SQRT($B$5) * _xlfn.NORM.S.INV(RAND()))</f>
        <v>312.93187471987494</v>
      </c>
      <c r="AN33">
        <f ca="1">AN32 * EXP(($B$2 - 0.5 * $B$3^2) * $B$5 + $B$3 * SQRT($B$5) * _xlfn.NORM.S.INV(RAND()))</f>
        <v>240.02456163660523</v>
      </c>
      <c r="AO33">
        <f ca="1">AO32 * EXP(($B$2 - 0.5 * $B$3^2) * $B$5 + $B$3 * SQRT($B$5) * _xlfn.NORM.S.INV(RAND()))</f>
        <v>257.33769225488487</v>
      </c>
      <c r="AP33">
        <f ca="1">AP32 * EXP(($B$2 - 0.5 * $B$3^2) * $B$5 + $B$3 * SQRT($B$5) * _xlfn.NORM.S.INV(RAND()))</f>
        <v>260.09658296617147</v>
      </c>
      <c r="AQ33">
        <f ca="1">AQ32 * EXP(($B$2 - 0.5 * $B$3^2) * $B$5 + $B$3 * SQRT($B$5) * _xlfn.NORM.S.INV(RAND()))</f>
        <v>274.81103636252288</v>
      </c>
      <c r="AR33">
        <f ca="1">AR32 * EXP(($B$2 - 0.5 * $B$3^2) * $B$5 + $B$3 * SQRT($B$5) * _xlfn.NORM.S.INV(RAND()))</f>
        <v>261.04191182987074</v>
      </c>
      <c r="AS33">
        <f ca="1">AS32 * EXP(($B$2 - 0.5 * $B$3^2) * $B$5 + $B$3 * SQRT($B$5) * _xlfn.NORM.S.INV(RAND()))</f>
        <v>268.37006847192617</v>
      </c>
      <c r="AT33">
        <f ca="1">AT32 * EXP(($B$2 - 0.5 * $B$3^2) * $B$5 + $B$3 * SQRT($B$5) * _xlfn.NORM.S.INV(RAND()))</f>
        <v>279.11601480017566</v>
      </c>
      <c r="AU33">
        <f ca="1">AU32 * EXP(($B$2 - 0.5 * $B$3^2) * $B$5 + $B$3 * SQRT($B$5) * _xlfn.NORM.S.INV(RAND()))</f>
        <v>244.10964402792999</v>
      </c>
      <c r="AV33">
        <f ca="1">AV32 * EXP(($B$2 - 0.5 * $B$3^2) * $B$5 + $B$3 * SQRT($B$5) * _xlfn.NORM.S.INV(RAND()))</f>
        <v>287.25534242872942</v>
      </c>
      <c r="AW33">
        <f ca="1">AW32 * EXP(($B$2 - 0.5 * $B$3^2) * $B$5 + $B$3 * SQRT($B$5) * _xlfn.NORM.S.INV(RAND()))</f>
        <v>274.97219854213654</v>
      </c>
      <c r="AX33">
        <f ca="1">AX32 * EXP(($B$2 - 0.5 * $B$3^2) * $B$5 + $B$3 * SQRT($B$5) * _xlfn.NORM.S.INV(RAND()))</f>
        <v>265.92890642090094</v>
      </c>
      <c r="AY33">
        <f ca="1">AY32 * EXP(($B$2 - 0.5 * $B$3^2) * $B$5 + $B$3 * SQRT($B$5) * _xlfn.NORM.S.INV(RAND()))</f>
        <v>262.52169715689536</v>
      </c>
    </row>
    <row r="34" spans="1:51" x14ac:dyDescent="0.25">
      <c r="A34">
        <v>10</v>
      </c>
      <c r="B34">
        <f ca="1">B33 * EXP(($B$2 - 0.5 * $B$3^2) * $B$5 + $B$3 * SQRT($B$5) * _xlfn.NORM.S.INV(RAND()))</f>
        <v>244.43267609207626</v>
      </c>
      <c r="C34">
        <f ca="1">C33 * EXP(($B$2 - 0.5 * $B$3^2) * $B$5 + $B$3 * SQRT($B$5) * _xlfn.NORM.S.INV(RAND()))</f>
        <v>257.02246220697106</v>
      </c>
      <c r="D34">
        <f ca="1">D33 * EXP(($B$2 - 0.5 * $B$3^2) * $B$5 + $B$3 * SQRT($B$5) * _xlfn.NORM.S.INV(RAND()))</f>
        <v>253.78522288629523</v>
      </c>
      <c r="E34">
        <f ca="1">E33 * EXP(($B$2 - 0.5 * $B$3^2) * $B$5 + $B$3 * SQRT($B$5) * _xlfn.NORM.S.INV(RAND()))</f>
        <v>250.32238651006313</v>
      </c>
      <c r="F34">
        <f ca="1">F33 * EXP(($B$2 - 0.5 * $B$3^2) * $B$5 + $B$3 * SQRT($B$5) * _xlfn.NORM.S.INV(RAND()))</f>
        <v>283.87968362627106</v>
      </c>
      <c r="G34">
        <f ca="1">G33 * EXP(($B$2 - 0.5 * $B$3^2) * $B$5 + $B$3 * SQRT($B$5) * _xlfn.NORM.S.INV(RAND()))</f>
        <v>254.11434190179099</v>
      </c>
      <c r="H34">
        <f ca="1">H33 * EXP(($B$2 - 0.5 * $B$3^2) * $B$5 + $B$3 * SQRT($B$5) * _xlfn.NORM.S.INV(RAND()))</f>
        <v>283.19544495410855</v>
      </c>
      <c r="I34">
        <f ca="1">I33 * EXP(($B$2 - 0.5 * $B$3^2) * $B$5 + $B$3 * SQRT($B$5) * _xlfn.NORM.S.INV(RAND()))</f>
        <v>280.25490121798879</v>
      </c>
      <c r="J34">
        <f ca="1">J33 * EXP(($B$2 - 0.5 * $B$3^2) * $B$5 + $B$3 * SQRT($B$5) * _xlfn.NORM.S.INV(RAND()))</f>
        <v>282.49006832821573</v>
      </c>
      <c r="K34">
        <f ca="1">K33 * EXP(($B$2 - 0.5 * $B$3^2) * $B$5 + $B$3 * SQRT($B$5) * _xlfn.NORM.S.INV(RAND()))</f>
        <v>247.91396643669216</v>
      </c>
      <c r="L34">
        <f ca="1">L33 * EXP(($B$2 - 0.5 * $B$3^2) * $B$5 + $B$3 * SQRT($B$5) * _xlfn.NORM.S.INV(RAND()))</f>
        <v>291.9655951882732</v>
      </c>
      <c r="M34">
        <f ca="1">M33 * EXP(($B$2 - 0.5 * $B$3^2) * $B$5 + $B$3 * SQRT($B$5) * _xlfn.NORM.S.INV(RAND()))</f>
        <v>269.86423161921465</v>
      </c>
      <c r="N34">
        <f ca="1">N33 * EXP(($B$2 - 0.5 * $B$3^2) * $B$5 + $B$3 * SQRT($B$5) * _xlfn.NORM.S.INV(RAND()))</f>
        <v>269.28788201065856</v>
      </c>
      <c r="O34">
        <f ca="1">O33 * EXP(($B$2 - 0.5 * $B$3^2) * $B$5 + $B$3 * SQRT($B$5) * _xlfn.NORM.S.INV(RAND()))</f>
        <v>240.6358307468048</v>
      </c>
      <c r="P34">
        <f ca="1">P33 * EXP(($B$2 - 0.5 * $B$3^2) * $B$5 + $B$3 * SQRT($B$5) * _xlfn.NORM.S.INV(RAND()))</f>
        <v>250.99139833731229</v>
      </c>
      <c r="Q34">
        <f ca="1">Q33 * EXP(($B$2 - 0.5 * $B$3^2) * $B$5 + $B$3 * SQRT($B$5) * _xlfn.NORM.S.INV(RAND()))</f>
        <v>252.47701741581551</v>
      </c>
      <c r="R34">
        <f ca="1">R33 * EXP(($B$2 - 0.5 * $B$3^2) * $B$5 + $B$3 * SQRT($B$5) * _xlfn.NORM.S.INV(RAND()))</f>
        <v>256.12733847940768</v>
      </c>
      <c r="S34">
        <f ca="1">S33 * EXP(($B$2 - 0.5 * $B$3^2) * $B$5 + $B$3 * SQRT($B$5) * _xlfn.NORM.S.INV(RAND()))</f>
        <v>264.20176093146449</v>
      </c>
      <c r="T34">
        <f ca="1">T33 * EXP(($B$2 - 0.5 * $B$3^2) * $B$5 + $B$3 * SQRT($B$5) * _xlfn.NORM.S.INV(RAND()))</f>
        <v>245.05817245842482</v>
      </c>
      <c r="U34">
        <f ca="1">U33 * EXP(($B$2 - 0.5 * $B$3^2) * $B$5 + $B$3 * SQRT($B$5) * _xlfn.NORM.S.INV(RAND()))</f>
        <v>261.41895025869087</v>
      </c>
      <c r="V34">
        <f ca="1">V33 * EXP(($B$2 - 0.5 * $B$3^2) * $B$5 + $B$3 * SQRT($B$5) * _xlfn.NORM.S.INV(RAND()))</f>
        <v>259.63058551290271</v>
      </c>
      <c r="W34">
        <f ca="1">W33 * EXP(($B$2 - 0.5 * $B$3^2) * $B$5 + $B$3 * SQRT($B$5) * _xlfn.NORM.S.INV(RAND()))</f>
        <v>282.70864329284836</v>
      </c>
      <c r="X34">
        <f ca="1">X33 * EXP(($B$2 - 0.5 * $B$3^2) * $B$5 + $B$3 * SQRT($B$5) * _xlfn.NORM.S.INV(RAND()))</f>
        <v>265.77305421467997</v>
      </c>
      <c r="Y34">
        <f ca="1">Y33 * EXP(($B$2 - 0.5 * $B$3^2) * $B$5 + $B$3 * SQRT($B$5) * _xlfn.NORM.S.INV(RAND()))</f>
        <v>252.43259098575871</v>
      </c>
      <c r="Z34">
        <f ca="1">Z33 * EXP(($B$2 - 0.5 * $B$3^2) * $B$5 + $B$3 * SQRT($B$5) * _xlfn.NORM.S.INV(RAND()))</f>
        <v>262.42556600351077</v>
      </c>
      <c r="AA34">
        <f ca="1">AA33 * EXP(($B$2 - 0.5 * $B$3^2) * $B$5 + $B$3 * SQRT($B$5) * _xlfn.NORM.S.INV(RAND()))</f>
        <v>266.71412880766133</v>
      </c>
      <c r="AB34">
        <f ca="1">AB33 * EXP(($B$2 - 0.5 * $B$3^2) * $B$5 + $B$3 * SQRT($B$5) * _xlfn.NORM.S.INV(RAND()))</f>
        <v>290.91627874266123</v>
      </c>
      <c r="AC34">
        <f ca="1">AC33 * EXP(($B$2 - 0.5 * $B$3^2) * $B$5 + $B$3 * SQRT($B$5) * _xlfn.NORM.S.INV(RAND()))</f>
        <v>276.93650342865544</v>
      </c>
      <c r="AD34">
        <f ca="1">AD33 * EXP(($B$2 - 0.5 * $B$3^2) * $B$5 + $B$3 * SQRT($B$5) * _xlfn.NORM.S.INV(RAND()))</f>
        <v>257.27708384326627</v>
      </c>
      <c r="AE34">
        <f ca="1">AE33 * EXP(($B$2 - 0.5 * $B$3^2) * $B$5 + $B$3 * SQRT($B$5) * _xlfn.NORM.S.INV(RAND()))</f>
        <v>273.35867646675399</v>
      </c>
      <c r="AF34">
        <f ca="1">AF33 * EXP(($B$2 - 0.5 * $B$3^2) * $B$5 + $B$3 * SQRT($B$5) * _xlfn.NORM.S.INV(RAND()))</f>
        <v>267.69856217600869</v>
      </c>
      <c r="AG34">
        <f ca="1">AG33 * EXP(($B$2 - 0.5 * $B$3^2) * $B$5 + $B$3 * SQRT($B$5) * _xlfn.NORM.S.INV(RAND()))</f>
        <v>275.75324691992347</v>
      </c>
      <c r="AH34">
        <f ca="1">AH33 * EXP(($B$2 - 0.5 * $B$3^2) * $B$5 + $B$3 * SQRT($B$5) * _xlfn.NORM.S.INV(RAND()))</f>
        <v>273.19073287683591</v>
      </c>
      <c r="AI34">
        <f ca="1">AI33 * EXP(($B$2 - 0.5 * $B$3^2) * $B$5 + $B$3 * SQRT($B$5) * _xlfn.NORM.S.INV(RAND()))</f>
        <v>250.85731843743301</v>
      </c>
      <c r="AJ34">
        <f ca="1">AJ33 * EXP(($B$2 - 0.5 * $B$3^2) * $B$5 + $B$3 * SQRT($B$5) * _xlfn.NORM.S.INV(RAND()))</f>
        <v>265.06949513793097</v>
      </c>
      <c r="AK34">
        <f ca="1">AK33 * EXP(($B$2 - 0.5 * $B$3^2) * $B$5 + $B$3 * SQRT($B$5) * _xlfn.NORM.S.INV(RAND()))</f>
        <v>251.21408526434956</v>
      </c>
      <c r="AL34">
        <f ca="1">AL33 * EXP(($B$2 - 0.5 * $B$3^2) * $B$5 + $B$3 * SQRT($B$5) * _xlfn.NORM.S.INV(RAND()))</f>
        <v>257.43880557952281</v>
      </c>
      <c r="AM34">
        <f ca="1">AM33 * EXP(($B$2 - 0.5 * $B$3^2) * $B$5 + $B$3 * SQRT($B$5) * _xlfn.NORM.S.INV(RAND()))</f>
        <v>308.44692024742085</v>
      </c>
      <c r="AN34">
        <f ca="1">AN33 * EXP(($B$2 - 0.5 * $B$3^2) * $B$5 + $B$3 * SQRT($B$5) * _xlfn.NORM.S.INV(RAND()))</f>
        <v>238.05606931763921</v>
      </c>
      <c r="AO34">
        <f ca="1">AO33 * EXP(($B$2 - 0.5 * $B$3^2) * $B$5 + $B$3 * SQRT($B$5) * _xlfn.NORM.S.INV(RAND()))</f>
        <v>260.93586564585337</v>
      </c>
      <c r="AP34">
        <f ca="1">AP33 * EXP(($B$2 - 0.5 * $B$3^2) * $B$5 + $B$3 * SQRT($B$5) * _xlfn.NORM.S.INV(RAND()))</f>
        <v>254.86994199144786</v>
      </c>
      <c r="AQ34">
        <f ca="1">AQ33 * EXP(($B$2 - 0.5 * $B$3^2) * $B$5 + $B$3 * SQRT($B$5) * _xlfn.NORM.S.INV(RAND()))</f>
        <v>275.16479799749106</v>
      </c>
      <c r="AR34">
        <f ca="1">AR33 * EXP(($B$2 - 0.5 * $B$3^2) * $B$5 + $B$3 * SQRT($B$5) * _xlfn.NORM.S.INV(RAND()))</f>
        <v>263.79954219393136</v>
      </c>
      <c r="AS34">
        <f ca="1">AS33 * EXP(($B$2 - 0.5 * $B$3^2) * $B$5 + $B$3 * SQRT($B$5) * _xlfn.NORM.S.INV(RAND()))</f>
        <v>265.27492844365992</v>
      </c>
      <c r="AT34">
        <f ca="1">AT33 * EXP(($B$2 - 0.5 * $B$3^2) * $B$5 + $B$3 * SQRT($B$5) * _xlfn.NORM.S.INV(RAND()))</f>
        <v>287.51341602819815</v>
      </c>
      <c r="AU34">
        <f ca="1">AU33 * EXP(($B$2 - 0.5 * $B$3^2) * $B$5 + $B$3 * SQRT($B$5) * _xlfn.NORM.S.INV(RAND()))</f>
        <v>246.52704918040513</v>
      </c>
      <c r="AV34">
        <f ca="1">AV33 * EXP(($B$2 - 0.5 * $B$3^2) * $B$5 + $B$3 * SQRT($B$5) * _xlfn.NORM.S.INV(RAND()))</f>
        <v>281.31071079741588</v>
      </c>
      <c r="AW34">
        <f ca="1">AW33 * EXP(($B$2 - 0.5 * $B$3^2) * $B$5 + $B$3 * SQRT($B$5) * _xlfn.NORM.S.INV(RAND()))</f>
        <v>280.15561600250226</v>
      </c>
      <c r="AX34">
        <f ca="1">AX33 * EXP(($B$2 - 0.5 * $B$3^2) * $B$5 + $B$3 * SQRT($B$5) * _xlfn.NORM.S.INV(RAND()))</f>
        <v>267.92680253951374</v>
      </c>
      <c r="AY34">
        <f ca="1">AY33 * EXP(($B$2 - 0.5 * $B$3^2) * $B$5 + $B$3 * SQRT($B$5) * _xlfn.NORM.S.INV(RAND()))</f>
        <v>261.63367175970882</v>
      </c>
    </row>
    <row r="35" spans="1:51" x14ac:dyDescent="0.25">
      <c r="A35">
        <v>11</v>
      </c>
      <c r="B35">
        <f ca="1">B34 * EXP(($B$2 - 0.5 * $B$3^2) * $B$5 + $B$3 * SQRT($B$5) * _xlfn.NORM.S.INV(RAND()))</f>
        <v>242.6313523480174</v>
      </c>
      <c r="C35">
        <f ca="1">C34 * EXP(($B$2 - 0.5 * $B$3^2) * $B$5 + $B$3 * SQRT($B$5) * _xlfn.NORM.S.INV(RAND()))</f>
        <v>257.88950767550142</v>
      </c>
      <c r="D35">
        <f ca="1">D34 * EXP(($B$2 - 0.5 * $B$3^2) * $B$5 + $B$3 * SQRT($B$5) * _xlfn.NORM.S.INV(RAND()))</f>
        <v>253.30335519618762</v>
      </c>
      <c r="E35">
        <f ca="1">E34 * EXP(($B$2 - 0.5 * $B$3^2) * $B$5 + $B$3 * SQRT($B$5) * _xlfn.NORM.S.INV(RAND()))</f>
        <v>247.07455914451637</v>
      </c>
      <c r="F35">
        <f ca="1">F34 * EXP(($B$2 - 0.5 * $B$3^2) * $B$5 + $B$3 * SQRT($B$5) * _xlfn.NORM.S.INV(RAND()))</f>
        <v>283.17140444094122</v>
      </c>
      <c r="G35">
        <f ca="1">G34 * EXP(($B$2 - 0.5 * $B$3^2) * $B$5 + $B$3 * SQRT($B$5) * _xlfn.NORM.S.INV(RAND()))</f>
        <v>251.39358445476822</v>
      </c>
      <c r="H35">
        <f ca="1">H34 * EXP(($B$2 - 0.5 * $B$3^2) * $B$5 + $B$3 * SQRT($B$5) * _xlfn.NORM.S.INV(RAND()))</f>
        <v>290.85919771351894</v>
      </c>
      <c r="I35">
        <f ca="1">I34 * EXP(($B$2 - 0.5 * $B$3^2) * $B$5 + $B$3 * SQRT($B$5) * _xlfn.NORM.S.INV(RAND()))</f>
        <v>281.13753107681015</v>
      </c>
      <c r="J35">
        <f ca="1">J34 * EXP(($B$2 - 0.5 * $B$3^2) * $B$5 + $B$3 * SQRT($B$5) * _xlfn.NORM.S.INV(RAND()))</f>
        <v>282.81840247451282</v>
      </c>
      <c r="K35">
        <f ca="1">K34 * EXP(($B$2 - 0.5 * $B$3^2) * $B$5 + $B$3 * SQRT($B$5) * _xlfn.NORM.S.INV(RAND()))</f>
        <v>248.45770564797027</v>
      </c>
      <c r="L35">
        <f ca="1">L34 * EXP(($B$2 - 0.5 * $B$3^2) * $B$5 + $B$3 * SQRT($B$5) * _xlfn.NORM.S.INV(RAND()))</f>
        <v>298.64992265490207</v>
      </c>
      <c r="M35">
        <f ca="1">M34 * EXP(($B$2 - 0.5 * $B$3^2) * $B$5 + $B$3 * SQRT($B$5) * _xlfn.NORM.S.INV(RAND()))</f>
        <v>270.32531769364709</v>
      </c>
      <c r="N35">
        <f ca="1">N34 * EXP(($B$2 - 0.5 * $B$3^2) * $B$5 + $B$3 * SQRT($B$5) * _xlfn.NORM.S.INV(RAND()))</f>
        <v>270.90940318356388</v>
      </c>
      <c r="O35">
        <f ca="1">O34 * EXP(($B$2 - 0.5 * $B$3^2) * $B$5 + $B$3 * SQRT($B$5) * _xlfn.NORM.S.INV(RAND()))</f>
        <v>242.41550437801584</v>
      </c>
      <c r="P35">
        <f ca="1">P34 * EXP(($B$2 - 0.5 * $B$3^2) * $B$5 + $B$3 * SQRT($B$5) * _xlfn.NORM.S.INV(RAND()))</f>
        <v>254.71432826491127</v>
      </c>
      <c r="Q35">
        <f ca="1">Q34 * EXP(($B$2 - 0.5 * $B$3^2) * $B$5 + $B$3 * SQRT($B$5) * _xlfn.NORM.S.INV(RAND()))</f>
        <v>250.2064527208903</v>
      </c>
      <c r="R35">
        <f ca="1">R34 * EXP(($B$2 - 0.5 * $B$3^2) * $B$5 + $B$3 * SQRT($B$5) * _xlfn.NORM.S.INV(RAND()))</f>
        <v>250.36522224141316</v>
      </c>
      <c r="S35">
        <f ca="1">S34 * EXP(($B$2 - 0.5 * $B$3^2) * $B$5 + $B$3 * SQRT($B$5) * _xlfn.NORM.S.INV(RAND()))</f>
        <v>263.16826543433467</v>
      </c>
      <c r="T35">
        <f ca="1">T34 * EXP(($B$2 - 0.5 * $B$3^2) * $B$5 + $B$3 * SQRT($B$5) * _xlfn.NORM.S.INV(RAND()))</f>
        <v>247.60167073103017</v>
      </c>
      <c r="U35">
        <f ca="1">U34 * EXP(($B$2 - 0.5 * $B$3^2) * $B$5 + $B$3 * SQRT($B$5) * _xlfn.NORM.S.INV(RAND()))</f>
        <v>264.04452712764316</v>
      </c>
      <c r="V35">
        <f ca="1">V34 * EXP(($B$2 - 0.5 * $B$3^2) * $B$5 + $B$3 * SQRT($B$5) * _xlfn.NORM.S.INV(RAND()))</f>
        <v>259.46518177922394</v>
      </c>
      <c r="W35">
        <f ca="1">W34 * EXP(($B$2 - 0.5 * $B$3^2) * $B$5 + $B$3 * SQRT($B$5) * _xlfn.NORM.S.INV(RAND()))</f>
        <v>281.38782719928275</v>
      </c>
      <c r="X35">
        <f ca="1">X34 * EXP(($B$2 - 0.5 * $B$3^2) * $B$5 + $B$3 * SQRT($B$5) * _xlfn.NORM.S.INV(RAND()))</f>
        <v>274.57542914210256</v>
      </c>
      <c r="Y35">
        <f ca="1">Y34 * EXP(($B$2 - 0.5 * $B$3^2) * $B$5 + $B$3 * SQRT($B$5) * _xlfn.NORM.S.INV(RAND()))</f>
        <v>248.2419444220381</v>
      </c>
      <c r="Z35">
        <f ca="1">Z34 * EXP(($B$2 - 0.5 * $B$3^2) * $B$5 + $B$3 * SQRT($B$5) * _xlfn.NORM.S.INV(RAND()))</f>
        <v>265.06140988981849</v>
      </c>
      <c r="AA35">
        <f ca="1">AA34 * EXP(($B$2 - 0.5 * $B$3^2) * $B$5 + $B$3 * SQRT($B$5) * _xlfn.NORM.S.INV(RAND()))</f>
        <v>273.26792255041352</v>
      </c>
      <c r="AB35">
        <f ca="1">AB34 * EXP(($B$2 - 0.5 * $B$3^2) * $B$5 + $B$3 * SQRT($B$5) * _xlfn.NORM.S.INV(RAND()))</f>
        <v>284.90138958201214</v>
      </c>
      <c r="AC35">
        <f ca="1">AC34 * EXP(($B$2 - 0.5 * $B$3^2) * $B$5 + $B$3 * SQRT($B$5) * _xlfn.NORM.S.INV(RAND()))</f>
        <v>281.22625173308541</v>
      </c>
      <c r="AD35">
        <f ca="1">AD34 * EXP(($B$2 - 0.5 * $B$3^2) * $B$5 + $B$3 * SQRT($B$5) * _xlfn.NORM.S.INV(RAND()))</f>
        <v>251.50658143515318</v>
      </c>
      <c r="AE35">
        <f ca="1">AE34 * EXP(($B$2 - 0.5 * $B$3^2) * $B$5 + $B$3 * SQRT($B$5) * _xlfn.NORM.S.INV(RAND()))</f>
        <v>281.39977231655695</v>
      </c>
      <c r="AF35">
        <f ca="1">AF34 * EXP(($B$2 - 0.5 * $B$3^2) * $B$5 + $B$3 * SQRT($B$5) * _xlfn.NORM.S.INV(RAND()))</f>
        <v>265.98472845071933</v>
      </c>
      <c r="AG35">
        <f ca="1">AG34 * EXP(($B$2 - 0.5 * $B$3^2) * $B$5 + $B$3 * SQRT($B$5) * _xlfn.NORM.S.INV(RAND()))</f>
        <v>278.11886308987715</v>
      </c>
      <c r="AH35">
        <f ca="1">AH34 * EXP(($B$2 - 0.5 * $B$3^2) * $B$5 + $B$3 * SQRT($B$5) * _xlfn.NORM.S.INV(RAND()))</f>
        <v>270.51335034685945</v>
      </c>
      <c r="AI35">
        <f ca="1">AI34 * EXP(($B$2 - 0.5 * $B$3^2) * $B$5 + $B$3 * SQRT($B$5) * _xlfn.NORM.S.INV(RAND()))</f>
        <v>242.09858551977916</v>
      </c>
      <c r="AJ35">
        <f ca="1">AJ34 * EXP(($B$2 - 0.5 * $B$3^2) * $B$5 + $B$3 * SQRT($B$5) * _xlfn.NORM.S.INV(RAND()))</f>
        <v>264.67552172692507</v>
      </c>
      <c r="AK35">
        <f ca="1">AK34 * EXP(($B$2 - 0.5 * $B$3^2) * $B$5 + $B$3 * SQRT($B$5) * _xlfn.NORM.S.INV(RAND()))</f>
        <v>252.51821064473134</v>
      </c>
      <c r="AL35">
        <f ca="1">AL34 * EXP(($B$2 - 0.5 * $B$3^2) * $B$5 + $B$3 * SQRT($B$5) * _xlfn.NORM.S.INV(RAND()))</f>
        <v>256.78185071700221</v>
      </c>
      <c r="AM35">
        <f ca="1">AM34 * EXP(($B$2 - 0.5 * $B$3^2) * $B$5 + $B$3 * SQRT($B$5) * _xlfn.NORM.S.INV(RAND()))</f>
        <v>311.34721417041339</v>
      </c>
      <c r="AN35">
        <f ca="1">AN34 * EXP(($B$2 - 0.5 * $B$3^2) * $B$5 + $B$3 * SQRT($B$5) * _xlfn.NORM.S.INV(RAND()))</f>
        <v>240.26513019696202</v>
      </c>
      <c r="AO35">
        <f ca="1">AO34 * EXP(($B$2 - 0.5 * $B$3^2) * $B$5 + $B$3 * SQRT($B$5) * _xlfn.NORM.S.INV(RAND()))</f>
        <v>257.46367146032708</v>
      </c>
      <c r="AP35">
        <f ca="1">AP34 * EXP(($B$2 - 0.5 * $B$3^2) * $B$5 + $B$3 * SQRT($B$5) * _xlfn.NORM.S.INV(RAND()))</f>
        <v>255.27199979931379</v>
      </c>
      <c r="AQ35">
        <f ca="1">AQ34 * EXP(($B$2 - 0.5 * $B$3^2) * $B$5 + $B$3 * SQRT($B$5) * _xlfn.NORM.S.INV(RAND()))</f>
        <v>280.23659957526849</v>
      </c>
      <c r="AR35">
        <f ca="1">AR34 * EXP(($B$2 - 0.5 * $B$3^2) * $B$5 + $B$3 * SQRT($B$5) * _xlfn.NORM.S.INV(RAND()))</f>
        <v>262.28988336915859</v>
      </c>
      <c r="AS35">
        <f ca="1">AS34 * EXP(($B$2 - 0.5 * $B$3^2) * $B$5 + $B$3 * SQRT($B$5) * _xlfn.NORM.S.INV(RAND()))</f>
        <v>264.76753526370163</v>
      </c>
      <c r="AT35">
        <f ca="1">AT34 * EXP(($B$2 - 0.5 * $B$3^2) * $B$5 + $B$3 * SQRT($B$5) * _xlfn.NORM.S.INV(RAND()))</f>
        <v>297.57978093089753</v>
      </c>
      <c r="AU35">
        <f ca="1">AU34 * EXP(($B$2 - 0.5 * $B$3^2) * $B$5 + $B$3 * SQRT($B$5) * _xlfn.NORM.S.INV(RAND()))</f>
        <v>238.76038166636991</v>
      </c>
      <c r="AV35">
        <f ca="1">AV34 * EXP(($B$2 - 0.5 * $B$3^2) * $B$5 + $B$3 * SQRT($B$5) * _xlfn.NORM.S.INV(RAND()))</f>
        <v>266.50355665573471</v>
      </c>
      <c r="AW35">
        <f ca="1">AW34 * EXP(($B$2 - 0.5 * $B$3^2) * $B$5 + $B$3 * SQRT($B$5) * _xlfn.NORM.S.INV(RAND()))</f>
        <v>283.7051786826309</v>
      </c>
      <c r="AX35">
        <f ca="1">AX34 * EXP(($B$2 - 0.5 * $B$3^2) * $B$5 + $B$3 * SQRT($B$5) * _xlfn.NORM.S.INV(RAND()))</f>
        <v>263.3021371910113</v>
      </c>
      <c r="AY35">
        <f ca="1">AY34 * EXP(($B$2 - 0.5 * $B$3^2) * $B$5 + $B$3 * SQRT($B$5) * _xlfn.NORM.S.INV(RAND()))</f>
        <v>268.29742066761526</v>
      </c>
    </row>
    <row r="36" spans="1:51" x14ac:dyDescent="0.25">
      <c r="A36">
        <v>12</v>
      </c>
      <c r="B36">
        <f ca="1">B35 * EXP(($B$2 - 0.5 * $B$3^2) * $B$5 + $B$3 * SQRT($B$5) * _xlfn.NORM.S.INV(RAND()))</f>
        <v>245.78705754010224</v>
      </c>
      <c r="C36">
        <f ca="1">C35 * EXP(($B$2 - 0.5 * $B$3^2) * $B$5 + $B$3 * SQRT($B$5) * _xlfn.NORM.S.INV(RAND()))</f>
        <v>260.96791393323508</v>
      </c>
      <c r="D36">
        <f ca="1">D35 * EXP(($B$2 - 0.5 * $B$3^2) * $B$5 + $B$3 * SQRT($B$5) * _xlfn.NORM.S.INV(RAND()))</f>
        <v>250.11741948906516</v>
      </c>
      <c r="E36">
        <f ca="1">E35 * EXP(($B$2 - 0.5 * $B$3^2) * $B$5 + $B$3 * SQRT($B$5) * _xlfn.NORM.S.INV(RAND()))</f>
        <v>242.31246288949089</v>
      </c>
      <c r="F36">
        <f ca="1">F35 * EXP(($B$2 - 0.5 * $B$3^2) * $B$5 + $B$3 * SQRT($B$5) * _xlfn.NORM.S.INV(RAND()))</f>
        <v>279.05213178751262</v>
      </c>
      <c r="G36">
        <f ca="1">G35 * EXP(($B$2 - 0.5 * $B$3^2) * $B$5 + $B$3 * SQRT($B$5) * _xlfn.NORM.S.INV(RAND()))</f>
        <v>254.09098550120899</v>
      </c>
      <c r="H36">
        <f ca="1">H35 * EXP(($B$2 - 0.5 * $B$3^2) * $B$5 + $B$3 * SQRT($B$5) * _xlfn.NORM.S.INV(RAND()))</f>
        <v>293.23970556439076</v>
      </c>
      <c r="I36">
        <f ca="1">I35 * EXP(($B$2 - 0.5 * $B$3^2) * $B$5 + $B$3 * SQRT($B$5) * _xlfn.NORM.S.INV(RAND()))</f>
        <v>281.86981623070142</v>
      </c>
      <c r="J36">
        <f ca="1">J35 * EXP(($B$2 - 0.5 * $B$3^2) * $B$5 + $B$3 * SQRT($B$5) * _xlfn.NORM.S.INV(RAND()))</f>
        <v>283.78485041515177</v>
      </c>
      <c r="K36">
        <f ca="1">K35 * EXP(($B$2 - 0.5 * $B$3^2) * $B$5 + $B$3 * SQRT($B$5) * _xlfn.NORM.S.INV(RAND()))</f>
        <v>245.04029527232581</v>
      </c>
      <c r="L36">
        <f ca="1">L35 * EXP(($B$2 - 0.5 * $B$3^2) * $B$5 + $B$3 * SQRT($B$5) * _xlfn.NORM.S.INV(RAND()))</f>
        <v>307.15450256450907</v>
      </c>
      <c r="M36">
        <f ca="1">M35 * EXP(($B$2 - 0.5 * $B$3^2) * $B$5 + $B$3 * SQRT($B$5) * _xlfn.NORM.S.INV(RAND()))</f>
        <v>264.27018162356654</v>
      </c>
      <c r="N36">
        <f ca="1">N35 * EXP(($B$2 - 0.5 * $B$3^2) * $B$5 + $B$3 * SQRT($B$5) * _xlfn.NORM.S.INV(RAND()))</f>
        <v>281.81615701448436</v>
      </c>
      <c r="O36">
        <f ca="1">O35 * EXP(($B$2 - 0.5 * $B$3^2) * $B$5 + $B$3 * SQRT($B$5) * _xlfn.NORM.S.INV(RAND()))</f>
        <v>244.79517351807473</v>
      </c>
      <c r="P36">
        <f ca="1">P35 * EXP(($B$2 - 0.5 * $B$3^2) * $B$5 + $B$3 * SQRT($B$5) * _xlfn.NORM.S.INV(RAND()))</f>
        <v>257.05560084861168</v>
      </c>
      <c r="Q36">
        <f ca="1">Q35 * EXP(($B$2 - 0.5 * $B$3^2) * $B$5 + $B$3 * SQRT($B$5) * _xlfn.NORM.S.INV(RAND()))</f>
        <v>243.361847583681</v>
      </c>
      <c r="R36">
        <f ca="1">R35 * EXP(($B$2 - 0.5 * $B$3^2) * $B$5 + $B$3 * SQRT($B$5) * _xlfn.NORM.S.INV(RAND()))</f>
        <v>252.90213775658901</v>
      </c>
      <c r="S36">
        <f ca="1">S35 * EXP(($B$2 - 0.5 * $B$3^2) * $B$5 + $B$3 * SQRT($B$5) * _xlfn.NORM.S.INV(RAND()))</f>
        <v>260.96791352216582</v>
      </c>
      <c r="T36">
        <f ca="1">T35 * EXP(($B$2 - 0.5 * $B$3^2) * $B$5 + $B$3 * SQRT($B$5) * _xlfn.NORM.S.INV(RAND()))</f>
        <v>245.75259660525163</v>
      </c>
      <c r="U36">
        <f ca="1">U35 * EXP(($B$2 - 0.5 * $B$3^2) * $B$5 + $B$3 * SQRT($B$5) * _xlfn.NORM.S.INV(RAND()))</f>
        <v>261.5737053001551</v>
      </c>
      <c r="V36">
        <f ca="1">V35 * EXP(($B$2 - 0.5 * $B$3^2) * $B$5 + $B$3 * SQRT($B$5) * _xlfn.NORM.S.INV(RAND()))</f>
        <v>251.84401732712618</v>
      </c>
      <c r="W36">
        <f ca="1">W35 * EXP(($B$2 - 0.5 * $B$3^2) * $B$5 + $B$3 * SQRT($B$5) * _xlfn.NORM.S.INV(RAND()))</f>
        <v>284.1394581665968</v>
      </c>
      <c r="X36">
        <f ca="1">X35 * EXP(($B$2 - 0.5 * $B$3^2) * $B$5 + $B$3 * SQRT($B$5) * _xlfn.NORM.S.INV(RAND()))</f>
        <v>285.60293916218865</v>
      </c>
      <c r="Y36">
        <f ca="1">Y35 * EXP(($B$2 - 0.5 * $B$3^2) * $B$5 + $B$3 * SQRT($B$5) * _xlfn.NORM.S.INV(RAND()))</f>
        <v>247.55963226372063</v>
      </c>
      <c r="Z36">
        <f ca="1">Z35 * EXP(($B$2 - 0.5 * $B$3^2) * $B$5 + $B$3 * SQRT($B$5) * _xlfn.NORM.S.INV(RAND()))</f>
        <v>265.11571118068383</v>
      </c>
      <c r="AA36">
        <f ca="1">AA35 * EXP(($B$2 - 0.5 * $B$3^2) * $B$5 + $B$3 * SQRT($B$5) * _xlfn.NORM.S.INV(RAND()))</f>
        <v>266.86390590622199</v>
      </c>
      <c r="AB36">
        <f ca="1">AB35 * EXP(($B$2 - 0.5 * $B$3^2) * $B$5 + $B$3 * SQRT($B$5) * _xlfn.NORM.S.INV(RAND()))</f>
        <v>281.05243309149904</v>
      </c>
      <c r="AC36">
        <f ca="1">AC35 * EXP(($B$2 - 0.5 * $B$3^2) * $B$5 + $B$3 * SQRT($B$5) * _xlfn.NORM.S.INV(RAND()))</f>
        <v>269.84686788873125</v>
      </c>
      <c r="AD36">
        <f ca="1">AD35 * EXP(($B$2 - 0.5 * $B$3^2) * $B$5 + $B$3 * SQRT($B$5) * _xlfn.NORM.S.INV(RAND()))</f>
        <v>259.30130852922287</v>
      </c>
      <c r="AE36">
        <f ca="1">AE35 * EXP(($B$2 - 0.5 * $B$3^2) * $B$5 + $B$3 * SQRT($B$5) * _xlfn.NORM.S.INV(RAND()))</f>
        <v>283.64107030965306</v>
      </c>
      <c r="AF36">
        <f ca="1">AF35 * EXP(($B$2 - 0.5 * $B$3^2) * $B$5 + $B$3 * SQRT($B$5) * _xlfn.NORM.S.INV(RAND()))</f>
        <v>267.65095951107668</v>
      </c>
      <c r="AG36">
        <f ca="1">AG35 * EXP(($B$2 - 0.5 * $B$3^2) * $B$5 + $B$3 * SQRT($B$5) * _xlfn.NORM.S.INV(RAND()))</f>
        <v>281.9128173975094</v>
      </c>
      <c r="AH36">
        <f ca="1">AH35 * EXP(($B$2 - 0.5 * $B$3^2) * $B$5 + $B$3 * SQRT($B$5) * _xlfn.NORM.S.INV(RAND()))</f>
        <v>273.22724141905843</v>
      </c>
      <c r="AI36">
        <f ca="1">AI35 * EXP(($B$2 - 0.5 * $B$3^2) * $B$5 + $B$3 * SQRT($B$5) * _xlfn.NORM.S.INV(RAND()))</f>
        <v>236.43549701989301</v>
      </c>
      <c r="AJ36">
        <f ca="1">AJ35 * EXP(($B$2 - 0.5 * $B$3^2) * $B$5 + $B$3 * SQRT($B$5) * _xlfn.NORM.S.INV(RAND()))</f>
        <v>263.59097542170446</v>
      </c>
      <c r="AK36">
        <f ca="1">AK35 * EXP(($B$2 - 0.5 * $B$3^2) * $B$5 + $B$3 * SQRT($B$5) * _xlfn.NORM.S.INV(RAND()))</f>
        <v>249.48475685777473</v>
      </c>
      <c r="AL36">
        <f ca="1">AL35 * EXP(($B$2 - 0.5 * $B$3^2) * $B$5 + $B$3 * SQRT($B$5) * _xlfn.NORM.S.INV(RAND()))</f>
        <v>258.6796731141049</v>
      </c>
      <c r="AM36">
        <f ca="1">AM35 * EXP(($B$2 - 0.5 * $B$3^2) * $B$5 + $B$3 * SQRT($B$5) * _xlfn.NORM.S.INV(RAND()))</f>
        <v>308.69069672461023</v>
      </c>
      <c r="AN36">
        <f ca="1">AN35 * EXP(($B$2 - 0.5 * $B$3^2) * $B$5 + $B$3 * SQRT($B$5) * _xlfn.NORM.S.INV(RAND()))</f>
        <v>247.75337122772663</v>
      </c>
      <c r="AO36">
        <f ca="1">AO35 * EXP(($B$2 - 0.5 * $B$3^2) * $B$5 + $B$3 * SQRT($B$5) * _xlfn.NORM.S.INV(RAND()))</f>
        <v>256.17479430831179</v>
      </c>
      <c r="AP36">
        <f ca="1">AP35 * EXP(($B$2 - 0.5 * $B$3^2) * $B$5 + $B$3 * SQRT($B$5) * _xlfn.NORM.S.INV(RAND()))</f>
        <v>252.23574362612919</v>
      </c>
      <c r="AQ36">
        <f ca="1">AQ35 * EXP(($B$2 - 0.5 * $B$3^2) * $B$5 + $B$3 * SQRT($B$5) * _xlfn.NORM.S.INV(RAND()))</f>
        <v>286.38360787618024</v>
      </c>
      <c r="AR36">
        <f ca="1">AR35 * EXP(($B$2 - 0.5 * $B$3^2) * $B$5 + $B$3 * SQRT($B$5) * _xlfn.NORM.S.INV(RAND()))</f>
        <v>259.71810812275862</v>
      </c>
      <c r="AS36">
        <f ca="1">AS35 * EXP(($B$2 - 0.5 * $B$3^2) * $B$5 + $B$3 * SQRT($B$5) * _xlfn.NORM.S.INV(RAND()))</f>
        <v>269.34953719411362</v>
      </c>
      <c r="AT36">
        <f ca="1">AT35 * EXP(($B$2 - 0.5 * $B$3^2) * $B$5 + $B$3 * SQRT($B$5) * _xlfn.NORM.S.INV(RAND()))</f>
        <v>297.71896984660634</v>
      </c>
      <c r="AU36">
        <f ca="1">AU35 * EXP(($B$2 - 0.5 * $B$3^2) * $B$5 + $B$3 * SQRT($B$5) * _xlfn.NORM.S.INV(RAND()))</f>
        <v>234.91553936516505</v>
      </c>
      <c r="AV36">
        <f ca="1">AV35 * EXP(($B$2 - 0.5 * $B$3^2) * $B$5 + $B$3 * SQRT($B$5) * _xlfn.NORM.S.INV(RAND()))</f>
        <v>273.50195763716988</v>
      </c>
      <c r="AW36">
        <f ca="1">AW35 * EXP(($B$2 - 0.5 * $B$3^2) * $B$5 + $B$3 * SQRT($B$5) * _xlfn.NORM.S.INV(RAND()))</f>
        <v>277.67219211988044</v>
      </c>
      <c r="AX36">
        <f ca="1">AX35 * EXP(($B$2 - 0.5 * $B$3^2) * $B$5 + $B$3 * SQRT($B$5) * _xlfn.NORM.S.INV(RAND()))</f>
        <v>273.66996299778776</v>
      </c>
      <c r="AY36">
        <f ca="1">AY35 * EXP(($B$2 - 0.5 * $B$3^2) * $B$5 + $B$3 * SQRT($B$5) * _xlfn.NORM.S.INV(RAND()))</f>
        <v>267.89739641885882</v>
      </c>
    </row>
    <row r="37" spans="1:51" x14ac:dyDescent="0.25">
      <c r="A37">
        <v>13</v>
      </c>
      <c r="B37">
        <f ca="1">B36 * EXP(($B$2 - 0.5 * $B$3^2) * $B$5 + $B$3 * SQRT($B$5) * _xlfn.NORM.S.INV(RAND()))</f>
        <v>244.91351878955453</v>
      </c>
      <c r="C37">
        <f ca="1">C36 * EXP(($B$2 - 0.5 * $B$3^2) * $B$5 + $B$3 * SQRT($B$5) * _xlfn.NORM.S.INV(RAND()))</f>
        <v>252.75940899995089</v>
      </c>
      <c r="D37">
        <f ca="1">D36 * EXP(($B$2 - 0.5 * $B$3^2) * $B$5 + $B$3 * SQRT($B$5) * _xlfn.NORM.S.INV(RAND()))</f>
        <v>254.07649529675564</v>
      </c>
      <c r="E37">
        <f ca="1">E36 * EXP(($B$2 - 0.5 * $B$3^2) * $B$5 + $B$3 * SQRT($B$5) * _xlfn.NORM.S.INV(RAND()))</f>
        <v>239.64782652579692</v>
      </c>
      <c r="F37">
        <f ca="1">F36 * EXP(($B$2 - 0.5 * $B$3^2) * $B$5 + $B$3 * SQRT($B$5) * _xlfn.NORM.S.INV(RAND()))</f>
        <v>289.91568579414286</v>
      </c>
      <c r="G37">
        <f ca="1">G36 * EXP(($B$2 - 0.5 * $B$3^2) * $B$5 + $B$3 * SQRT($B$5) * _xlfn.NORM.S.INV(RAND()))</f>
        <v>261.59750488280577</v>
      </c>
      <c r="H37">
        <f ca="1">H36 * EXP(($B$2 - 0.5 * $B$3^2) * $B$5 + $B$3 * SQRT($B$5) * _xlfn.NORM.S.INV(RAND()))</f>
        <v>298.74217414310522</v>
      </c>
      <c r="I37">
        <f ca="1">I36 * EXP(($B$2 - 0.5 * $B$3^2) * $B$5 + $B$3 * SQRT($B$5) * _xlfn.NORM.S.INV(RAND()))</f>
        <v>285.30712001261855</v>
      </c>
      <c r="J37">
        <f ca="1">J36 * EXP(($B$2 - 0.5 * $B$3^2) * $B$5 + $B$3 * SQRT($B$5) * _xlfn.NORM.S.INV(RAND()))</f>
        <v>276.21765007984413</v>
      </c>
      <c r="K37">
        <f ca="1">K36 * EXP(($B$2 - 0.5 * $B$3^2) * $B$5 + $B$3 * SQRT($B$5) * _xlfn.NORM.S.INV(RAND()))</f>
        <v>253.06391191322035</v>
      </c>
      <c r="L37">
        <f ca="1">L36 * EXP(($B$2 - 0.5 * $B$3^2) * $B$5 + $B$3 * SQRT($B$5) * _xlfn.NORM.S.INV(RAND()))</f>
        <v>305.69283639810101</v>
      </c>
      <c r="M37">
        <f ca="1">M36 * EXP(($B$2 - 0.5 * $B$3^2) * $B$5 + $B$3 * SQRT($B$5) * _xlfn.NORM.S.INV(RAND()))</f>
        <v>266.42590156268642</v>
      </c>
      <c r="N37">
        <f ca="1">N36 * EXP(($B$2 - 0.5 * $B$3^2) * $B$5 + $B$3 * SQRT($B$5) * _xlfn.NORM.S.INV(RAND()))</f>
        <v>287.96243016522271</v>
      </c>
      <c r="O37">
        <f ca="1">O36 * EXP(($B$2 - 0.5 * $B$3^2) * $B$5 + $B$3 * SQRT($B$5) * _xlfn.NORM.S.INV(RAND()))</f>
        <v>247.37820208032574</v>
      </c>
      <c r="P37">
        <f ca="1">P36 * EXP(($B$2 - 0.5 * $B$3^2) * $B$5 + $B$3 * SQRT($B$5) * _xlfn.NORM.S.INV(RAND()))</f>
        <v>266.14028099392078</v>
      </c>
      <c r="Q37">
        <f ca="1">Q36 * EXP(($B$2 - 0.5 * $B$3^2) * $B$5 + $B$3 * SQRT($B$5) * _xlfn.NORM.S.INV(RAND()))</f>
        <v>239.79962377130175</v>
      </c>
      <c r="R37">
        <f ca="1">R36 * EXP(($B$2 - 0.5 * $B$3^2) * $B$5 + $B$3 * SQRT($B$5) * _xlfn.NORM.S.INV(RAND()))</f>
        <v>254.7465748726674</v>
      </c>
      <c r="S37">
        <f ca="1">S36 * EXP(($B$2 - 0.5 * $B$3^2) * $B$5 + $B$3 * SQRT($B$5) * _xlfn.NORM.S.INV(RAND()))</f>
        <v>262.10588032377814</v>
      </c>
      <c r="T37">
        <f ca="1">T36 * EXP(($B$2 - 0.5 * $B$3^2) * $B$5 + $B$3 * SQRT($B$5) * _xlfn.NORM.S.INV(RAND()))</f>
        <v>244.33981983388739</v>
      </c>
      <c r="U37">
        <f ca="1">U36 * EXP(($B$2 - 0.5 * $B$3^2) * $B$5 + $B$3 * SQRT($B$5) * _xlfn.NORM.S.INV(RAND()))</f>
        <v>257.09671556870802</v>
      </c>
      <c r="V37">
        <f ca="1">V36 * EXP(($B$2 - 0.5 * $B$3^2) * $B$5 + $B$3 * SQRT($B$5) * _xlfn.NORM.S.INV(RAND()))</f>
        <v>248.92654841322189</v>
      </c>
      <c r="W37">
        <f ca="1">W36 * EXP(($B$2 - 0.5 * $B$3^2) * $B$5 + $B$3 * SQRT($B$5) * _xlfn.NORM.S.INV(RAND()))</f>
        <v>276.02215195292405</v>
      </c>
      <c r="X37">
        <f ca="1">X36 * EXP(($B$2 - 0.5 * $B$3^2) * $B$5 + $B$3 * SQRT($B$5) * _xlfn.NORM.S.INV(RAND()))</f>
        <v>282.10446790272056</v>
      </c>
      <c r="Y37">
        <f ca="1">Y36 * EXP(($B$2 - 0.5 * $B$3^2) * $B$5 + $B$3 * SQRT($B$5) * _xlfn.NORM.S.INV(RAND()))</f>
        <v>249.51052747629055</v>
      </c>
      <c r="Z37">
        <f ca="1">Z36 * EXP(($B$2 - 0.5 * $B$3^2) * $B$5 + $B$3 * SQRT($B$5) * _xlfn.NORM.S.INV(RAND()))</f>
        <v>257.8514634790651</v>
      </c>
      <c r="AA37">
        <f ca="1">AA36 * EXP(($B$2 - 0.5 * $B$3^2) * $B$5 + $B$3 * SQRT($B$5) * _xlfn.NORM.S.INV(RAND()))</f>
        <v>269.02504778504652</v>
      </c>
      <c r="AB37">
        <f ca="1">AB36 * EXP(($B$2 - 0.5 * $B$3^2) * $B$5 + $B$3 * SQRT($B$5) * _xlfn.NORM.S.INV(RAND()))</f>
        <v>279.37419015898587</v>
      </c>
      <c r="AC37">
        <f ca="1">AC36 * EXP(($B$2 - 0.5 * $B$3^2) * $B$5 + $B$3 * SQRT($B$5) * _xlfn.NORM.S.INV(RAND()))</f>
        <v>272.59069971845446</v>
      </c>
      <c r="AD37">
        <f ca="1">AD36 * EXP(($B$2 - 0.5 * $B$3^2) * $B$5 + $B$3 * SQRT($B$5) * _xlfn.NORM.S.INV(RAND()))</f>
        <v>263.5620657934507</v>
      </c>
      <c r="AE37">
        <f ca="1">AE36 * EXP(($B$2 - 0.5 * $B$3^2) * $B$5 + $B$3 * SQRT($B$5) * _xlfn.NORM.S.INV(RAND()))</f>
        <v>291.73675505014199</v>
      </c>
      <c r="AF37">
        <f ca="1">AF36 * EXP(($B$2 - 0.5 * $B$3^2) * $B$5 + $B$3 * SQRT($B$5) * _xlfn.NORM.S.INV(RAND()))</f>
        <v>264.4519312974528</v>
      </c>
      <c r="AG37">
        <f ca="1">AG36 * EXP(($B$2 - 0.5 * $B$3^2) * $B$5 + $B$3 * SQRT($B$5) * _xlfn.NORM.S.INV(RAND()))</f>
        <v>285.00053527743825</v>
      </c>
      <c r="AH37">
        <f ca="1">AH36 * EXP(($B$2 - 0.5 * $B$3^2) * $B$5 + $B$3 * SQRT($B$5) * _xlfn.NORM.S.INV(RAND()))</f>
        <v>283.24375274828481</v>
      </c>
      <c r="AI37">
        <f ca="1">AI36 * EXP(($B$2 - 0.5 * $B$3^2) * $B$5 + $B$3 * SQRT($B$5) * _xlfn.NORM.S.INV(RAND()))</f>
        <v>234.347693056461</v>
      </c>
      <c r="AJ37">
        <f ca="1">AJ36 * EXP(($B$2 - 0.5 * $B$3^2) * $B$5 + $B$3 * SQRT($B$5) * _xlfn.NORM.S.INV(RAND()))</f>
        <v>264.18430141640607</v>
      </c>
      <c r="AK37">
        <f ca="1">AK36 * EXP(($B$2 - 0.5 * $B$3^2) * $B$5 + $B$3 * SQRT($B$5) * _xlfn.NORM.S.INV(RAND()))</f>
        <v>244.61587978505392</v>
      </c>
      <c r="AL37">
        <f ca="1">AL36 * EXP(($B$2 - 0.5 * $B$3^2) * $B$5 + $B$3 * SQRT($B$5) * _xlfn.NORM.S.INV(RAND()))</f>
        <v>259.98016469276013</v>
      </c>
      <c r="AM37">
        <f ca="1">AM36 * EXP(($B$2 - 0.5 * $B$3^2) * $B$5 + $B$3 * SQRT($B$5) * _xlfn.NORM.S.INV(RAND()))</f>
        <v>314.67013404145615</v>
      </c>
      <c r="AN37">
        <f ca="1">AN36 * EXP(($B$2 - 0.5 * $B$3^2) * $B$5 + $B$3 * SQRT($B$5) * _xlfn.NORM.S.INV(RAND()))</f>
        <v>250.25658062279032</v>
      </c>
      <c r="AO37">
        <f ca="1">AO36 * EXP(($B$2 - 0.5 * $B$3^2) * $B$5 + $B$3 * SQRT($B$5) * _xlfn.NORM.S.INV(RAND()))</f>
        <v>252.05219287277077</v>
      </c>
      <c r="AP37">
        <f ca="1">AP36 * EXP(($B$2 - 0.5 * $B$3^2) * $B$5 + $B$3 * SQRT($B$5) * _xlfn.NORM.S.INV(RAND()))</f>
        <v>250.76774288871405</v>
      </c>
      <c r="AQ37">
        <f ca="1">AQ36 * EXP(($B$2 - 0.5 * $B$3^2) * $B$5 + $B$3 * SQRT($B$5) * _xlfn.NORM.S.INV(RAND()))</f>
        <v>279.92305072444128</v>
      </c>
      <c r="AR37">
        <f ca="1">AR36 * EXP(($B$2 - 0.5 * $B$3^2) * $B$5 + $B$3 * SQRT($B$5) * _xlfn.NORM.S.INV(RAND()))</f>
        <v>256.49283377535352</v>
      </c>
      <c r="AS37">
        <f ca="1">AS36 * EXP(($B$2 - 0.5 * $B$3^2) * $B$5 + $B$3 * SQRT($B$5) * _xlfn.NORM.S.INV(RAND()))</f>
        <v>272.46596307303093</v>
      </c>
      <c r="AT37">
        <f ca="1">AT36 * EXP(($B$2 - 0.5 * $B$3^2) * $B$5 + $B$3 * SQRT($B$5) * _xlfn.NORM.S.INV(RAND()))</f>
        <v>300.26939297286265</v>
      </c>
      <c r="AU37">
        <f ca="1">AU36 * EXP(($B$2 - 0.5 * $B$3^2) * $B$5 + $B$3 * SQRT($B$5) * _xlfn.NORM.S.INV(RAND()))</f>
        <v>230.65975359067411</v>
      </c>
      <c r="AV37">
        <f ca="1">AV36 * EXP(($B$2 - 0.5 * $B$3^2) * $B$5 + $B$3 * SQRT($B$5) * _xlfn.NORM.S.INV(RAND()))</f>
        <v>271.06161982558217</v>
      </c>
      <c r="AW37">
        <f ca="1">AW36 * EXP(($B$2 - 0.5 * $B$3^2) * $B$5 + $B$3 * SQRT($B$5) * _xlfn.NORM.S.INV(RAND()))</f>
        <v>277.38667570808991</v>
      </c>
      <c r="AX37">
        <f ca="1">AX36 * EXP(($B$2 - 0.5 * $B$3^2) * $B$5 + $B$3 * SQRT($B$5) * _xlfn.NORM.S.INV(RAND()))</f>
        <v>279.41372754581704</v>
      </c>
      <c r="AY37">
        <f ca="1">AY36 * EXP(($B$2 - 0.5 * $B$3^2) * $B$5 + $B$3 * SQRT($B$5) * _xlfn.NORM.S.INV(RAND()))</f>
        <v>260.30477058815529</v>
      </c>
    </row>
    <row r="38" spans="1:51" x14ac:dyDescent="0.25">
      <c r="A38">
        <v>14</v>
      </c>
      <c r="B38">
        <f ca="1">B37 * EXP(($B$2 - 0.5 * $B$3^2) * $B$5 + $B$3 * SQRT($B$5) * _xlfn.NORM.S.INV(RAND()))</f>
        <v>246.2647430367922</v>
      </c>
      <c r="C38">
        <f ca="1">C37 * EXP(($B$2 - 0.5 * $B$3^2) * $B$5 + $B$3 * SQRT($B$5) * _xlfn.NORM.S.INV(RAND()))</f>
        <v>251.9190305716055</v>
      </c>
      <c r="D38">
        <f ca="1">D37 * EXP(($B$2 - 0.5 * $B$3^2) * $B$5 + $B$3 * SQRT($B$5) * _xlfn.NORM.S.INV(RAND()))</f>
        <v>259.25386300273789</v>
      </c>
      <c r="E38">
        <f ca="1">E37 * EXP(($B$2 - 0.5 * $B$3^2) * $B$5 + $B$3 * SQRT($B$5) * _xlfn.NORM.S.INV(RAND()))</f>
        <v>238.65346729758673</v>
      </c>
      <c r="F38">
        <f ca="1">F37 * EXP(($B$2 - 0.5 * $B$3^2) * $B$5 + $B$3 * SQRT($B$5) * _xlfn.NORM.S.INV(RAND()))</f>
        <v>295.80523189575678</v>
      </c>
      <c r="G38">
        <f ca="1">G37 * EXP(($B$2 - 0.5 * $B$3^2) * $B$5 + $B$3 * SQRT($B$5) * _xlfn.NORM.S.INV(RAND()))</f>
        <v>261.48638279145314</v>
      </c>
      <c r="H38">
        <f ca="1">H37 * EXP(($B$2 - 0.5 * $B$3^2) * $B$5 + $B$3 * SQRT($B$5) * _xlfn.NORM.S.INV(RAND()))</f>
        <v>299.94811739261075</v>
      </c>
      <c r="I38">
        <f ca="1">I37 * EXP(($B$2 - 0.5 * $B$3^2) * $B$5 + $B$3 * SQRT($B$5) * _xlfn.NORM.S.INV(RAND()))</f>
        <v>285.56645650191706</v>
      </c>
      <c r="J38">
        <f ca="1">J37 * EXP(($B$2 - 0.5 * $B$3^2) * $B$5 + $B$3 * SQRT($B$5) * _xlfn.NORM.S.INV(RAND()))</f>
        <v>274.34613940961543</v>
      </c>
      <c r="K38">
        <f ca="1">K37 * EXP(($B$2 - 0.5 * $B$3^2) * $B$5 + $B$3 * SQRT($B$5) * _xlfn.NORM.S.INV(RAND()))</f>
        <v>253.0772056644991</v>
      </c>
      <c r="L38">
        <f ca="1">L37 * EXP(($B$2 - 0.5 * $B$3^2) * $B$5 + $B$3 * SQRT($B$5) * _xlfn.NORM.S.INV(RAND()))</f>
        <v>309.87119888490321</v>
      </c>
      <c r="M38">
        <f ca="1">M37 * EXP(($B$2 - 0.5 * $B$3^2) * $B$5 + $B$3 * SQRT($B$5) * _xlfn.NORM.S.INV(RAND()))</f>
        <v>265.33355734913744</v>
      </c>
      <c r="N38">
        <f ca="1">N37 * EXP(($B$2 - 0.5 * $B$3^2) * $B$5 + $B$3 * SQRT($B$5) * _xlfn.NORM.S.INV(RAND()))</f>
        <v>291.30062342832662</v>
      </c>
      <c r="O38">
        <f ca="1">O37 * EXP(($B$2 - 0.5 * $B$3^2) * $B$5 + $B$3 * SQRT($B$5) * _xlfn.NORM.S.INV(RAND()))</f>
        <v>248.12553571632293</v>
      </c>
      <c r="P38">
        <f ca="1">P37 * EXP(($B$2 - 0.5 * $B$3^2) * $B$5 + $B$3 * SQRT($B$5) * _xlfn.NORM.S.INV(RAND()))</f>
        <v>262.51770618072601</v>
      </c>
      <c r="Q38">
        <f ca="1">Q37 * EXP(($B$2 - 0.5 * $B$3^2) * $B$5 + $B$3 * SQRT($B$5) * _xlfn.NORM.S.INV(RAND()))</f>
        <v>242.99068872227593</v>
      </c>
      <c r="R38">
        <f ca="1">R37 * EXP(($B$2 - 0.5 * $B$3^2) * $B$5 + $B$3 * SQRT($B$5) * _xlfn.NORM.S.INV(RAND()))</f>
        <v>253.46605256399445</v>
      </c>
      <c r="S38">
        <f ca="1">S37 * EXP(($B$2 - 0.5 * $B$3^2) * $B$5 + $B$3 * SQRT($B$5) * _xlfn.NORM.S.INV(RAND()))</f>
        <v>261.99583576988971</v>
      </c>
      <c r="T38">
        <f ca="1">T37 * EXP(($B$2 - 0.5 * $B$3^2) * $B$5 + $B$3 * SQRT($B$5) * _xlfn.NORM.S.INV(RAND()))</f>
        <v>249.72382198313838</v>
      </c>
      <c r="U38">
        <f ca="1">U37 * EXP(($B$2 - 0.5 * $B$3^2) * $B$5 + $B$3 * SQRT($B$5) * _xlfn.NORM.S.INV(RAND()))</f>
        <v>254.12556357479795</v>
      </c>
      <c r="V38">
        <f ca="1">V37 * EXP(($B$2 - 0.5 * $B$3^2) * $B$5 + $B$3 * SQRT($B$5) * _xlfn.NORM.S.INV(RAND()))</f>
        <v>246.67908539276215</v>
      </c>
      <c r="W38">
        <f ca="1">W37 * EXP(($B$2 - 0.5 * $B$3^2) * $B$5 + $B$3 * SQRT($B$5) * _xlfn.NORM.S.INV(RAND()))</f>
        <v>270.16001757700991</v>
      </c>
      <c r="X38">
        <f ca="1">X37 * EXP(($B$2 - 0.5 * $B$3^2) * $B$5 + $B$3 * SQRT($B$5) * _xlfn.NORM.S.INV(RAND()))</f>
        <v>276.38014763765881</v>
      </c>
      <c r="Y38">
        <f ca="1">Y37 * EXP(($B$2 - 0.5 * $B$3^2) * $B$5 + $B$3 * SQRT($B$5) * _xlfn.NORM.S.INV(RAND()))</f>
        <v>249.24823800878525</v>
      </c>
      <c r="Z38">
        <f ca="1">Z37 * EXP(($B$2 - 0.5 * $B$3^2) * $B$5 + $B$3 * SQRT($B$5) * _xlfn.NORM.S.INV(RAND()))</f>
        <v>260.46845967219116</v>
      </c>
      <c r="AA38">
        <f ca="1">AA37 * EXP(($B$2 - 0.5 * $B$3^2) * $B$5 + $B$3 * SQRT($B$5) * _xlfn.NORM.S.INV(RAND()))</f>
        <v>263.477711095225</v>
      </c>
      <c r="AB38">
        <f ca="1">AB37 * EXP(($B$2 - 0.5 * $B$3^2) * $B$5 + $B$3 * SQRT($B$5) * _xlfn.NORM.S.INV(RAND()))</f>
        <v>283.54522473702195</v>
      </c>
      <c r="AC38">
        <f ca="1">AC37 * EXP(($B$2 - 0.5 * $B$3^2) * $B$5 + $B$3 * SQRT($B$5) * _xlfn.NORM.S.INV(RAND()))</f>
        <v>276.7429997469257</v>
      </c>
      <c r="AD38">
        <f ca="1">AD37 * EXP(($B$2 - 0.5 * $B$3^2) * $B$5 + $B$3 * SQRT($B$5) * _xlfn.NORM.S.INV(RAND()))</f>
        <v>260.34420125142054</v>
      </c>
      <c r="AE38">
        <f ca="1">AE37 * EXP(($B$2 - 0.5 * $B$3^2) * $B$5 + $B$3 * SQRT($B$5) * _xlfn.NORM.S.INV(RAND()))</f>
        <v>291.10508729577066</v>
      </c>
      <c r="AF38">
        <f ca="1">AF37 * EXP(($B$2 - 0.5 * $B$3^2) * $B$5 + $B$3 * SQRT($B$5) * _xlfn.NORM.S.INV(RAND()))</f>
        <v>276.99054114336172</v>
      </c>
      <c r="AG38">
        <f ca="1">AG37 * EXP(($B$2 - 0.5 * $B$3^2) * $B$5 + $B$3 * SQRT($B$5) * _xlfn.NORM.S.INV(RAND()))</f>
        <v>282.25400565295581</v>
      </c>
      <c r="AH38">
        <f ca="1">AH37 * EXP(($B$2 - 0.5 * $B$3^2) * $B$5 + $B$3 * SQRT($B$5) * _xlfn.NORM.S.INV(RAND()))</f>
        <v>282.43256394528538</v>
      </c>
      <c r="AI38">
        <f ca="1">AI37 * EXP(($B$2 - 0.5 * $B$3^2) * $B$5 + $B$3 * SQRT($B$5) * _xlfn.NORM.S.INV(RAND()))</f>
        <v>232.06738210719922</v>
      </c>
      <c r="AJ38">
        <f ca="1">AJ37 * EXP(($B$2 - 0.5 * $B$3^2) * $B$5 + $B$3 * SQRT($B$5) * _xlfn.NORM.S.INV(RAND()))</f>
        <v>271.23203497055562</v>
      </c>
      <c r="AK38">
        <f ca="1">AK37 * EXP(($B$2 - 0.5 * $B$3^2) * $B$5 + $B$3 * SQRT($B$5) * _xlfn.NORM.S.INV(RAND()))</f>
        <v>247.77521537503526</v>
      </c>
      <c r="AL38">
        <f ca="1">AL37 * EXP(($B$2 - 0.5 * $B$3^2) * $B$5 + $B$3 * SQRT($B$5) * _xlfn.NORM.S.INV(RAND()))</f>
        <v>260.19125684666227</v>
      </c>
      <c r="AM38">
        <f ca="1">AM37 * EXP(($B$2 - 0.5 * $B$3^2) * $B$5 + $B$3 * SQRT($B$5) * _xlfn.NORM.S.INV(RAND()))</f>
        <v>313.45124045340799</v>
      </c>
      <c r="AN38">
        <f ca="1">AN37 * EXP(($B$2 - 0.5 * $B$3^2) * $B$5 + $B$3 * SQRT($B$5) * _xlfn.NORM.S.INV(RAND()))</f>
        <v>254.98264780281852</v>
      </c>
      <c r="AO38">
        <f ca="1">AO37 * EXP(($B$2 - 0.5 * $B$3^2) * $B$5 + $B$3 * SQRT($B$5) * _xlfn.NORM.S.INV(RAND()))</f>
        <v>261.15384868645805</v>
      </c>
      <c r="AP38">
        <f ca="1">AP37 * EXP(($B$2 - 0.5 * $B$3^2) * $B$5 + $B$3 * SQRT($B$5) * _xlfn.NORM.S.INV(RAND()))</f>
        <v>251.65575958657016</v>
      </c>
      <c r="AQ38">
        <f ca="1">AQ37 * EXP(($B$2 - 0.5 * $B$3^2) * $B$5 + $B$3 * SQRT($B$5) * _xlfn.NORM.S.INV(RAND()))</f>
        <v>271.85816536908101</v>
      </c>
      <c r="AR38">
        <f ca="1">AR37 * EXP(($B$2 - 0.5 * $B$3^2) * $B$5 + $B$3 * SQRT($B$5) * _xlfn.NORM.S.INV(RAND()))</f>
        <v>255.80147810676038</v>
      </c>
      <c r="AS38">
        <f ca="1">AS37 * EXP(($B$2 - 0.5 * $B$3^2) * $B$5 + $B$3 * SQRT($B$5) * _xlfn.NORM.S.INV(RAND()))</f>
        <v>275.32873562382844</v>
      </c>
      <c r="AT38">
        <f ca="1">AT37 * EXP(($B$2 - 0.5 * $B$3^2) * $B$5 + $B$3 * SQRT($B$5) * _xlfn.NORM.S.INV(RAND()))</f>
        <v>302.99742745746471</v>
      </c>
      <c r="AU38">
        <f ca="1">AU37 * EXP(($B$2 - 0.5 * $B$3^2) * $B$5 + $B$3 * SQRT($B$5) * _xlfn.NORM.S.INV(RAND()))</f>
        <v>228.63773591885629</v>
      </c>
      <c r="AV38">
        <f ca="1">AV37 * EXP(($B$2 - 0.5 * $B$3^2) * $B$5 + $B$3 * SQRT($B$5) * _xlfn.NORM.S.INV(RAND()))</f>
        <v>273.39127631471302</v>
      </c>
      <c r="AW38">
        <f ca="1">AW37 * EXP(($B$2 - 0.5 * $B$3^2) * $B$5 + $B$3 * SQRT($B$5) * _xlfn.NORM.S.INV(RAND()))</f>
        <v>275.55765779563353</v>
      </c>
      <c r="AX38">
        <f ca="1">AX37 * EXP(($B$2 - 0.5 * $B$3^2) * $B$5 + $B$3 * SQRT($B$5) * _xlfn.NORM.S.INV(RAND()))</f>
        <v>285.54322248378207</v>
      </c>
      <c r="AY38">
        <f ca="1">AY37 * EXP(($B$2 - 0.5 * $B$3^2) * $B$5 + $B$3 * SQRT($B$5) * _xlfn.NORM.S.INV(RAND()))</f>
        <v>264.78778444706967</v>
      </c>
    </row>
    <row r="39" spans="1:51" x14ac:dyDescent="0.25">
      <c r="A39">
        <v>15</v>
      </c>
      <c r="B39">
        <f ca="1">B38 * EXP(($B$2 - 0.5 * $B$3^2) * $B$5 + $B$3 * SQRT($B$5) * _xlfn.NORM.S.INV(RAND()))</f>
        <v>244.41395834701686</v>
      </c>
      <c r="C39">
        <f ca="1">C38 * EXP(($B$2 - 0.5 * $B$3^2) * $B$5 + $B$3 * SQRT($B$5) * _xlfn.NORM.S.INV(RAND()))</f>
        <v>246.25496070943871</v>
      </c>
      <c r="D39">
        <f ca="1">D38 * EXP(($B$2 - 0.5 * $B$3^2) * $B$5 + $B$3 * SQRT($B$5) * _xlfn.NORM.S.INV(RAND()))</f>
        <v>262.14472546488992</v>
      </c>
      <c r="E39">
        <f ca="1">E38 * EXP(($B$2 - 0.5 * $B$3^2) * $B$5 + $B$3 * SQRT($B$5) * _xlfn.NORM.S.INV(RAND()))</f>
        <v>229.72976287671688</v>
      </c>
      <c r="F39">
        <f ca="1">F38 * EXP(($B$2 - 0.5 * $B$3^2) * $B$5 + $B$3 * SQRT($B$5) * _xlfn.NORM.S.INV(RAND()))</f>
        <v>294.60726376537514</v>
      </c>
      <c r="G39">
        <f ca="1">G38 * EXP(($B$2 - 0.5 * $B$3^2) * $B$5 + $B$3 * SQRT($B$5) * _xlfn.NORM.S.INV(RAND()))</f>
        <v>251.48679490032112</v>
      </c>
      <c r="H39">
        <f ca="1">H38 * EXP(($B$2 - 0.5 * $B$3^2) * $B$5 + $B$3 * SQRT($B$5) * _xlfn.NORM.S.INV(RAND()))</f>
        <v>302.90857591571307</v>
      </c>
      <c r="I39">
        <f ca="1">I38 * EXP(($B$2 - 0.5 * $B$3^2) * $B$5 + $B$3 * SQRT($B$5) * _xlfn.NORM.S.INV(RAND()))</f>
        <v>286.36855832321186</v>
      </c>
      <c r="J39">
        <f ca="1">J38 * EXP(($B$2 - 0.5 * $B$3^2) * $B$5 + $B$3 * SQRT($B$5) * _xlfn.NORM.S.INV(RAND()))</f>
        <v>278.20473671397087</v>
      </c>
      <c r="K39">
        <f ca="1">K38 * EXP(($B$2 - 0.5 * $B$3^2) * $B$5 + $B$3 * SQRT($B$5) * _xlfn.NORM.S.INV(RAND()))</f>
        <v>254.57126445396537</v>
      </c>
      <c r="L39">
        <f ca="1">L38 * EXP(($B$2 - 0.5 * $B$3^2) * $B$5 + $B$3 * SQRT($B$5) * _xlfn.NORM.S.INV(RAND()))</f>
        <v>314.12718345448343</v>
      </c>
      <c r="M39">
        <f ca="1">M38 * EXP(($B$2 - 0.5 * $B$3^2) * $B$5 + $B$3 * SQRT($B$5) * _xlfn.NORM.S.INV(RAND()))</f>
        <v>263.5168260455352</v>
      </c>
      <c r="N39">
        <f ca="1">N38 * EXP(($B$2 - 0.5 * $B$3^2) * $B$5 + $B$3 * SQRT($B$5) * _xlfn.NORM.S.INV(RAND()))</f>
        <v>295.88563596656383</v>
      </c>
      <c r="O39">
        <f ca="1">O38 * EXP(($B$2 - 0.5 * $B$3^2) * $B$5 + $B$3 * SQRT($B$5) * _xlfn.NORM.S.INV(RAND()))</f>
        <v>253.81420953599459</v>
      </c>
      <c r="P39">
        <f ca="1">P38 * EXP(($B$2 - 0.5 * $B$3^2) * $B$5 + $B$3 * SQRT($B$5) * _xlfn.NORM.S.INV(RAND()))</f>
        <v>257.38474744439151</v>
      </c>
      <c r="Q39">
        <f ca="1">Q38 * EXP(($B$2 - 0.5 * $B$3^2) * $B$5 + $B$3 * SQRT($B$5) * _xlfn.NORM.S.INV(RAND()))</f>
        <v>240.63879014746115</v>
      </c>
      <c r="R39">
        <f ca="1">R38 * EXP(($B$2 - 0.5 * $B$3^2) * $B$5 + $B$3 * SQRT($B$5) * _xlfn.NORM.S.INV(RAND()))</f>
        <v>245.08552425772479</v>
      </c>
      <c r="S39">
        <f ca="1">S38 * EXP(($B$2 - 0.5 * $B$3^2) * $B$5 + $B$3 * SQRT($B$5) * _xlfn.NORM.S.INV(RAND()))</f>
        <v>261.58570168264947</v>
      </c>
      <c r="T39">
        <f ca="1">T38 * EXP(($B$2 - 0.5 * $B$3^2) * $B$5 + $B$3 * SQRT($B$5) * _xlfn.NORM.S.INV(RAND()))</f>
        <v>254.08352394346304</v>
      </c>
      <c r="U39">
        <f ca="1">U38 * EXP(($B$2 - 0.5 * $B$3^2) * $B$5 + $B$3 * SQRT($B$5) * _xlfn.NORM.S.INV(RAND()))</f>
        <v>254.40419742289262</v>
      </c>
      <c r="V39">
        <f ca="1">V38 * EXP(($B$2 - 0.5 * $B$3^2) * $B$5 + $B$3 * SQRT($B$5) * _xlfn.NORM.S.INV(RAND()))</f>
        <v>255.82965346556531</v>
      </c>
      <c r="W39">
        <f ca="1">W38 * EXP(($B$2 - 0.5 * $B$3^2) * $B$5 + $B$3 * SQRT($B$5) * _xlfn.NORM.S.INV(RAND()))</f>
        <v>269.9102945698142</v>
      </c>
      <c r="X39">
        <f ca="1">X38 * EXP(($B$2 - 0.5 * $B$3^2) * $B$5 + $B$3 * SQRT($B$5) * _xlfn.NORM.S.INV(RAND()))</f>
        <v>272.51687868767289</v>
      </c>
      <c r="Y39">
        <f ca="1">Y38 * EXP(($B$2 - 0.5 * $B$3^2) * $B$5 + $B$3 * SQRT($B$5) * _xlfn.NORM.S.INV(RAND()))</f>
        <v>247.58629484125962</v>
      </c>
      <c r="Z39">
        <f ca="1">Z38 * EXP(($B$2 - 0.5 * $B$3^2) * $B$5 + $B$3 * SQRT($B$5) * _xlfn.NORM.S.INV(RAND()))</f>
        <v>257.57235733224388</v>
      </c>
      <c r="AA39">
        <f ca="1">AA38 * EXP(($B$2 - 0.5 * $B$3^2) * $B$5 + $B$3 * SQRT($B$5) * _xlfn.NORM.S.INV(RAND()))</f>
        <v>266.70151831079528</v>
      </c>
      <c r="AB39">
        <f ca="1">AB38 * EXP(($B$2 - 0.5 * $B$3^2) * $B$5 + $B$3 * SQRT($B$5) * _xlfn.NORM.S.INV(RAND()))</f>
        <v>285.19069362922613</v>
      </c>
      <c r="AC39">
        <f ca="1">AC38 * EXP(($B$2 - 0.5 * $B$3^2) * $B$5 + $B$3 * SQRT($B$5) * _xlfn.NORM.S.INV(RAND()))</f>
        <v>285.77821916059662</v>
      </c>
      <c r="AD39">
        <f ca="1">AD38 * EXP(($B$2 - 0.5 * $B$3^2) * $B$5 + $B$3 * SQRT($B$5) * _xlfn.NORM.S.INV(RAND()))</f>
        <v>262.41174177191465</v>
      </c>
      <c r="AE39">
        <f ca="1">AE38 * EXP(($B$2 - 0.5 * $B$3^2) * $B$5 + $B$3 * SQRT($B$5) * _xlfn.NORM.S.INV(RAND()))</f>
        <v>292.29440242441609</v>
      </c>
      <c r="AF39">
        <f ca="1">AF38 * EXP(($B$2 - 0.5 * $B$3^2) * $B$5 + $B$3 * SQRT($B$5) * _xlfn.NORM.S.INV(RAND()))</f>
        <v>272.48545897158226</v>
      </c>
      <c r="AG39">
        <f ca="1">AG38 * EXP(($B$2 - 0.5 * $B$3^2) * $B$5 + $B$3 * SQRT($B$5) * _xlfn.NORM.S.INV(RAND()))</f>
        <v>284.78010805516851</v>
      </c>
      <c r="AH39">
        <f ca="1">AH38 * EXP(($B$2 - 0.5 * $B$3^2) * $B$5 + $B$3 * SQRT($B$5) * _xlfn.NORM.S.INV(RAND()))</f>
        <v>279.06230867715993</v>
      </c>
      <c r="AI39">
        <f ca="1">AI38 * EXP(($B$2 - 0.5 * $B$3^2) * $B$5 + $B$3 * SQRT($B$5) * _xlfn.NORM.S.INV(RAND()))</f>
        <v>236.33558717047435</v>
      </c>
      <c r="AJ39">
        <f ca="1">AJ38 * EXP(($B$2 - 0.5 * $B$3^2) * $B$5 + $B$3 * SQRT($B$5) * _xlfn.NORM.S.INV(RAND()))</f>
        <v>271.16783567088629</v>
      </c>
      <c r="AK39">
        <f ca="1">AK38 * EXP(($B$2 - 0.5 * $B$3^2) * $B$5 + $B$3 * SQRT($B$5) * _xlfn.NORM.S.INV(RAND()))</f>
        <v>251.62238744882515</v>
      </c>
      <c r="AL39">
        <f ca="1">AL38 * EXP(($B$2 - 0.5 * $B$3^2) * $B$5 + $B$3 * SQRT($B$5) * _xlfn.NORM.S.INV(RAND()))</f>
        <v>263.48429160240767</v>
      </c>
      <c r="AM39">
        <f ca="1">AM38 * EXP(($B$2 - 0.5 * $B$3^2) * $B$5 + $B$3 * SQRT($B$5) * _xlfn.NORM.S.INV(RAND()))</f>
        <v>319.83323311388739</v>
      </c>
      <c r="AN39">
        <f ca="1">AN38 * EXP(($B$2 - 0.5 * $B$3^2) * $B$5 + $B$3 * SQRT($B$5) * _xlfn.NORM.S.INV(RAND()))</f>
        <v>253.53872071307791</v>
      </c>
      <c r="AO39">
        <f ca="1">AO38 * EXP(($B$2 - 0.5 * $B$3^2) * $B$5 + $B$3 * SQRT($B$5) * _xlfn.NORM.S.INV(RAND()))</f>
        <v>254.95485459609102</v>
      </c>
      <c r="AP39">
        <f ca="1">AP38 * EXP(($B$2 - 0.5 * $B$3^2) * $B$5 + $B$3 * SQRT($B$5) * _xlfn.NORM.S.INV(RAND()))</f>
        <v>248.47959281144759</v>
      </c>
      <c r="AQ39">
        <f ca="1">AQ38 * EXP(($B$2 - 0.5 * $B$3^2) * $B$5 + $B$3 * SQRT($B$5) * _xlfn.NORM.S.INV(RAND()))</f>
        <v>263.27543275118933</v>
      </c>
      <c r="AR39">
        <f ca="1">AR38 * EXP(($B$2 - 0.5 * $B$3^2) * $B$5 + $B$3 * SQRT($B$5) * _xlfn.NORM.S.INV(RAND()))</f>
        <v>260.97790004940254</v>
      </c>
      <c r="AS39">
        <f ca="1">AS38 * EXP(($B$2 - 0.5 * $B$3^2) * $B$5 + $B$3 * SQRT($B$5) * _xlfn.NORM.S.INV(RAND()))</f>
        <v>273.40336134354374</v>
      </c>
      <c r="AT39">
        <f ca="1">AT38 * EXP(($B$2 - 0.5 * $B$3^2) * $B$5 + $B$3 * SQRT($B$5) * _xlfn.NORM.S.INV(RAND()))</f>
        <v>317.04620561367682</v>
      </c>
      <c r="AU39">
        <f ca="1">AU38 * EXP(($B$2 - 0.5 * $B$3^2) * $B$5 + $B$3 * SQRT($B$5) * _xlfn.NORM.S.INV(RAND()))</f>
        <v>226.92202279727144</v>
      </c>
      <c r="AV39">
        <f ca="1">AV38 * EXP(($B$2 - 0.5 * $B$3^2) * $B$5 + $B$3 * SQRT($B$5) * _xlfn.NORM.S.INV(RAND()))</f>
        <v>268.27668534455086</v>
      </c>
      <c r="AW39">
        <f ca="1">AW38 * EXP(($B$2 - 0.5 * $B$3^2) * $B$5 + $B$3 * SQRT($B$5) * _xlfn.NORM.S.INV(RAND()))</f>
        <v>277.78941338110099</v>
      </c>
      <c r="AX39">
        <f ca="1">AX38 * EXP(($B$2 - 0.5 * $B$3^2) * $B$5 + $B$3 * SQRT($B$5) * _xlfn.NORM.S.INV(RAND()))</f>
        <v>281.89406883670085</v>
      </c>
      <c r="AY39">
        <f ca="1">AY38 * EXP(($B$2 - 0.5 * $B$3^2) * $B$5 + $B$3 * SQRT($B$5) * _xlfn.NORM.S.INV(RAND()))</f>
        <v>258.43948947531351</v>
      </c>
    </row>
    <row r="40" spans="1:51" x14ac:dyDescent="0.25">
      <c r="A40">
        <v>16</v>
      </c>
      <c r="B40">
        <f ca="1">B39 * EXP(($B$2 - 0.5 * $B$3^2) * $B$5 + $B$3 * SQRT($B$5) * _xlfn.NORM.S.INV(RAND()))</f>
        <v>246.55305912986788</v>
      </c>
      <c r="C40">
        <f ca="1">C39 * EXP(($B$2 - 0.5 * $B$3^2) * $B$5 + $B$3 * SQRT($B$5) * _xlfn.NORM.S.INV(RAND()))</f>
        <v>248.02800425655784</v>
      </c>
      <c r="D40">
        <f ca="1">D39 * EXP(($B$2 - 0.5 * $B$3^2) * $B$5 + $B$3 * SQRT($B$5) * _xlfn.NORM.S.INV(RAND()))</f>
        <v>258.40983061479875</v>
      </c>
      <c r="E40">
        <f ca="1">E39 * EXP(($B$2 - 0.5 * $B$3^2) * $B$5 + $B$3 * SQRT($B$5) * _xlfn.NORM.S.INV(RAND()))</f>
        <v>228.80223304156868</v>
      </c>
      <c r="F40">
        <f ca="1">F39 * EXP(($B$2 - 0.5 * $B$3^2) * $B$5 + $B$3 * SQRT($B$5) * _xlfn.NORM.S.INV(RAND()))</f>
        <v>290.01428515808192</v>
      </c>
      <c r="G40">
        <f ca="1">G39 * EXP(($B$2 - 0.5 * $B$3^2) * $B$5 + $B$3 * SQRT($B$5) * _xlfn.NORM.S.INV(RAND()))</f>
        <v>247.27517922181337</v>
      </c>
      <c r="H40">
        <f ca="1">H39 * EXP(($B$2 - 0.5 * $B$3^2) * $B$5 + $B$3 * SQRT($B$5) * _xlfn.NORM.S.INV(RAND()))</f>
        <v>301.05760153175999</v>
      </c>
      <c r="I40">
        <f ca="1">I39 * EXP(($B$2 - 0.5 * $B$3^2) * $B$5 + $B$3 * SQRT($B$5) * _xlfn.NORM.S.INV(RAND()))</f>
        <v>286.06455602111623</v>
      </c>
      <c r="J40">
        <f ca="1">J39 * EXP(($B$2 - 0.5 * $B$3^2) * $B$5 + $B$3 * SQRT($B$5) * _xlfn.NORM.S.INV(RAND()))</f>
        <v>280.95195424904398</v>
      </c>
      <c r="K40">
        <f ca="1">K39 * EXP(($B$2 - 0.5 * $B$3^2) * $B$5 + $B$3 * SQRT($B$5) * _xlfn.NORM.S.INV(RAND()))</f>
        <v>256.74755160683981</v>
      </c>
      <c r="L40">
        <f ca="1">L39 * EXP(($B$2 - 0.5 * $B$3^2) * $B$5 + $B$3 * SQRT($B$5) * _xlfn.NORM.S.INV(RAND()))</f>
        <v>325.92709621684901</v>
      </c>
      <c r="M40">
        <f ca="1">M39 * EXP(($B$2 - 0.5 * $B$3^2) * $B$5 + $B$3 * SQRT($B$5) * _xlfn.NORM.S.INV(RAND()))</f>
        <v>262.17707378186583</v>
      </c>
      <c r="N40">
        <f ca="1">N39 * EXP(($B$2 - 0.5 * $B$3^2) * $B$5 + $B$3 * SQRT($B$5) * _xlfn.NORM.S.INV(RAND()))</f>
        <v>286.24950919316456</v>
      </c>
      <c r="O40">
        <f ca="1">O39 * EXP(($B$2 - 0.5 * $B$3^2) * $B$5 + $B$3 * SQRT($B$5) * _xlfn.NORM.S.INV(RAND()))</f>
        <v>251.81658390753748</v>
      </c>
      <c r="P40">
        <f ca="1">P39 * EXP(($B$2 - 0.5 * $B$3^2) * $B$5 + $B$3 * SQRT($B$5) * _xlfn.NORM.S.INV(RAND()))</f>
        <v>258.44503771454362</v>
      </c>
      <c r="Q40">
        <f ca="1">Q39 * EXP(($B$2 - 0.5 * $B$3^2) * $B$5 + $B$3 * SQRT($B$5) * _xlfn.NORM.S.INV(RAND()))</f>
        <v>241.42378325244343</v>
      </c>
      <c r="R40">
        <f ca="1">R39 * EXP(($B$2 - 0.5 * $B$3^2) * $B$5 + $B$3 * SQRT($B$5) * _xlfn.NORM.S.INV(RAND()))</f>
        <v>241.37206659095025</v>
      </c>
      <c r="S40">
        <f ca="1">S39 * EXP(($B$2 - 0.5 * $B$3^2) * $B$5 + $B$3 * SQRT($B$5) * _xlfn.NORM.S.INV(RAND()))</f>
        <v>267.97421440180892</v>
      </c>
      <c r="T40">
        <f ca="1">T39 * EXP(($B$2 - 0.5 * $B$3^2) * $B$5 + $B$3 * SQRT($B$5) * _xlfn.NORM.S.INV(RAND()))</f>
        <v>251.56770934505968</v>
      </c>
      <c r="U40">
        <f ca="1">U39 * EXP(($B$2 - 0.5 * $B$3^2) * $B$5 + $B$3 * SQRT($B$5) * _xlfn.NORM.S.INV(RAND()))</f>
        <v>252.56259521453913</v>
      </c>
      <c r="V40">
        <f ca="1">V39 * EXP(($B$2 - 0.5 * $B$3^2) * $B$5 + $B$3 * SQRT($B$5) * _xlfn.NORM.S.INV(RAND()))</f>
        <v>256.04741079049313</v>
      </c>
      <c r="W40">
        <f ca="1">W39 * EXP(($B$2 - 0.5 * $B$3^2) * $B$5 + $B$3 * SQRT($B$5) * _xlfn.NORM.S.INV(RAND()))</f>
        <v>265.93899465630795</v>
      </c>
      <c r="X40">
        <f ca="1">X39 * EXP(($B$2 - 0.5 * $B$3^2) * $B$5 + $B$3 * SQRT($B$5) * _xlfn.NORM.S.INV(RAND()))</f>
        <v>265.24596930188596</v>
      </c>
      <c r="Y40">
        <f ca="1">Y39 * EXP(($B$2 - 0.5 * $B$3^2) * $B$5 + $B$3 * SQRT($B$5) * _xlfn.NORM.S.INV(RAND()))</f>
        <v>245.82221482837477</v>
      </c>
      <c r="Z40">
        <f ca="1">Z39 * EXP(($B$2 - 0.5 * $B$3^2) * $B$5 + $B$3 * SQRT($B$5) * _xlfn.NORM.S.INV(RAND()))</f>
        <v>256.75704361593301</v>
      </c>
      <c r="AA40">
        <f ca="1">AA39 * EXP(($B$2 - 0.5 * $B$3^2) * $B$5 + $B$3 * SQRT($B$5) * _xlfn.NORM.S.INV(RAND()))</f>
        <v>268.36328818168124</v>
      </c>
      <c r="AB40">
        <f ca="1">AB39 * EXP(($B$2 - 0.5 * $B$3^2) * $B$5 + $B$3 * SQRT($B$5) * _xlfn.NORM.S.INV(RAND()))</f>
        <v>287.38428689470243</v>
      </c>
      <c r="AC40">
        <f ca="1">AC39 * EXP(($B$2 - 0.5 * $B$3^2) * $B$5 + $B$3 * SQRT($B$5) * _xlfn.NORM.S.INV(RAND()))</f>
        <v>285.538865448666</v>
      </c>
      <c r="AD40">
        <f ca="1">AD39 * EXP(($B$2 - 0.5 * $B$3^2) * $B$5 + $B$3 * SQRT($B$5) * _xlfn.NORM.S.INV(RAND()))</f>
        <v>263.70250868112777</v>
      </c>
      <c r="AE40">
        <f ca="1">AE39 * EXP(($B$2 - 0.5 * $B$3^2) * $B$5 + $B$3 * SQRT($B$5) * _xlfn.NORM.S.INV(RAND()))</f>
        <v>294.87928609814145</v>
      </c>
      <c r="AF40">
        <f ca="1">AF39 * EXP(($B$2 - 0.5 * $B$3^2) * $B$5 + $B$3 * SQRT($B$5) * _xlfn.NORM.S.INV(RAND()))</f>
        <v>284.49400043342075</v>
      </c>
      <c r="AG40">
        <f ca="1">AG39 * EXP(($B$2 - 0.5 * $B$3^2) * $B$5 + $B$3 * SQRT($B$5) * _xlfn.NORM.S.INV(RAND()))</f>
        <v>286.74923319789059</v>
      </c>
      <c r="AH40">
        <f ca="1">AH39 * EXP(($B$2 - 0.5 * $B$3^2) * $B$5 + $B$3 * SQRT($B$5) * _xlfn.NORM.S.INV(RAND()))</f>
        <v>274.59829770414228</v>
      </c>
      <c r="AI40">
        <f ca="1">AI39 * EXP(($B$2 - 0.5 * $B$3^2) * $B$5 + $B$3 * SQRT($B$5) * _xlfn.NORM.S.INV(RAND()))</f>
        <v>241.90435903938123</v>
      </c>
      <c r="AJ40">
        <f ca="1">AJ39 * EXP(($B$2 - 0.5 * $B$3^2) * $B$5 + $B$3 * SQRT($B$5) * _xlfn.NORM.S.INV(RAND()))</f>
        <v>270.1158150664354</v>
      </c>
      <c r="AK40">
        <f ca="1">AK39 * EXP(($B$2 - 0.5 * $B$3^2) * $B$5 + $B$3 * SQRT($B$5) * _xlfn.NORM.S.INV(RAND()))</f>
        <v>255.90634698433539</v>
      </c>
      <c r="AL40">
        <f ca="1">AL39 * EXP(($B$2 - 0.5 * $B$3^2) * $B$5 + $B$3 * SQRT($B$5) * _xlfn.NORM.S.INV(RAND()))</f>
        <v>258.25744808455823</v>
      </c>
      <c r="AM40">
        <f ca="1">AM39 * EXP(($B$2 - 0.5 * $B$3^2) * $B$5 + $B$3 * SQRT($B$5) * _xlfn.NORM.S.INV(RAND()))</f>
        <v>314.89958400939946</v>
      </c>
      <c r="AN40">
        <f ca="1">AN39 * EXP(($B$2 - 0.5 * $B$3^2) * $B$5 + $B$3 * SQRT($B$5) * _xlfn.NORM.S.INV(RAND()))</f>
        <v>254.64324632777073</v>
      </c>
      <c r="AO40">
        <f ca="1">AO39 * EXP(($B$2 - 0.5 * $B$3^2) * $B$5 + $B$3 * SQRT($B$5) * _xlfn.NORM.S.INV(RAND()))</f>
        <v>257.40900583825425</v>
      </c>
      <c r="AP40">
        <f ca="1">AP39 * EXP(($B$2 - 0.5 * $B$3^2) * $B$5 + $B$3 * SQRT($B$5) * _xlfn.NORM.S.INV(RAND()))</f>
        <v>247.90831690128687</v>
      </c>
      <c r="AQ40">
        <f ca="1">AQ39 * EXP(($B$2 - 0.5 * $B$3^2) * $B$5 + $B$3 * SQRT($B$5) * _xlfn.NORM.S.INV(RAND()))</f>
        <v>266.59328040242656</v>
      </c>
      <c r="AR40">
        <f ca="1">AR39 * EXP(($B$2 - 0.5 * $B$3^2) * $B$5 + $B$3 * SQRT($B$5) * _xlfn.NORM.S.INV(RAND()))</f>
        <v>264.08952546835093</v>
      </c>
      <c r="AS40">
        <f ca="1">AS39 * EXP(($B$2 - 0.5 * $B$3^2) * $B$5 + $B$3 * SQRT($B$5) * _xlfn.NORM.S.INV(RAND()))</f>
        <v>277.96349924324187</v>
      </c>
      <c r="AT40">
        <f ca="1">AT39 * EXP(($B$2 - 0.5 * $B$3^2) * $B$5 + $B$3 * SQRT($B$5) * _xlfn.NORM.S.INV(RAND()))</f>
        <v>318.29549574648917</v>
      </c>
      <c r="AU40">
        <f ca="1">AU39 * EXP(($B$2 - 0.5 * $B$3^2) * $B$5 + $B$3 * SQRT($B$5) * _xlfn.NORM.S.INV(RAND()))</f>
        <v>222.46847744780888</v>
      </c>
      <c r="AV40">
        <f ca="1">AV39 * EXP(($B$2 - 0.5 * $B$3^2) * $B$5 + $B$3 * SQRT($B$5) * _xlfn.NORM.S.INV(RAND()))</f>
        <v>268.14835067890095</v>
      </c>
      <c r="AW40">
        <f ca="1">AW39 * EXP(($B$2 - 0.5 * $B$3^2) * $B$5 + $B$3 * SQRT($B$5) * _xlfn.NORM.S.INV(RAND()))</f>
        <v>272.43007621389967</v>
      </c>
      <c r="AX40">
        <f ca="1">AX39 * EXP(($B$2 - 0.5 * $B$3^2) * $B$5 + $B$3 * SQRT($B$5) * _xlfn.NORM.S.INV(RAND()))</f>
        <v>283.55269633967686</v>
      </c>
      <c r="AY40">
        <f ca="1">AY39 * EXP(($B$2 - 0.5 * $B$3^2) * $B$5 + $B$3 * SQRT($B$5) * _xlfn.NORM.S.INV(RAND()))</f>
        <v>254.65856533084437</v>
      </c>
    </row>
    <row r="41" spans="1:51" x14ac:dyDescent="0.25">
      <c r="A41">
        <v>17</v>
      </c>
      <c r="B41">
        <f ca="1">B40 * EXP(($B$2 - 0.5 * $B$3^2) * $B$5 + $B$3 * SQRT($B$5) * _xlfn.NORM.S.INV(RAND()))</f>
        <v>242.86632942930652</v>
      </c>
      <c r="C41">
        <f ca="1">C40 * EXP(($B$2 - 0.5 * $B$3^2) * $B$5 + $B$3 * SQRT($B$5) * _xlfn.NORM.S.INV(RAND()))</f>
        <v>242.10186028743428</v>
      </c>
      <c r="D41">
        <f ca="1">D40 * EXP(($B$2 - 0.5 * $B$3^2) * $B$5 + $B$3 * SQRT($B$5) * _xlfn.NORM.S.INV(RAND()))</f>
        <v>261.77959891694093</v>
      </c>
      <c r="E41">
        <f ca="1">E40 * EXP(($B$2 - 0.5 * $B$3^2) * $B$5 + $B$3 * SQRT($B$5) * _xlfn.NORM.S.INV(RAND()))</f>
        <v>227.29527728447988</v>
      </c>
      <c r="F41">
        <f ca="1">F40 * EXP(($B$2 - 0.5 * $B$3^2) * $B$5 + $B$3 * SQRT($B$5) * _xlfn.NORM.S.INV(RAND()))</f>
        <v>280.06882746653605</v>
      </c>
      <c r="G41">
        <f ca="1">G40 * EXP(($B$2 - 0.5 * $B$3^2) * $B$5 + $B$3 * SQRT($B$5) * _xlfn.NORM.S.INV(RAND()))</f>
        <v>250.27945776339033</v>
      </c>
      <c r="H41">
        <f ca="1">H40 * EXP(($B$2 - 0.5 * $B$3^2) * $B$5 + $B$3 * SQRT($B$5) * _xlfn.NORM.S.INV(RAND()))</f>
        <v>302.5641270190838</v>
      </c>
      <c r="I41">
        <f ca="1">I40 * EXP(($B$2 - 0.5 * $B$3^2) * $B$5 + $B$3 * SQRT($B$5) * _xlfn.NORM.S.INV(RAND()))</f>
        <v>286.75134927456332</v>
      </c>
      <c r="J41">
        <f ca="1">J40 * EXP(($B$2 - 0.5 * $B$3^2) * $B$5 + $B$3 * SQRT($B$5) * _xlfn.NORM.S.INV(RAND()))</f>
        <v>283.51399406344274</v>
      </c>
      <c r="K41">
        <f ca="1">K40 * EXP(($B$2 - 0.5 * $B$3^2) * $B$5 + $B$3 * SQRT($B$5) * _xlfn.NORM.S.INV(RAND()))</f>
        <v>267.98519244253964</v>
      </c>
      <c r="L41">
        <f ca="1">L40 * EXP(($B$2 - 0.5 * $B$3^2) * $B$5 + $B$3 * SQRT($B$5) * _xlfn.NORM.S.INV(RAND()))</f>
        <v>333.115977195808</v>
      </c>
      <c r="M41">
        <f ca="1">M40 * EXP(($B$2 - 0.5 * $B$3^2) * $B$5 + $B$3 * SQRT($B$5) * _xlfn.NORM.S.INV(RAND()))</f>
        <v>261.48785551058131</v>
      </c>
      <c r="N41">
        <f ca="1">N40 * EXP(($B$2 - 0.5 * $B$3^2) * $B$5 + $B$3 * SQRT($B$5) * _xlfn.NORM.S.INV(RAND()))</f>
        <v>292.23440632161731</v>
      </c>
      <c r="O41">
        <f ca="1">O40 * EXP(($B$2 - 0.5 * $B$3^2) * $B$5 + $B$3 * SQRT($B$5) * _xlfn.NORM.S.INV(RAND()))</f>
        <v>248.61631085972834</v>
      </c>
      <c r="P41">
        <f ca="1">P40 * EXP(($B$2 - 0.5 * $B$3^2) * $B$5 + $B$3 * SQRT($B$5) * _xlfn.NORM.S.INV(RAND()))</f>
        <v>247.03464155404282</v>
      </c>
      <c r="Q41">
        <f ca="1">Q40 * EXP(($B$2 - 0.5 * $B$3^2) * $B$5 + $B$3 * SQRT($B$5) * _xlfn.NORM.S.INV(RAND()))</f>
        <v>239.47684289775063</v>
      </c>
      <c r="R41">
        <f ca="1">R40 * EXP(($B$2 - 0.5 * $B$3^2) * $B$5 + $B$3 * SQRT($B$5) * _xlfn.NORM.S.INV(RAND()))</f>
        <v>241.23059139798647</v>
      </c>
      <c r="S41">
        <f ca="1">S40 * EXP(($B$2 - 0.5 * $B$3^2) * $B$5 + $B$3 * SQRT($B$5) * _xlfn.NORM.S.INV(RAND()))</f>
        <v>264.8096737529815</v>
      </c>
      <c r="T41">
        <f ca="1">T40 * EXP(($B$2 - 0.5 * $B$3^2) * $B$5 + $B$3 * SQRT($B$5) * _xlfn.NORM.S.INV(RAND()))</f>
        <v>258.17709970493144</v>
      </c>
      <c r="U41">
        <f ca="1">U40 * EXP(($B$2 - 0.5 * $B$3^2) * $B$5 + $B$3 * SQRT($B$5) * _xlfn.NORM.S.INV(RAND()))</f>
        <v>251.71568915641043</v>
      </c>
      <c r="V41">
        <f ca="1">V40 * EXP(($B$2 - 0.5 * $B$3^2) * $B$5 + $B$3 * SQRT($B$5) * _xlfn.NORM.S.INV(RAND()))</f>
        <v>251.25645828815553</v>
      </c>
      <c r="W41">
        <f ca="1">W40 * EXP(($B$2 - 0.5 * $B$3^2) * $B$5 + $B$3 * SQRT($B$5) * _xlfn.NORM.S.INV(RAND()))</f>
        <v>271.63469792919483</v>
      </c>
      <c r="X41">
        <f ca="1">X40 * EXP(($B$2 - 0.5 * $B$3^2) * $B$5 + $B$3 * SQRT($B$5) * _xlfn.NORM.S.INV(RAND()))</f>
        <v>276.26949040053205</v>
      </c>
      <c r="Y41">
        <f ca="1">Y40 * EXP(($B$2 - 0.5 * $B$3^2) * $B$5 + $B$3 * SQRT($B$5) * _xlfn.NORM.S.INV(RAND()))</f>
        <v>243.4967895936457</v>
      </c>
      <c r="Z41">
        <f ca="1">Z40 * EXP(($B$2 - 0.5 * $B$3^2) * $B$5 + $B$3 * SQRT($B$5) * _xlfn.NORM.S.INV(RAND()))</f>
        <v>265.63803852539525</v>
      </c>
      <c r="AA41">
        <f ca="1">AA40 * EXP(($B$2 - 0.5 * $B$3^2) * $B$5 + $B$3 * SQRT($B$5) * _xlfn.NORM.S.INV(RAND()))</f>
        <v>260.98812216489063</v>
      </c>
      <c r="AB41">
        <f ca="1">AB40 * EXP(($B$2 - 0.5 * $B$3^2) * $B$5 + $B$3 * SQRT($B$5) * _xlfn.NORM.S.INV(RAND()))</f>
        <v>287.6704521087571</v>
      </c>
      <c r="AC41">
        <f ca="1">AC40 * EXP(($B$2 - 0.5 * $B$3^2) * $B$5 + $B$3 * SQRT($B$5) * _xlfn.NORM.S.INV(RAND()))</f>
        <v>286.86694544536272</v>
      </c>
      <c r="AD41">
        <f ca="1">AD40 * EXP(($B$2 - 0.5 * $B$3^2) * $B$5 + $B$3 * SQRT($B$5) * _xlfn.NORM.S.INV(RAND()))</f>
        <v>261.37350362518032</v>
      </c>
      <c r="AE41">
        <f ca="1">AE40 * EXP(($B$2 - 0.5 * $B$3^2) * $B$5 + $B$3 * SQRT($B$5) * _xlfn.NORM.S.INV(RAND()))</f>
        <v>296.45540425925913</v>
      </c>
      <c r="AF41">
        <f ca="1">AF40 * EXP(($B$2 - 0.5 * $B$3^2) * $B$5 + $B$3 * SQRT($B$5) * _xlfn.NORM.S.INV(RAND()))</f>
        <v>281.62900015812727</v>
      </c>
      <c r="AG41">
        <f ca="1">AG40 * EXP(($B$2 - 0.5 * $B$3^2) * $B$5 + $B$3 * SQRT($B$5) * _xlfn.NORM.S.INV(RAND()))</f>
        <v>283.93157822922149</v>
      </c>
      <c r="AH41">
        <f ca="1">AH40 * EXP(($B$2 - 0.5 * $B$3^2) * $B$5 + $B$3 * SQRT($B$5) * _xlfn.NORM.S.INV(RAND()))</f>
        <v>273.99193632584968</v>
      </c>
      <c r="AI41">
        <f ca="1">AI40 * EXP(($B$2 - 0.5 * $B$3^2) * $B$5 + $B$3 * SQRT($B$5) * _xlfn.NORM.S.INV(RAND()))</f>
        <v>236.37011763848906</v>
      </c>
      <c r="AJ41">
        <f ca="1">AJ40 * EXP(($B$2 - 0.5 * $B$3^2) * $B$5 + $B$3 * SQRT($B$5) * _xlfn.NORM.S.INV(RAND()))</f>
        <v>271.87517854241304</v>
      </c>
      <c r="AK41">
        <f ca="1">AK40 * EXP(($B$2 - 0.5 * $B$3^2) * $B$5 + $B$3 * SQRT($B$5) * _xlfn.NORM.S.INV(RAND()))</f>
        <v>261.86249144397391</v>
      </c>
      <c r="AL41">
        <f ca="1">AL40 * EXP(($B$2 - 0.5 * $B$3^2) * $B$5 + $B$3 * SQRT($B$5) * _xlfn.NORM.S.INV(RAND()))</f>
        <v>254.93335050710951</v>
      </c>
      <c r="AM41">
        <f ca="1">AM40 * EXP(($B$2 - 0.5 * $B$3^2) * $B$5 + $B$3 * SQRT($B$5) * _xlfn.NORM.S.INV(RAND()))</f>
        <v>308.4152343917508</v>
      </c>
      <c r="AN41">
        <f ca="1">AN40 * EXP(($B$2 - 0.5 * $B$3^2) * $B$5 + $B$3 * SQRT($B$5) * _xlfn.NORM.S.INV(RAND()))</f>
        <v>266.78504699963798</v>
      </c>
      <c r="AO41">
        <f ca="1">AO40 * EXP(($B$2 - 0.5 * $B$3^2) * $B$5 + $B$3 * SQRT($B$5) * _xlfn.NORM.S.INV(RAND()))</f>
        <v>256.22862165968382</v>
      </c>
      <c r="AP41">
        <f ca="1">AP40 * EXP(($B$2 - 0.5 * $B$3^2) * $B$5 + $B$3 * SQRT($B$5) * _xlfn.NORM.S.INV(RAND()))</f>
        <v>245.33595377549227</v>
      </c>
      <c r="AQ41">
        <f ca="1">AQ40 * EXP(($B$2 - 0.5 * $B$3^2) * $B$5 + $B$3 * SQRT($B$5) * _xlfn.NORM.S.INV(RAND()))</f>
        <v>261.41384926900349</v>
      </c>
      <c r="AR41">
        <f ca="1">AR40 * EXP(($B$2 - 0.5 * $B$3^2) * $B$5 + $B$3 * SQRT($B$5) * _xlfn.NORM.S.INV(RAND()))</f>
        <v>263.57093719083207</v>
      </c>
      <c r="AS41">
        <f ca="1">AS40 * EXP(($B$2 - 0.5 * $B$3^2) * $B$5 + $B$3 * SQRT($B$5) * _xlfn.NORM.S.INV(RAND()))</f>
        <v>268.04913158821518</v>
      </c>
      <c r="AT41">
        <f ca="1">AT40 * EXP(($B$2 - 0.5 * $B$3^2) * $B$5 + $B$3 * SQRT($B$5) * _xlfn.NORM.S.INV(RAND()))</f>
        <v>315.70251568882787</v>
      </c>
      <c r="AU41">
        <f ca="1">AU40 * EXP(($B$2 - 0.5 * $B$3^2) * $B$5 + $B$3 * SQRT($B$5) * _xlfn.NORM.S.INV(RAND()))</f>
        <v>219.97790508496996</v>
      </c>
      <c r="AV41">
        <f ca="1">AV40 * EXP(($B$2 - 0.5 * $B$3^2) * $B$5 + $B$3 * SQRT($B$5) * _xlfn.NORM.S.INV(RAND()))</f>
        <v>269.94784837633711</v>
      </c>
      <c r="AW41">
        <f ca="1">AW40 * EXP(($B$2 - 0.5 * $B$3^2) * $B$5 + $B$3 * SQRT($B$5) * _xlfn.NORM.S.INV(RAND()))</f>
        <v>273.92404111333406</v>
      </c>
      <c r="AX41">
        <f ca="1">AX40 * EXP(($B$2 - 0.5 * $B$3^2) * $B$5 + $B$3 * SQRT($B$5) * _xlfn.NORM.S.INV(RAND()))</f>
        <v>284.32830409819326</v>
      </c>
      <c r="AY41">
        <f ca="1">AY40 * EXP(($B$2 - 0.5 * $B$3^2) * $B$5 + $B$3 * SQRT($B$5) * _xlfn.NORM.S.INV(RAND()))</f>
        <v>254.37596518364273</v>
      </c>
    </row>
    <row r="42" spans="1:51" x14ac:dyDescent="0.25">
      <c r="A42">
        <v>18</v>
      </c>
      <c r="B42">
        <f ca="1">B41 * EXP(($B$2 - 0.5 * $B$3^2) * $B$5 + $B$3 * SQRT($B$5) * _xlfn.NORM.S.INV(RAND()))</f>
        <v>236.94185400401238</v>
      </c>
      <c r="C42">
        <f ca="1">C41 * EXP(($B$2 - 0.5 * $B$3^2) * $B$5 + $B$3 * SQRT($B$5) * _xlfn.NORM.S.INV(RAND()))</f>
        <v>242.15127680268981</v>
      </c>
      <c r="D42">
        <f ca="1">D41 * EXP(($B$2 - 0.5 * $B$3^2) * $B$5 + $B$3 * SQRT($B$5) * _xlfn.NORM.S.INV(RAND()))</f>
        <v>262.78254700922383</v>
      </c>
      <c r="E42">
        <f ca="1">E41 * EXP(($B$2 - 0.5 * $B$3^2) * $B$5 + $B$3 * SQRT($B$5) * _xlfn.NORM.S.INV(RAND()))</f>
        <v>225.97251786090175</v>
      </c>
      <c r="F42">
        <f ca="1">F41 * EXP(($B$2 - 0.5 * $B$3^2) * $B$5 + $B$3 * SQRT($B$5) * _xlfn.NORM.S.INV(RAND()))</f>
        <v>277.53941150456313</v>
      </c>
      <c r="G42">
        <f ca="1">G41 * EXP(($B$2 - 0.5 * $B$3^2) * $B$5 + $B$3 * SQRT($B$5) * _xlfn.NORM.S.INV(RAND()))</f>
        <v>246.14006211589967</v>
      </c>
      <c r="H42">
        <f ca="1">H41 * EXP(($B$2 - 0.5 * $B$3^2) * $B$5 + $B$3 * SQRT($B$5) * _xlfn.NORM.S.INV(RAND()))</f>
        <v>301.48371120142974</v>
      </c>
      <c r="I42">
        <f ca="1">I41 * EXP(($B$2 - 0.5 * $B$3^2) * $B$5 + $B$3 * SQRT($B$5) * _xlfn.NORM.S.INV(RAND()))</f>
        <v>283.43213614186777</v>
      </c>
      <c r="J42">
        <f ca="1">J41 * EXP(($B$2 - 0.5 * $B$3^2) * $B$5 + $B$3 * SQRT($B$5) * _xlfn.NORM.S.INV(RAND()))</f>
        <v>285.88041938005324</v>
      </c>
      <c r="K42">
        <f ca="1">K41 * EXP(($B$2 - 0.5 * $B$3^2) * $B$5 + $B$3 * SQRT($B$5) * _xlfn.NORM.S.INV(RAND()))</f>
        <v>271.9600501516631</v>
      </c>
      <c r="L42">
        <f ca="1">L41 * EXP(($B$2 - 0.5 * $B$3^2) * $B$5 + $B$3 * SQRT($B$5) * _xlfn.NORM.S.INV(RAND()))</f>
        <v>328.80264226417489</v>
      </c>
      <c r="M42">
        <f ca="1">M41 * EXP(($B$2 - 0.5 * $B$3^2) * $B$5 + $B$3 * SQRT($B$5) * _xlfn.NORM.S.INV(RAND()))</f>
        <v>259.93394357455986</v>
      </c>
      <c r="N42">
        <f ca="1">N41 * EXP(($B$2 - 0.5 * $B$3^2) * $B$5 + $B$3 * SQRT($B$5) * _xlfn.NORM.S.INV(RAND()))</f>
        <v>290.31442043517234</v>
      </c>
      <c r="O42">
        <f ca="1">O41 * EXP(($B$2 - 0.5 * $B$3^2) * $B$5 + $B$3 * SQRT($B$5) * _xlfn.NORM.S.INV(RAND()))</f>
        <v>241.36719034167592</v>
      </c>
      <c r="P42">
        <f ca="1">P41 * EXP(($B$2 - 0.5 * $B$3^2) * $B$5 + $B$3 * SQRT($B$5) * _xlfn.NORM.S.INV(RAND()))</f>
        <v>248.81242824357543</v>
      </c>
      <c r="Q42">
        <f ca="1">Q41 * EXP(($B$2 - 0.5 * $B$3^2) * $B$5 + $B$3 * SQRT($B$5) * _xlfn.NORM.S.INV(RAND()))</f>
        <v>237.532136684942</v>
      </c>
      <c r="R42">
        <f ca="1">R41 * EXP(($B$2 - 0.5 * $B$3^2) * $B$5 + $B$3 * SQRT($B$5) * _xlfn.NORM.S.INV(RAND()))</f>
        <v>243.92814405730118</v>
      </c>
      <c r="S42">
        <f ca="1">S41 * EXP(($B$2 - 0.5 * $B$3^2) * $B$5 + $B$3 * SQRT($B$5) * _xlfn.NORM.S.INV(RAND()))</f>
        <v>274.02296154359249</v>
      </c>
      <c r="T42">
        <f ca="1">T41 * EXP(($B$2 - 0.5 * $B$3^2) * $B$5 + $B$3 * SQRT($B$5) * _xlfn.NORM.S.INV(RAND()))</f>
        <v>258.67675011903475</v>
      </c>
      <c r="U42">
        <f ca="1">U41 * EXP(($B$2 - 0.5 * $B$3^2) * $B$5 + $B$3 * SQRT($B$5) * _xlfn.NORM.S.INV(RAND()))</f>
        <v>255.71178845403134</v>
      </c>
      <c r="V42">
        <f ca="1">V41 * EXP(($B$2 - 0.5 * $B$3^2) * $B$5 + $B$3 * SQRT($B$5) * _xlfn.NORM.S.INV(RAND()))</f>
        <v>244.19295239339897</v>
      </c>
      <c r="W42">
        <f ca="1">W41 * EXP(($B$2 - 0.5 * $B$3^2) * $B$5 + $B$3 * SQRT($B$5) * _xlfn.NORM.S.INV(RAND()))</f>
        <v>272.95903310233177</v>
      </c>
      <c r="X42">
        <f ca="1">X41 * EXP(($B$2 - 0.5 * $B$3^2) * $B$5 + $B$3 * SQRT($B$5) * _xlfn.NORM.S.INV(RAND()))</f>
        <v>269.96451574093851</v>
      </c>
      <c r="Y42">
        <f ca="1">Y41 * EXP(($B$2 - 0.5 * $B$3^2) * $B$5 + $B$3 * SQRT($B$5) * _xlfn.NORM.S.INV(RAND()))</f>
        <v>248.37014808197833</v>
      </c>
      <c r="Z42">
        <f ca="1">Z41 * EXP(($B$2 - 0.5 * $B$3^2) * $B$5 + $B$3 * SQRT($B$5) * _xlfn.NORM.S.INV(RAND()))</f>
        <v>264.37697534999705</v>
      </c>
      <c r="AA42">
        <f ca="1">AA41 * EXP(($B$2 - 0.5 * $B$3^2) * $B$5 + $B$3 * SQRT($B$5) * _xlfn.NORM.S.INV(RAND()))</f>
        <v>262.75237534280865</v>
      </c>
      <c r="AB42">
        <f ca="1">AB41 * EXP(($B$2 - 0.5 * $B$3^2) * $B$5 + $B$3 * SQRT($B$5) * _xlfn.NORM.S.INV(RAND()))</f>
        <v>287.19689039357723</v>
      </c>
      <c r="AC42">
        <f ca="1">AC41 * EXP(($B$2 - 0.5 * $B$3^2) * $B$5 + $B$3 * SQRT($B$5) * _xlfn.NORM.S.INV(RAND()))</f>
        <v>283.32665126552052</v>
      </c>
      <c r="AD42">
        <f ca="1">AD41 * EXP(($B$2 - 0.5 * $B$3^2) * $B$5 + $B$3 * SQRT($B$5) * _xlfn.NORM.S.INV(RAND()))</f>
        <v>263.52438099913257</v>
      </c>
      <c r="AE42">
        <f ca="1">AE41 * EXP(($B$2 - 0.5 * $B$3^2) * $B$5 + $B$3 * SQRT($B$5) * _xlfn.NORM.S.INV(RAND()))</f>
        <v>288.59697090479381</v>
      </c>
      <c r="AF42">
        <f ca="1">AF41 * EXP(($B$2 - 0.5 * $B$3^2) * $B$5 + $B$3 * SQRT($B$5) * _xlfn.NORM.S.INV(RAND()))</f>
        <v>282.13604852369593</v>
      </c>
      <c r="AG42">
        <f ca="1">AG41 * EXP(($B$2 - 0.5 * $B$3^2) * $B$5 + $B$3 * SQRT($B$5) * _xlfn.NORM.S.INV(RAND()))</f>
        <v>271.54467241025435</v>
      </c>
      <c r="AH42">
        <f ca="1">AH41 * EXP(($B$2 - 0.5 * $B$3^2) * $B$5 + $B$3 * SQRT($B$5) * _xlfn.NORM.S.INV(RAND()))</f>
        <v>278.1778347404744</v>
      </c>
      <c r="AI42">
        <f ca="1">AI41 * EXP(($B$2 - 0.5 * $B$3^2) * $B$5 + $B$3 * SQRT($B$5) * _xlfn.NORM.S.INV(RAND()))</f>
        <v>231.56464906703397</v>
      </c>
      <c r="AJ42">
        <f ca="1">AJ41 * EXP(($B$2 - 0.5 * $B$3^2) * $B$5 + $B$3 * SQRT($B$5) * _xlfn.NORM.S.INV(RAND()))</f>
        <v>275.23145628003078</v>
      </c>
      <c r="AK42">
        <f ca="1">AK41 * EXP(($B$2 - 0.5 * $B$3^2) * $B$5 + $B$3 * SQRT($B$5) * _xlfn.NORM.S.INV(RAND()))</f>
        <v>267.41758170865262</v>
      </c>
      <c r="AL42">
        <f ca="1">AL41 * EXP(($B$2 - 0.5 * $B$3^2) * $B$5 + $B$3 * SQRT($B$5) * _xlfn.NORM.S.INV(RAND()))</f>
        <v>244.48705601200251</v>
      </c>
      <c r="AM42">
        <f ca="1">AM41 * EXP(($B$2 - 0.5 * $B$3^2) * $B$5 + $B$3 * SQRT($B$5) * _xlfn.NORM.S.INV(RAND()))</f>
        <v>308.44426854948625</v>
      </c>
      <c r="AN42">
        <f ca="1">AN41 * EXP(($B$2 - 0.5 * $B$3^2) * $B$5 + $B$3 * SQRT($B$5) * _xlfn.NORM.S.INV(RAND()))</f>
        <v>273.78031965278717</v>
      </c>
      <c r="AO42">
        <f ca="1">AO41 * EXP(($B$2 - 0.5 * $B$3^2) * $B$5 + $B$3 * SQRT($B$5) * _xlfn.NORM.S.INV(RAND()))</f>
        <v>256.7645607125304</v>
      </c>
      <c r="AP42">
        <f ca="1">AP41 * EXP(($B$2 - 0.5 * $B$3^2) * $B$5 + $B$3 * SQRT($B$5) * _xlfn.NORM.S.INV(RAND()))</f>
        <v>246.86774108355985</v>
      </c>
      <c r="AQ42">
        <f ca="1">AQ41 * EXP(($B$2 - 0.5 * $B$3^2) * $B$5 + $B$3 * SQRT($B$5) * _xlfn.NORM.S.INV(RAND()))</f>
        <v>264.14482063233885</v>
      </c>
      <c r="AR42">
        <f ca="1">AR41 * EXP(($B$2 - 0.5 * $B$3^2) * $B$5 + $B$3 * SQRT($B$5) * _xlfn.NORM.S.INV(RAND()))</f>
        <v>268.04797106622163</v>
      </c>
      <c r="AS42">
        <f ca="1">AS41 * EXP(($B$2 - 0.5 * $B$3^2) * $B$5 + $B$3 * SQRT($B$5) * _xlfn.NORM.S.INV(RAND()))</f>
        <v>261.21318683774899</v>
      </c>
      <c r="AT42">
        <f ca="1">AT41 * EXP(($B$2 - 0.5 * $B$3^2) * $B$5 + $B$3 * SQRT($B$5) * _xlfn.NORM.S.INV(RAND()))</f>
        <v>325.82293955526359</v>
      </c>
      <c r="AU42">
        <f ca="1">AU41 * EXP(($B$2 - 0.5 * $B$3^2) * $B$5 + $B$3 * SQRT($B$5) * _xlfn.NORM.S.INV(RAND()))</f>
        <v>216.7954133275685</v>
      </c>
      <c r="AV42">
        <f ca="1">AV41 * EXP(($B$2 - 0.5 * $B$3^2) * $B$5 + $B$3 * SQRT($B$5) * _xlfn.NORM.S.INV(RAND()))</f>
        <v>265.62836691239505</v>
      </c>
      <c r="AW42">
        <f ca="1">AW41 * EXP(($B$2 - 0.5 * $B$3^2) * $B$5 + $B$3 * SQRT($B$5) * _xlfn.NORM.S.INV(RAND()))</f>
        <v>284.09932343333747</v>
      </c>
      <c r="AX42">
        <f ca="1">AX41 * EXP(($B$2 - 0.5 * $B$3^2) * $B$5 + $B$3 * SQRT($B$5) * _xlfn.NORM.S.INV(RAND()))</f>
        <v>280.33304451558263</v>
      </c>
      <c r="AY42">
        <f ca="1">AY41 * EXP(($B$2 - 0.5 * $B$3^2) * $B$5 + $B$3 * SQRT($B$5) * _xlfn.NORM.S.INV(RAND()))</f>
        <v>257.48758254283774</v>
      </c>
    </row>
    <row r="43" spans="1:51" x14ac:dyDescent="0.25">
      <c r="A43">
        <v>19</v>
      </c>
      <c r="B43">
        <f ca="1">B42 * EXP(($B$2 - 0.5 * $B$3^2) * $B$5 + $B$3 * SQRT($B$5) * _xlfn.NORM.S.INV(RAND()))</f>
        <v>236.54348237951697</v>
      </c>
      <c r="C43">
        <f ca="1">C42 * EXP(($B$2 - 0.5 * $B$3^2) * $B$5 + $B$3 * SQRT($B$5) * _xlfn.NORM.S.INV(RAND()))</f>
        <v>237.11041764477892</v>
      </c>
      <c r="D43">
        <f ca="1">D42 * EXP(($B$2 - 0.5 * $B$3^2) * $B$5 + $B$3 * SQRT($B$5) * _xlfn.NORM.S.INV(RAND()))</f>
        <v>264.19413415067083</v>
      </c>
      <c r="E43">
        <f ca="1">E42 * EXP(($B$2 - 0.5 * $B$3^2) * $B$5 + $B$3 * SQRT($B$5) * _xlfn.NORM.S.INV(RAND()))</f>
        <v>223.10448827763932</v>
      </c>
      <c r="F43">
        <f ca="1">F42 * EXP(($B$2 - 0.5 * $B$3^2) * $B$5 + $B$3 * SQRT($B$5) * _xlfn.NORM.S.INV(RAND()))</f>
        <v>275.63690949093342</v>
      </c>
      <c r="G43">
        <f ca="1">G42 * EXP(($B$2 - 0.5 * $B$3^2) * $B$5 + $B$3 * SQRT($B$5) * _xlfn.NORM.S.INV(RAND()))</f>
        <v>251.68798669030667</v>
      </c>
      <c r="H43">
        <f ca="1">H42 * EXP(($B$2 - 0.5 * $B$3^2) * $B$5 + $B$3 * SQRT($B$5) * _xlfn.NORM.S.INV(RAND()))</f>
        <v>298.2504168043875</v>
      </c>
      <c r="I43">
        <f ca="1">I42 * EXP(($B$2 - 0.5 * $B$3^2) * $B$5 + $B$3 * SQRT($B$5) * _xlfn.NORM.S.INV(RAND()))</f>
        <v>283.89905095810178</v>
      </c>
      <c r="J43">
        <f ca="1">J42 * EXP(($B$2 - 0.5 * $B$3^2) * $B$5 + $B$3 * SQRT($B$5) * _xlfn.NORM.S.INV(RAND()))</f>
        <v>276.57042744823292</v>
      </c>
      <c r="K43">
        <f ca="1">K42 * EXP(($B$2 - 0.5 * $B$3^2) * $B$5 + $B$3 * SQRT($B$5) * _xlfn.NORM.S.INV(RAND()))</f>
        <v>277.65417406290243</v>
      </c>
      <c r="L43">
        <f ca="1">L42 * EXP(($B$2 - 0.5 * $B$3^2) * $B$5 + $B$3 * SQRT($B$5) * _xlfn.NORM.S.INV(RAND()))</f>
        <v>331.37390370375761</v>
      </c>
      <c r="M43">
        <f ca="1">M42 * EXP(($B$2 - 0.5 * $B$3^2) * $B$5 + $B$3 * SQRT($B$5) * _xlfn.NORM.S.INV(RAND()))</f>
        <v>262.82499326791122</v>
      </c>
      <c r="N43">
        <f ca="1">N42 * EXP(($B$2 - 0.5 * $B$3^2) * $B$5 + $B$3 * SQRT($B$5) * _xlfn.NORM.S.INV(RAND()))</f>
        <v>289.42726184449748</v>
      </c>
      <c r="O43">
        <f ca="1">O42 * EXP(($B$2 - 0.5 * $B$3^2) * $B$5 + $B$3 * SQRT($B$5) * _xlfn.NORM.S.INV(RAND()))</f>
        <v>245.63961903255935</v>
      </c>
      <c r="P43">
        <f ca="1">P42 * EXP(($B$2 - 0.5 * $B$3^2) * $B$5 + $B$3 * SQRT($B$5) * _xlfn.NORM.S.INV(RAND()))</f>
        <v>250.97439640069115</v>
      </c>
      <c r="Q43">
        <f ca="1">Q42 * EXP(($B$2 - 0.5 * $B$3^2) * $B$5 + $B$3 * SQRT($B$5) * _xlfn.NORM.S.INV(RAND()))</f>
        <v>241.34888654937907</v>
      </c>
      <c r="R43">
        <f ca="1">R42 * EXP(($B$2 - 0.5 * $B$3^2) * $B$5 + $B$3 * SQRT($B$5) * _xlfn.NORM.S.INV(RAND()))</f>
        <v>245.9343630045945</v>
      </c>
      <c r="S43">
        <f ca="1">S42 * EXP(($B$2 - 0.5 * $B$3^2) * $B$5 + $B$3 * SQRT($B$5) * _xlfn.NORM.S.INV(RAND()))</f>
        <v>273.67155238337847</v>
      </c>
      <c r="T43">
        <f ca="1">T42 * EXP(($B$2 - 0.5 * $B$3^2) * $B$5 + $B$3 * SQRT($B$5) * _xlfn.NORM.S.INV(RAND()))</f>
        <v>255.47243818311782</v>
      </c>
      <c r="U43">
        <f ca="1">U42 * EXP(($B$2 - 0.5 * $B$3^2) * $B$5 + $B$3 * SQRT($B$5) * _xlfn.NORM.S.INV(RAND()))</f>
        <v>259.25665002065153</v>
      </c>
      <c r="V43">
        <f ca="1">V42 * EXP(($B$2 - 0.5 * $B$3^2) * $B$5 + $B$3 * SQRT($B$5) * _xlfn.NORM.S.INV(RAND()))</f>
        <v>245.94559961375825</v>
      </c>
      <c r="W43">
        <f ca="1">W42 * EXP(($B$2 - 0.5 * $B$3^2) * $B$5 + $B$3 * SQRT($B$5) * _xlfn.NORM.S.INV(RAND()))</f>
        <v>275.49060087633967</v>
      </c>
      <c r="X43">
        <f ca="1">X42 * EXP(($B$2 - 0.5 * $B$3^2) * $B$5 + $B$3 * SQRT($B$5) * _xlfn.NORM.S.INV(RAND()))</f>
        <v>277.5826037536238</v>
      </c>
      <c r="Y43">
        <f ca="1">Y42 * EXP(($B$2 - 0.5 * $B$3^2) * $B$5 + $B$3 * SQRT($B$5) * _xlfn.NORM.S.INV(RAND()))</f>
        <v>255.58686945593581</v>
      </c>
      <c r="Z43">
        <f ca="1">Z42 * EXP(($B$2 - 0.5 * $B$3^2) * $B$5 + $B$3 * SQRT($B$5) * _xlfn.NORM.S.INV(RAND()))</f>
        <v>264.62017421514906</v>
      </c>
      <c r="AA43">
        <f ca="1">AA42 * EXP(($B$2 - 0.5 * $B$3^2) * $B$5 + $B$3 * SQRT($B$5) * _xlfn.NORM.S.INV(RAND()))</f>
        <v>268.09393463848318</v>
      </c>
      <c r="AB43">
        <f ca="1">AB42 * EXP(($B$2 - 0.5 * $B$3^2) * $B$5 + $B$3 * SQRT($B$5) * _xlfn.NORM.S.INV(RAND()))</f>
        <v>291.54135578712607</v>
      </c>
      <c r="AC43">
        <f ca="1">AC42 * EXP(($B$2 - 0.5 * $B$3^2) * $B$5 + $B$3 * SQRT($B$5) * _xlfn.NORM.S.INV(RAND()))</f>
        <v>289.34933487288737</v>
      </c>
      <c r="AD43">
        <f ca="1">AD42 * EXP(($B$2 - 0.5 * $B$3^2) * $B$5 + $B$3 * SQRT($B$5) * _xlfn.NORM.S.INV(RAND()))</f>
        <v>264.58052855477496</v>
      </c>
      <c r="AE43">
        <f ca="1">AE42 * EXP(($B$2 - 0.5 * $B$3^2) * $B$5 + $B$3 * SQRT($B$5) * _xlfn.NORM.S.INV(RAND()))</f>
        <v>285.96973680806627</v>
      </c>
      <c r="AF43">
        <f ca="1">AF42 * EXP(($B$2 - 0.5 * $B$3^2) * $B$5 + $B$3 * SQRT($B$5) * _xlfn.NORM.S.INV(RAND()))</f>
        <v>298.19184981144383</v>
      </c>
      <c r="AG43">
        <f ca="1">AG42 * EXP(($B$2 - 0.5 * $B$3^2) * $B$5 + $B$3 * SQRT($B$5) * _xlfn.NORM.S.INV(RAND()))</f>
        <v>270.61340597010161</v>
      </c>
      <c r="AH43">
        <f ca="1">AH42 * EXP(($B$2 - 0.5 * $B$3^2) * $B$5 + $B$3 * SQRT($B$5) * _xlfn.NORM.S.INV(RAND()))</f>
        <v>280.9868893765007</v>
      </c>
      <c r="AI43">
        <f ca="1">AI42 * EXP(($B$2 - 0.5 * $B$3^2) * $B$5 + $B$3 * SQRT($B$5) * _xlfn.NORM.S.INV(RAND()))</f>
        <v>231.66813610880459</v>
      </c>
      <c r="AJ43">
        <f ca="1">AJ42 * EXP(($B$2 - 0.5 * $B$3^2) * $B$5 + $B$3 * SQRT($B$5) * _xlfn.NORM.S.INV(RAND()))</f>
        <v>280.71271019881192</v>
      </c>
      <c r="AK43">
        <f ca="1">AK42 * EXP(($B$2 - 0.5 * $B$3^2) * $B$5 + $B$3 * SQRT($B$5) * _xlfn.NORM.S.INV(RAND()))</f>
        <v>270.0113607526024</v>
      </c>
      <c r="AL43">
        <f ca="1">AL42 * EXP(($B$2 - 0.5 * $B$3^2) * $B$5 + $B$3 * SQRT($B$5) * _xlfn.NORM.S.INV(RAND()))</f>
        <v>241.43889246827476</v>
      </c>
      <c r="AM43">
        <f ca="1">AM42 * EXP(($B$2 - 0.5 * $B$3^2) * $B$5 + $B$3 * SQRT($B$5) * _xlfn.NORM.S.INV(RAND()))</f>
        <v>312.39970702582576</v>
      </c>
      <c r="AN43">
        <f ca="1">AN42 * EXP(($B$2 - 0.5 * $B$3^2) * $B$5 + $B$3 * SQRT($B$5) * _xlfn.NORM.S.INV(RAND()))</f>
        <v>265.52498438153361</v>
      </c>
      <c r="AO43">
        <f ca="1">AO42 * EXP(($B$2 - 0.5 * $B$3^2) * $B$5 + $B$3 * SQRT($B$5) * _xlfn.NORM.S.INV(RAND()))</f>
        <v>256.17141527376282</v>
      </c>
      <c r="AP43">
        <f ca="1">AP42 * EXP(($B$2 - 0.5 * $B$3^2) * $B$5 + $B$3 * SQRT($B$5) * _xlfn.NORM.S.INV(RAND()))</f>
        <v>248.87361986616077</v>
      </c>
      <c r="AQ43">
        <f ca="1">AQ42 * EXP(($B$2 - 0.5 * $B$3^2) * $B$5 + $B$3 * SQRT($B$5) * _xlfn.NORM.S.INV(RAND()))</f>
        <v>261.70550771474302</v>
      </c>
      <c r="AR43">
        <f ca="1">AR42 * EXP(($B$2 - 0.5 * $B$3^2) * $B$5 + $B$3 * SQRT($B$5) * _xlfn.NORM.S.INV(RAND()))</f>
        <v>265.08694658427862</v>
      </c>
      <c r="AS43">
        <f ca="1">AS42 * EXP(($B$2 - 0.5 * $B$3^2) * $B$5 + $B$3 * SQRT($B$5) * _xlfn.NORM.S.INV(RAND()))</f>
        <v>261.50358393368447</v>
      </c>
      <c r="AT43">
        <f ca="1">AT42 * EXP(($B$2 - 0.5 * $B$3^2) * $B$5 + $B$3 * SQRT($B$5) * _xlfn.NORM.S.INV(RAND()))</f>
        <v>329.89631282870687</v>
      </c>
      <c r="AU43">
        <f ca="1">AU42 * EXP(($B$2 - 0.5 * $B$3^2) * $B$5 + $B$3 * SQRT($B$5) * _xlfn.NORM.S.INV(RAND()))</f>
        <v>214.14274864348056</v>
      </c>
      <c r="AV43">
        <f ca="1">AV42 * EXP(($B$2 - 0.5 * $B$3^2) * $B$5 + $B$3 * SQRT($B$5) * _xlfn.NORM.S.INV(RAND()))</f>
        <v>271.26849638939171</v>
      </c>
      <c r="AW43">
        <f ca="1">AW42 * EXP(($B$2 - 0.5 * $B$3^2) * $B$5 + $B$3 * SQRT($B$5) * _xlfn.NORM.S.INV(RAND()))</f>
        <v>287.9451176532653</v>
      </c>
      <c r="AX43">
        <f ca="1">AX42 * EXP(($B$2 - 0.5 * $B$3^2) * $B$5 + $B$3 * SQRT($B$5) * _xlfn.NORM.S.INV(RAND()))</f>
        <v>280.18827998124283</v>
      </c>
      <c r="AY43">
        <f ca="1">AY42 * EXP(($B$2 - 0.5 * $B$3^2) * $B$5 + $B$3 * SQRT($B$5) * _xlfn.NORM.S.INV(RAND()))</f>
        <v>259.75430442738343</v>
      </c>
    </row>
    <row r="44" spans="1:51" x14ac:dyDescent="0.25">
      <c r="A44">
        <v>20</v>
      </c>
      <c r="B44">
        <f ca="1">B43 * EXP(($B$2 - 0.5 * $B$3^2) * $B$5 + $B$3 * SQRT($B$5) * _xlfn.NORM.S.INV(RAND()))</f>
        <v>232.75720709222884</v>
      </c>
      <c r="C44">
        <f ca="1">C43 * EXP(($B$2 - 0.5 * $B$3^2) * $B$5 + $B$3 * SQRT($B$5) * _xlfn.NORM.S.INV(RAND()))</f>
        <v>232.75441780434534</v>
      </c>
      <c r="D44">
        <f ca="1">D43 * EXP(($B$2 - 0.5 * $B$3^2) * $B$5 + $B$3 * SQRT($B$5) * _xlfn.NORM.S.INV(RAND()))</f>
        <v>263.64616889707241</v>
      </c>
      <c r="E44">
        <f ca="1">E43 * EXP(($B$2 - 0.5 * $B$3^2) * $B$5 + $B$3 * SQRT($B$5) * _xlfn.NORM.S.INV(RAND()))</f>
        <v>230.29428627552923</v>
      </c>
      <c r="F44">
        <f ca="1">F43 * EXP(($B$2 - 0.5 * $B$3^2) * $B$5 + $B$3 * SQRT($B$5) * _xlfn.NORM.S.INV(RAND()))</f>
        <v>273.71642204091825</v>
      </c>
      <c r="G44">
        <f ca="1">G43 * EXP(($B$2 - 0.5 * $B$3^2) * $B$5 + $B$3 * SQRT($B$5) * _xlfn.NORM.S.INV(RAND()))</f>
        <v>244.57442651976268</v>
      </c>
      <c r="H44">
        <f ca="1">H43 * EXP(($B$2 - 0.5 * $B$3^2) * $B$5 + $B$3 * SQRT($B$5) * _xlfn.NORM.S.INV(RAND()))</f>
        <v>300.1434274154517</v>
      </c>
      <c r="I44">
        <f ca="1">I43 * EXP(($B$2 - 0.5 * $B$3^2) * $B$5 + $B$3 * SQRT($B$5) * _xlfn.NORM.S.INV(RAND()))</f>
        <v>280.51743825511386</v>
      </c>
      <c r="J44">
        <f ca="1">J43 * EXP(($B$2 - 0.5 * $B$3^2) * $B$5 + $B$3 * SQRT($B$5) * _xlfn.NORM.S.INV(RAND()))</f>
        <v>272.98926434525634</v>
      </c>
      <c r="K44">
        <f ca="1">K43 * EXP(($B$2 - 0.5 * $B$3^2) * $B$5 + $B$3 * SQRT($B$5) * _xlfn.NORM.S.INV(RAND()))</f>
        <v>272.34694709655975</v>
      </c>
      <c r="L44">
        <f ca="1">L43 * EXP(($B$2 - 0.5 * $B$3^2) * $B$5 + $B$3 * SQRT($B$5) * _xlfn.NORM.S.INV(RAND()))</f>
        <v>318.66126815334792</v>
      </c>
      <c r="M44">
        <f ca="1">M43 * EXP(($B$2 - 0.5 * $B$3^2) * $B$5 + $B$3 * SQRT($B$5) * _xlfn.NORM.S.INV(RAND()))</f>
        <v>254.14970011643925</v>
      </c>
      <c r="N44">
        <f ca="1">N43 * EXP(($B$2 - 0.5 * $B$3^2) * $B$5 + $B$3 * SQRT($B$5) * _xlfn.NORM.S.INV(RAND()))</f>
        <v>289.4724595424787</v>
      </c>
      <c r="O44">
        <f ca="1">O43 * EXP(($B$2 - 0.5 * $B$3^2) * $B$5 + $B$3 * SQRT($B$5) * _xlfn.NORM.S.INV(RAND()))</f>
        <v>250.19370063197263</v>
      </c>
      <c r="P44">
        <f ca="1">P43 * EXP(($B$2 - 0.5 * $B$3^2) * $B$5 + $B$3 * SQRT($B$5) * _xlfn.NORM.S.INV(RAND()))</f>
        <v>250.46577782281773</v>
      </c>
      <c r="Q44">
        <f ca="1">Q43 * EXP(($B$2 - 0.5 * $B$3^2) * $B$5 + $B$3 * SQRT($B$5) * _xlfn.NORM.S.INV(RAND()))</f>
        <v>243.63302285072714</v>
      </c>
      <c r="R44">
        <f ca="1">R43 * EXP(($B$2 - 0.5 * $B$3^2) * $B$5 + $B$3 * SQRT($B$5) * _xlfn.NORM.S.INV(RAND()))</f>
        <v>246.07067600326747</v>
      </c>
      <c r="S44">
        <f ca="1">S43 * EXP(($B$2 - 0.5 * $B$3^2) * $B$5 + $B$3 * SQRT($B$5) * _xlfn.NORM.S.INV(RAND()))</f>
        <v>277.29829838261162</v>
      </c>
      <c r="T44">
        <f ca="1">T43 * EXP(($B$2 - 0.5 * $B$3^2) * $B$5 + $B$3 * SQRT($B$5) * _xlfn.NORM.S.INV(RAND()))</f>
        <v>259.16580380833869</v>
      </c>
      <c r="U44">
        <f ca="1">U43 * EXP(($B$2 - 0.5 * $B$3^2) * $B$5 + $B$3 * SQRT($B$5) * _xlfn.NORM.S.INV(RAND()))</f>
        <v>257.91095427114408</v>
      </c>
      <c r="V44">
        <f ca="1">V43 * EXP(($B$2 - 0.5 * $B$3^2) * $B$5 + $B$3 * SQRT($B$5) * _xlfn.NORM.S.INV(RAND()))</f>
        <v>247.90215232935665</v>
      </c>
      <c r="W44">
        <f ca="1">W43 * EXP(($B$2 - 0.5 * $B$3^2) * $B$5 + $B$3 * SQRT($B$5) * _xlfn.NORM.S.INV(RAND()))</f>
        <v>282.67144031820919</v>
      </c>
      <c r="X44">
        <f ca="1">X43 * EXP(($B$2 - 0.5 * $B$3^2) * $B$5 + $B$3 * SQRT($B$5) * _xlfn.NORM.S.INV(RAND()))</f>
        <v>278.46142929520028</v>
      </c>
      <c r="Y44">
        <f ca="1">Y43 * EXP(($B$2 - 0.5 * $B$3^2) * $B$5 + $B$3 * SQRT($B$5) * _xlfn.NORM.S.INV(RAND()))</f>
        <v>249.47711406194065</v>
      </c>
      <c r="Z44">
        <f ca="1">Z43 * EXP(($B$2 - 0.5 * $B$3^2) * $B$5 + $B$3 * SQRT($B$5) * _xlfn.NORM.S.INV(RAND()))</f>
        <v>275.38066808894405</v>
      </c>
      <c r="AA44">
        <f ca="1">AA43 * EXP(($B$2 - 0.5 * $B$3^2) * $B$5 + $B$3 * SQRT($B$5) * _xlfn.NORM.S.INV(RAND()))</f>
        <v>266.20610428794862</v>
      </c>
      <c r="AB44">
        <f ca="1">AB43 * EXP(($B$2 - 0.5 * $B$3^2) * $B$5 + $B$3 * SQRT($B$5) * _xlfn.NORM.S.INV(RAND()))</f>
        <v>276.92104791337778</v>
      </c>
      <c r="AC44">
        <f ca="1">AC43 * EXP(($B$2 - 0.5 * $B$3^2) * $B$5 + $B$3 * SQRT($B$5) * _xlfn.NORM.S.INV(RAND()))</f>
        <v>291.88127307593345</v>
      </c>
      <c r="AD44">
        <f ca="1">AD43 * EXP(($B$2 - 0.5 * $B$3^2) * $B$5 + $B$3 * SQRT($B$5) * _xlfn.NORM.S.INV(RAND()))</f>
        <v>260.75966559449523</v>
      </c>
      <c r="AE44">
        <f ca="1">AE43 * EXP(($B$2 - 0.5 * $B$3^2) * $B$5 + $B$3 * SQRT($B$5) * _xlfn.NORM.S.INV(RAND()))</f>
        <v>290.19647020069834</v>
      </c>
      <c r="AF44">
        <f ca="1">AF43 * EXP(($B$2 - 0.5 * $B$3^2) * $B$5 + $B$3 * SQRT($B$5) * _xlfn.NORM.S.INV(RAND()))</f>
        <v>294.71321873903958</v>
      </c>
      <c r="AG44">
        <f ca="1">AG43 * EXP(($B$2 - 0.5 * $B$3^2) * $B$5 + $B$3 * SQRT($B$5) * _xlfn.NORM.S.INV(RAND()))</f>
        <v>277.87103127010084</v>
      </c>
      <c r="AH44">
        <f ca="1">AH43 * EXP(($B$2 - 0.5 * $B$3^2) * $B$5 + $B$3 * SQRT($B$5) * _xlfn.NORM.S.INV(RAND()))</f>
        <v>284.10156492573782</v>
      </c>
      <c r="AI44">
        <f ca="1">AI43 * EXP(($B$2 - 0.5 * $B$3^2) * $B$5 + $B$3 * SQRT($B$5) * _xlfn.NORM.S.INV(RAND()))</f>
        <v>234.68793476283403</v>
      </c>
      <c r="AJ44">
        <f ca="1">AJ43 * EXP(($B$2 - 0.5 * $B$3^2) * $B$5 + $B$3 * SQRT($B$5) * _xlfn.NORM.S.INV(RAND()))</f>
        <v>281.03056373923516</v>
      </c>
      <c r="AK44">
        <f ca="1">AK43 * EXP(($B$2 - 0.5 * $B$3^2) * $B$5 + $B$3 * SQRT($B$5) * _xlfn.NORM.S.INV(RAND()))</f>
        <v>268.78035059347781</v>
      </c>
      <c r="AL44">
        <f ca="1">AL43 * EXP(($B$2 - 0.5 * $B$3^2) * $B$5 + $B$3 * SQRT($B$5) * _xlfn.NORM.S.INV(RAND()))</f>
        <v>245.0760068690613</v>
      </c>
      <c r="AM44">
        <f ca="1">AM43 * EXP(($B$2 - 0.5 * $B$3^2) * $B$5 + $B$3 * SQRT($B$5) * _xlfn.NORM.S.INV(RAND()))</f>
        <v>313.85891313667344</v>
      </c>
      <c r="AN44">
        <f ca="1">AN43 * EXP(($B$2 - 0.5 * $B$3^2) * $B$5 + $B$3 * SQRT($B$5) * _xlfn.NORM.S.INV(RAND()))</f>
        <v>261.42837268962398</v>
      </c>
      <c r="AO44">
        <f ca="1">AO43 * EXP(($B$2 - 0.5 * $B$3^2) * $B$5 + $B$3 * SQRT($B$5) * _xlfn.NORM.S.INV(RAND()))</f>
        <v>255.1982840837733</v>
      </c>
      <c r="AP44">
        <f ca="1">AP43 * EXP(($B$2 - 0.5 * $B$3^2) * $B$5 + $B$3 * SQRT($B$5) * _xlfn.NORM.S.INV(RAND()))</f>
        <v>244.5296843050418</v>
      </c>
      <c r="AQ44">
        <f ca="1">AQ43 * EXP(($B$2 - 0.5 * $B$3^2) * $B$5 + $B$3 * SQRT($B$5) * _xlfn.NORM.S.INV(RAND()))</f>
        <v>264.78602651114085</v>
      </c>
      <c r="AR44">
        <f ca="1">AR43 * EXP(($B$2 - 0.5 * $B$3^2) * $B$5 + $B$3 * SQRT($B$5) * _xlfn.NORM.S.INV(RAND()))</f>
        <v>265.26241945434623</v>
      </c>
      <c r="AS44">
        <f ca="1">AS43 * EXP(($B$2 - 0.5 * $B$3^2) * $B$5 + $B$3 * SQRT($B$5) * _xlfn.NORM.S.INV(RAND()))</f>
        <v>252.78359592661826</v>
      </c>
      <c r="AT44">
        <f ca="1">AT43 * EXP(($B$2 - 0.5 * $B$3^2) * $B$5 + $B$3 * SQRT($B$5) * _xlfn.NORM.S.INV(RAND()))</f>
        <v>323.47857986015856</v>
      </c>
      <c r="AU44">
        <f ca="1">AU43 * EXP(($B$2 - 0.5 * $B$3^2) * $B$5 + $B$3 * SQRT($B$5) * _xlfn.NORM.S.INV(RAND()))</f>
        <v>218.47366330021805</v>
      </c>
      <c r="AV44">
        <f ca="1">AV43 * EXP(($B$2 - 0.5 * $B$3^2) * $B$5 + $B$3 * SQRT($B$5) * _xlfn.NORM.S.INV(RAND()))</f>
        <v>273.13682816350581</v>
      </c>
      <c r="AW44">
        <f ca="1">AW43 * EXP(($B$2 - 0.5 * $B$3^2) * $B$5 + $B$3 * SQRT($B$5) * _xlfn.NORM.S.INV(RAND()))</f>
        <v>283.484419152974</v>
      </c>
      <c r="AX44">
        <f ca="1">AX43 * EXP(($B$2 - 0.5 * $B$3^2) * $B$5 + $B$3 * SQRT($B$5) * _xlfn.NORM.S.INV(RAND()))</f>
        <v>281.07863789061355</v>
      </c>
      <c r="AY44">
        <f ca="1">AY43 * EXP(($B$2 - 0.5 * $B$3^2) * $B$5 + $B$3 * SQRT($B$5) * _xlfn.NORM.S.INV(RAND()))</f>
        <v>260.53163652993322</v>
      </c>
    </row>
    <row r="45" spans="1:51" x14ac:dyDescent="0.25">
      <c r="A45">
        <v>21</v>
      </c>
      <c r="B45">
        <f ca="1">B44 * EXP(($B$2 - 0.5 * $B$3^2) * $B$5 + $B$3 * SQRT($B$5) * _xlfn.NORM.S.INV(RAND()))</f>
        <v>232.56442897733277</v>
      </c>
      <c r="C45">
        <f ca="1">C44 * EXP(($B$2 - 0.5 * $B$3^2) * $B$5 + $B$3 * SQRT($B$5) * _xlfn.NORM.S.INV(RAND()))</f>
        <v>223.98384397791537</v>
      </c>
      <c r="D45">
        <f ca="1">D44 * EXP(($B$2 - 0.5 * $B$3^2) * $B$5 + $B$3 * SQRT($B$5) * _xlfn.NORM.S.INV(RAND()))</f>
        <v>257.4274257071171</v>
      </c>
      <c r="E45">
        <f ca="1">E44 * EXP(($B$2 - 0.5 * $B$3^2) * $B$5 + $B$3 * SQRT($B$5) * _xlfn.NORM.S.INV(RAND()))</f>
        <v>231.41943037207631</v>
      </c>
      <c r="F45">
        <f ca="1">F44 * EXP(($B$2 - 0.5 * $B$3^2) * $B$5 + $B$3 * SQRT($B$5) * _xlfn.NORM.S.INV(RAND()))</f>
        <v>273.7564921252133</v>
      </c>
      <c r="G45">
        <f ca="1">G44 * EXP(($B$2 - 0.5 * $B$3^2) * $B$5 + $B$3 * SQRT($B$5) * _xlfn.NORM.S.INV(RAND()))</f>
        <v>246.49057951922859</v>
      </c>
      <c r="H45">
        <f ca="1">H44 * EXP(($B$2 - 0.5 * $B$3^2) * $B$5 + $B$3 * SQRT($B$5) * _xlfn.NORM.S.INV(RAND()))</f>
        <v>299.43596641161196</v>
      </c>
      <c r="I45">
        <f ca="1">I44 * EXP(($B$2 - 0.5 * $B$3^2) * $B$5 + $B$3 * SQRT($B$5) * _xlfn.NORM.S.INV(RAND()))</f>
        <v>289.93746842661238</v>
      </c>
      <c r="J45">
        <f ca="1">J44 * EXP(($B$2 - 0.5 * $B$3^2) * $B$5 + $B$3 * SQRT($B$5) * _xlfn.NORM.S.INV(RAND()))</f>
        <v>274.5816673464418</v>
      </c>
      <c r="K45">
        <f ca="1">K44 * EXP(($B$2 - 0.5 * $B$3^2) * $B$5 + $B$3 * SQRT($B$5) * _xlfn.NORM.S.INV(RAND()))</f>
        <v>281.11654104188034</v>
      </c>
      <c r="L45">
        <f ca="1">L44 * EXP(($B$2 - 0.5 * $B$3^2) * $B$5 + $B$3 * SQRT($B$5) * _xlfn.NORM.S.INV(RAND()))</f>
        <v>319.13012576339662</v>
      </c>
      <c r="M45">
        <f ca="1">M44 * EXP(($B$2 - 0.5 * $B$3^2) * $B$5 + $B$3 * SQRT($B$5) * _xlfn.NORM.S.INV(RAND()))</f>
        <v>252.21334828234683</v>
      </c>
      <c r="N45">
        <f ca="1">N44 * EXP(($B$2 - 0.5 * $B$3^2) * $B$5 + $B$3 * SQRT($B$5) * _xlfn.NORM.S.INV(RAND()))</f>
        <v>285.82950586077317</v>
      </c>
      <c r="O45">
        <f ca="1">O44 * EXP(($B$2 - 0.5 * $B$3^2) * $B$5 + $B$3 * SQRT($B$5) * _xlfn.NORM.S.INV(RAND()))</f>
        <v>253.72177337427655</v>
      </c>
      <c r="P45">
        <f ca="1">P44 * EXP(($B$2 - 0.5 * $B$3^2) * $B$5 + $B$3 * SQRT($B$5) * _xlfn.NORM.S.INV(RAND()))</f>
        <v>257.69641205072776</v>
      </c>
      <c r="Q45">
        <f ca="1">Q44 * EXP(($B$2 - 0.5 * $B$3^2) * $B$5 + $B$3 * SQRT($B$5) * _xlfn.NORM.S.INV(RAND()))</f>
        <v>239.10294423205727</v>
      </c>
      <c r="R45">
        <f ca="1">R44 * EXP(($B$2 - 0.5 * $B$3^2) * $B$5 + $B$3 * SQRT($B$5) * _xlfn.NORM.S.INV(RAND()))</f>
        <v>248.56594104962596</v>
      </c>
      <c r="S45">
        <f ca="1">S44 * EXP(($B$2 - 0.5 * $B$3^2) * $B$5 + $B$3 * SQRT($B$5) * _xlfn.NORM.S.INV(RAND()))</f>
        <v>268.63990725052309</v>
      </c>
      <c r="T45">
        <f ca="1">T44 * EXP(($B$2 - 0.5 * $B$3^2) * $B$5 + $B$3 * SQRT($B$5) * _xlfn.NORM.S.INV(RAND()))</f>
        <v>269.9514296797567</v>
      </c>
      <c r="U45">
        <f ca="1">U44 * EXP(($B$2 - 0.5 * $B$3^2) * $B$5 + $B$3 * SQRT($B$5) * _xlfn.NORM.S.INV(RAND()))</f>
        <v>260.84000938016914</v>
      </c>
      <c r="V45">
        <f ca="1">V44 * EXP(($B$2 - 0.5 * $B$3^2) * $B$5 + $B$3 * SQRT($B$5) * _xlfn.NORM.S.INV(RAND()))</f>
        <v>250.34342611430179</v>
      </c>
      <c r="W45">
        <f ca="1">W44 * EXP(($B$2 - 0.5 * $B$3^2) * $B$5 + $B$3 * SQRT($B$5) * _xlfn.NORM.S.INV(RAND()))</f>
        <v>284.87611946855708</v>
      </c>
      <c r="X45">
        <f ca="1">X44 * EXP(($B$2 - 0.5 * $B$3^2) * $B$5 + $B$3 * SQRT($B$5) * _xlfn.NORM.S.INV(RAND()))</f>
        <v>277.34142207944433</v>
      </c>
      <c r="Y45">
        <f ca="1">Y44 * EXP(($B$2 - 0.5 * $B$3^2) * $B$5 + $B$3 * SQRT($B$5) * _xlfn.NORM.S.INV(RAND()))</f>
        <v>255.72801004322841</v>
      </c>
      <c r="Z45">
        <f ca="1">Z44 * EXP(($B$2 - 0.5 * $B$3^2) * $B$5 + $B$3 * SQRT($B$5) * _xlfn.NORM.S.INV(RAND()))</f>
        <v>270.53759572550075</v>
      </c>
      <c r="AA45">
        <f ca="1">AA44 * EXP(($B$2 - 0.5 * $B$3^2) * $B$5 + $B$3 * SQRT($B$5) * _xlfn.NORM.S.INV(RAND()))</f>
        <v>266.32876421909145</v>
      </c>
      <c r="AB45">
        <f ca="1">AB44 * EXP(($B$2 - 0.5 * $B$3^2) * $B$5 + $B$3 * SQRT($B$5) * _xlfn.NORM.S.INV(RAND()))</f>
        <v>280.93402486436645</v>
      </c>
      <c r="AC45">
        <f ca="1">AC44 * EXP(($B$2 - 0.5 * $B$3^2) * $B$5 + $B$3 * SQRT($B$5) * _xlfn.NORM.S.INV(RAND()))</f>
        <v>286.34729396889861</v>
      </c>
      <c r="AD45">
        <f ca="1">AD44 * EXP(($B$2 - 0.5 * $B$3^2) * $B$5 + $B$3 * SQRT($B$5) * _xlfn.NORM.S.INV(RAND()))</f>
        <v>260.33061551097074</v>
      </c>
      <c r="AE45">
        <f ca="1">AE44 * EXP(($B$2 - 0.5 * $B$3^2) * $B$5 + $B$3 * SQRT($B$5) * _xlfn.NORM.S.INV(RAND()))</f>
        <v>293.59518231115908</v>
      </c>
      <c r="AF45">
        <f ca="1">AF44 * EXP(($B$2 - 0.5 * $B$3^2) * $B$5 + $B$3 * SQRT($B$5) * _xlfn.NORM.S.INV(RAND()))</f>
        <v>289.48577135902684</v>
      </c>
      <c r="AG45">
        <f ca="1">AG44 * EXP(($B$2 - 0.5 * $B$3^2) * $B$5 + $B$3 * SQRT($B$5) * _xlfn.NORM.S.INV(RAND()))</f>
        <v>279.97809604870048</v>
      </c>
      <c r="AH45">
        <f ca="1">AH44 * EXP(($B$2 - 0.5 * $B$3^2) * $B$5 + $B$3 * SQRT($B$5) * _xlfn.NORM.S.INV(RAND()))</f>
        <v>283.71876406328772</v>
      </c>
      <c r="AI45">
        <f ca="1">AI44 * EXP(($B$2 - 0.5 * $B$3^2) * $B$5 + $B$3 * SQRT($B$5) * _xlfn.NORM.S.INV(RAND()))</f>
        <v>232.58837284249364</v>
      </c>
      <c r="AJ45">
        <f ca="1">AJ44 * EXP(($B$2 - 0.5 * $B$3^2) * $B$5 + $B$3 * SQRT($B$5) * _xlfn.NORM.S.INV(RAND()))</f>
        <v>281.03271794182388</v>
      </c>
      <c r="AK45">
        <f ca="1">AK44 * EXP(($B$2 - 0.5 * $B$3^2) * $B$5 + $B$3 * SQRT($B$5) * _xlfn.NORM.S.INV(RAND()))</f>
        <v>256.94563342255913</v>
      </c>
      <c r="AL45">
        <f ca="1">AL44 * EXP(($B$2 - 0.5 * $B$3^2) * $B$5 + $B$3 * SQRT($B$5) * _xlfn.NORM.S.INV(RAND()))</f>
        <v>238.76607349466209</v>
      </c>
      <c r="AM45">
        <f ca="1">AM44 * EXP(($B$2 - 0.5 * $B$3^2) * $B$5 + $B$3 * SQRT($B$5) * _xlfn.NORM.S.INV(RAND()))</f>
        <v>319.27524882969294</v>
      </c>
      <c r="AN45">
        <f ca="1">AN44 * EXP(($B$2 - 0.5 * $B$3^2) * $B$5 + $B$3 * SQRT($B$5) * _xlfn.NORM.S.INV(RAND()))</f>
        <v>270.39606384076723</v>
      </c>
      <c r="AO45">
        <f ca="1">AO44 * EXP(($B$2 - 0.5 * $B$3^2) * $B$5 + $B$3 * SQRT($B$5) * _xlfn.NORM.S.INV(RAND()))</f>
        <v>257.52561991727123</v>
      </c>
      <c r="AP45">
        <f ca="1">AP44 * EXP(($B$2 - 0.5 * $B$3^2) * $B$5 + $B$3 * SQRT($B$5) * _xlfn.NORM.S.INV(RAND()))</f>
        <v>249.74223357339082</v>
      </c>
      <c r="AQ45">
        <f ca="1">AQ44 * EXP(($B$2 - 0.5 * $B$3^2) * $B$5 + $B$3 * SQRT($B$5) * _xlfn.NORM.S.INV(RAND()))</f>
        <v>271.49216889784321</v>
      </c>
      <c r="AR45">
        <f ca="1">AR44 * EXP(($B$2 - 0.5 * $B$3^2) * $B$5 + $B$3 * SQRT($B$5) * _xlfn.NORM.S.INV(RAND()))</f>
        <v>268.19460609798898</v>
      </c>
      <c r="AS45">
        <f ca="1">AS44 * EXP(($B$2 - 0.5 * $B$3^2) * $B$5 + $B$3 * SQRT($B$5) * _xlfn.NORM.S.INV(RAND()))</f>
        <v>253.32368201076389</v>
      </c>
      <c r="AT45">
        <f ca="1">AT44 * EXP(($B$2 - 0.5 * $B$3^2) * $B$5 + $B$3 * SQRT($B$5) * _xlfn.NORM.S.INV(RAND()))</f>
        <v>315.43785076998626</v>
      </c>
      <c r="AU45">
        <f ca="1">AU44 * EXP(($B$2 - 0.5 * $B$3^2) * $B$5 + $B$3 * SQRT($B$5) * _xlfn.NORM.S.INV(RAND()))</f>
        <v>216.33900292344089</v>
      </c>
      <c r="AV45">
        <f ca="1">AV44 * EXP(($B$2 - 0.5 * $B$3^2) * $B$5 + $B$3 * SQRT($B$5) * _xlfn.NORM.S.INV(RAND()))</f>
        <v>269.65779932936948</v>
      </c>
      <c r="AW45">
        <f ca="1">AW44 * EXP(($B$2 - 0.5 * $B$3^2) * $B$5 + $B$3 * SQRT($B$5) * _xlfn.NORM.S.INV(RAND()))</f>
        <v>274.57901722925811</v>
      </c>
      <c r="AX45">
        <f ca="1">AX44 * EXP(($B$2 - 0.5 * $B$3^2) * $B$5 + $B$3 * SQRT($B$5) * _xlfn.NORM.S.INV(RAND()))</f>
        <v>281.29378792679205</v>
      </c>
      <c r="AY45">
        <f ca="1">AY44 * EXP(($B$2 - 0.5 * $B$3^2) * $B$5 + $B$3 * SQRT($B$5) * _xlfn.NORM.S.INV(RAND()))</f>
        <v>260.7497064305648</v>
      </c>
    </row>
    <row r="46" spans="1:51" x14ac:dyDescent="0.25">
      <c r="A46">
        <v>22</v>
      </c>
      <c r="B46">
        <f ca="1">B45 * EXP(($B$2 - 0.5 * $B$3^2) * $B$5 + $B$3 * SQRT($B$5) * _xlfn.NORM.S.INV(RAND()))</f>
        <v>230.39414743923905</v>
      </c>
      <c r="C46">
        <f ca="1">C45 * EXP(($B$2 - 0.5 * $B$3^2) * $B$5 + $B$3 * SQRT($B$5) * _xlfn.NORM.S.INV(RAND()))</f>
        <v>223.49915648488513</v>
      </c>
      <c r="D46">
        <f ca="1">D45 * EXP(($B$2 - 0.5 * $B$3^2) * $B$5 + $B$3 * SQRT($B$5) * _xlfn.NORM.S.INV(RAND()))</f>
        <v>254.50444497025364</v>
      </c>
      <c r="E46">
        <f ca="1">E45 * EXP(($B$2 - 0.5 * $B$3^2) * $B$5 + $B$3 * SQRT($B$5) * _xlfn.NORM.S.INV(RAND()))</f>
        <v>231.52754414370281</v>
      </c>
      <c r="F46">
        <f ca="1">F45 * EXP(($B$2 - 0.5 * $B$3^2) * $B$5 + $B$3 * SQRT($B$5) * _xlfn.NORM.S.INV(RAND()))</f>
        <v>279.31840599977232</v>
      </c>
      <c r="G46">
        <f ca="1">G45 * EXP(($B$2 - 0.5 * $B$3^2) * $B$5 + $B$3 * SQRT($B$5) * _xlfn.NORM.S.INV(RAND()))</f>
        <v>251.2359244991431</v>
      </c>
      <c r="H46">
        <f ca="1">H45 * EXP(($B$2 - 0.5 * $B$3^2) * $B$5 + $B$3 * SQRT($B$5) * _xlfn.NORM.S.INV(RAND()))</f>
        <v>298.51878591660272</v>
      </c>
      <c r="I46">
        <f ca="1">I45 * EXP(($B$2 - 0.5 * $B$3^2) * $B$5 + $B$3 * SQRT($B$5) * _xlfn.NORM.S.INV(RAND()))</f>
        <v>285.53204188969437</v>
      </c>
      <c r="J46">
        <f ca="1">J45 * EXP(($B$2 - 0.5 * $B$3^2) * $B$5 + $B$3 * SQRT($B$5) * _xlfn.NORM.S.INV(RAND()))</f>
        <v>271.3444870127064</v>
      </c>
      <c r="K46">
        <f ca="1">K45 * EXP(($B$2 - 0.5 * $B$3^2) * $B$5 + $B$3 * SQRT($B$5) * _xlfn.NORM.S.INV(RAND()))</f>
        <v>282.41331936721866</v>
      </c>
      <c r="L46">
        <f ca="1">L45 * EXP(($B$2 - 0.5 * $B$3^2) * $B$5 + $B$3 * SQRT($B$5) * _xlfn.NORM.S.INV(RAND()))</f>
        <v>328.21672722793943</v>
      </c>
      <c r="M46">
        <f ca="1">M45 * EXP(($B$2 - 0.5 * $B$3^2) * $B$5 + $B$3 * SQRT($B$5) * _xlfn.NORM.S.INV(RAND()))</f>
        <v>249.73962703088858</v>
      </c>
      <c r="N46">
        <f ca="1">N45 * EXP(($B$2 - 0.5 * $B$3^2) * $B$5 + $B$3 * SQRT($B$5) * _xlfn.NORM.S.INV(RAND()))</f>
        <v>287.92770032996538</v>
      </c>
      <c r="O46">
        <f ca="1">O45 * EXP(($B$2 - 0.5 * $B$3^2) * $B$5 + $B$3 * SQRT($B$5) * _xlfn.NORM.S.INV(RAND()))</f>
        <v>259.08968935943045</v>
      </c>
      <c r="P46">
        <f ca="1">P45 * EXP(($B$2 - 0.5 * $B$3^2) * $B$5 + $B$3 * SQRT($B$5) * _xlfn.NORM.S.INV(RAND()))</f>
        <v>250.17675701610392</v>
      </c>
      <c r="Q46">
        <f ca="1">Q45 * EXP(($B$2 - 0.5 * $B$3^2) * $B$5 + $B$3 * SQRT($B$5) * _xlfn.NORM.S.INV(RAND()))</f>
        <v>240.0731797039366</v>
      </c>
      <c r="R46">
        <f ca="1">R45 * EXP(($B$2 - 0.5 * $B$3^2) * $B$5 + $B$3 * SQRT($B$5) * _xlfn.NORM.S.INV(RAND()))</f>
        <v>249.2711832697471</v>
      </c>
      <c r="S46">
        <f ca="1">S45 * EXP(($B$2 - 0.5 * $B$3^2) * $B$5 + $B$3 * SQRT($B$5) * _xlfn.NORM.S.INV(RAND()))</f>
        <v>266.08595954662013</v>
      </c>
      <c r="T46">
        <f ca="1">T45 * EXP(($B$2 - 0.5 * $B$3^2) * $B$5 + $B$3 * SQRT($B$5) * _xlfn.NORM.S.INV(RAND()))</f>
        <v>272.64549667619366</v>
      </c>
      <c r="U46">
        <f ca="1">U45 * EXP(($B$2 - 0.5 * $B$3^2) * $B$5 + $B$3 * SQRT($B$5) * _xlfn.NORM.S.INV(RAND()))</f>
        <v>264.65028703664814</v>
      </c>
      <c r="V46">
        <f ca="1">V45 * EXP(($B$2 - 0.5 * $B$3^2) * $B$5 + $B$3 * SQRT($B$5) * _xlfn.NORM.S.INV(RAND()))</f>
        <v>253.73616238228149</v>
      </c>
      <c r="W46">
        <f ca="1">W45 * EXP(($B$2 - 0.5 * $B$3^2) * $B$5 + $B$3 * SQRT($B$5) * _xlfn.NORM.S.INV(RAND()))</f>
        <v>284.33080748520308</v>
      </c>
      <c r="X46">
        <f ca="1">X45 * EXP(($B$2 - 0.5 * $B$3^2) * $B$5 + $B$3 * SQRT($B$5) * _xlfn.NORM.S.INV(RAND()))</f>
        <v>282.98456715327194</v>
      </c>
      <c r="Y46">
        <f ca="1">Y45 * EXP(($B$2 - 0.5 * $B$3^2) * $B$5 + $B$3 * SQRT($B$5) * _xlfn.NORM.S.INV(RAND()))</f>
        <v>254.41637524234773</v>
      </c>
      <c r="Z46">
        <f ca="1">Z45 * EXP(($B$2 - 0.5 * $B$3^2) * $B$5 + $B$3 * SQRT($B$5) * _xlfn.NORM.S.INV(RAND()))</f>
        <v>268.06747758232405</v>
      </c>
      <c r="AA46">
        <f ca="1">AA45 * EXP(($B$2 - 0.5 * $B$3^2) * $B$5 + $B$3 * SQRT($B$5) * _xlfn.NORM.S.INV(RAND()))</f>
        <v>264.04076034318007</v>
      </c>
      <c r="AB46">
        <f ca="1">AB45 * EXP(($B$2 - 0.5 * $B$3^2) * $B$5 + $B$3 * SQRT($B$5) * _xlfn.NORM.S.INV(RAND()))</f>
        <v>273.92450923919034</v>
      </c>
      <c r="AC46">
        <f ca="1">AC45 * EXP(($B$2 - 0.5 * $B$3^2) * $B$5 + $B$3 * SQRT($B$5) * _xlfn.NORM.S.INV(RAND()))</f>
        <v>289.64771748354542</v>
      </c>
      <c r="AD46">
        <f ca="1">AD45 * EXP(($B$2 - 0.5 * $B$3^2) * $B$5 + $B$3 * SQRT($B$5) * _xlfn.NORM.S.INV(RAND()))</f>
        <v>254.41265981032853</v>
      </c>
      <c r="AE46">
        <f ca="1">AE45 * EXP(($B$2 - 0.5 * $B$3^2) * $B$5 + $B$3 * SQRT($B$5) * _xlfn.NORM.S.INV(RAND()))</f>
        <v>289.88400806580285</v>
      </c>
      <c r="AF46">
        <f ca="1">AF45 * EXP(($B$2 - 0.5 * $B$3^2) * $B$5 + $B$3 * SQRT($B$5) * _xlfn.NORM.S.INV(RAND()))</f>
        <v>296.14113553702788</v>
      </c>
      <c r="AG46">
        <f ca="1">AG45 * EXP(($B$2 - 0.5 * $B$3^2) * $B$5 + $B$3 * SQRT($B$5) * _xlfn.NORM.S.INV(RAND()))</f>
        <v>280.14985691126031</v>
      </c>
      <c r="AH46">
        <f ca="1">AH45 * EXP(($B$2 - 0.5 * $B$3^2) * $B$5 + $B$3 * SQRT($B$5) * _xlfn.NORM.S.INV(RAND()))</f>
        <v>283.13549667221309</v>
      </c>
      <c r="AI46">
        <f ca="1">AI45 * EXP(($B$2 - 0.5 * $B$3^2) * $B$5 + $B$3 * SQRT($B$5) * _xlfn.NORM.S.INV(RAND()))</f>
        <v>230.72520136237003</v>
      </c>
      <c r="AJ46">
        <f ca="1">AJ45 * EXP(($B$2 - 0.5 * $B$3^2) * $B$5 + $B$3 * SQRT($B$5) * _xlfn.NORM.S.INV(RAND()))</f>
        <v>279.85140110293895</v>
      </c>
      <c r="AK46">
        <f ca="1">AK45 * EXP(($B$2 - 0.5 * $B$3^2) * $B$5 + $B$3 * SQRT($B$5) * _xlfn.NORM.S.INV(RAND()))</f>
        <v>258.88132054768442</v>
      </c>
      <c r="AL46">
        <f ca="1">AL45 * EXP(($B$2 - 0.5 * $B$3^2) * $B$5 + $B$3 * SQRT($B$5) * _xlfn.NORM.S.INV(RAND()))</f>
        <v>245.82067966300121</v>
      </c>
      <c r="AM46">
        <f ca="1">AM45 * EXP(($B$2 - 0.5 * $B$3^2) * $B$5 + $B$3 * SQRT($B$5) * _xlfn.NORM.S.INV(RAND()))</f>
        <v>318.6161729414689</v>
      </c>
      <c r="AN46">
        <f ca="1">AN45 * EXP(($B$2 - 0.5 * $B$3^2) * $B$5 + $B$3 * SQRT($B$5) * _xlfn.NORM.S.INV(RAND()))</f>
        <v>262.95910753367218</v>
      </c>
      <c r="AO46">
        <f ca="1">AO45 * EXP(($B$2 - 0.5 * $B$3^2) * $B$5 + $B$3 * SQRT($B$5) * _xlfn.NORM.S.INV(RAND()))</f>
        <v>258.7547258139154</v>
      </c>
      <c r="AP46">
        <f ca="1">AP45 * EXP(($B$2 - 0.5 * $B$3^2) * $B$5 + $B$3 * SQRT($B$5) * _xlfn.NORM.S.INV(RAND()))</f>
        <v>247.37832406433844</v>
      </c>
      <c r="AQ46">
        <f ca="1">AQ45 * EXP(($B$2 - 0.5 * $B$3^2) * $B$5 + $B$3 * SQRT($B$5) * _xlfn.NORM.S.INV(RAND()))</f>
        <v>280.11279757605979</v>
      </c>
      <c r="AR46">
        <f ca="1">AR45 * EXP(($B$2 - 0.5 * $B$3^2) * $B$5 + $B$3 * SQRT($B$5) * _xlfn.NORM.S.INV(RAND()))</f>
        <v>277.13522018038873</v>
      </c>
      <c r="AS46">
        <f ca="1">AS45 * EXP(($B$2 - 0.5 * $B$3^2) * $B$5 + $B$3 * SQRT($B$5) * _xlfn.NORM.S.INV(RAND()))</f>
        <v>256.91912102696006</v>
      </c>
      <c r="AT46">
        <f ca="1">AT45 * EXP(($B$2 - 0.5 * $B$3^2) * $B$5 + $B$3 * SQRT($B$5) * _xlfn.NORM.S.INV(RAND()))</f>
        <v>315.35069372222119</v>
      </c>
      <c r="AU46">
        <f ca="1">AU45 * EXP(($B$2 - 0.5 * $B$3^2) * $B$5 + $B$3 * SQRT($B$5) * _xlfn.NORM.S.INV(RAND()))</f>
        <v>219.29599415130627</v>
      </c>
      <c r="AV46">
        <f ca="1">AV45 * EXP(($B$2 - 0.5 * $B$3^2) * $B$5 + $B$3 * SQRT($B$5) * _xlfn.NORM.S.INV(RAND()))</f>
        <v>268.89179766168576</v>
      </c>
      <c r="AW46">
        <f ca="1">AW45 * EXP(($B$2 - 0.5 * $B$3^2) * $B$5 + $B$3 * SQRT($B$5) * _xlfn.NORM.S.INV(RAND()))</f>
        <v>275.20837092039045</v>
      </c>
      <c r="AX46">
        <f ca="1">AX45 * EXP(($B$2 - 0.5 * $B$3^2) * $B$5 + $B$3 * SQRT($B$5) * _xlfn.NORM.S.INV(RAND()))</f>
        <v>275.75275522692715</v>
      </c>
      <c r="AY46">
        <f ca="1">AY45 * EXP(($B$2 - 0.5 * $B$3^2) * $B$5 + $B$3 * SQRT($B$5) * _xlfn.NORM.S.INV(RAND()))</f>
        <v>256.56721503004093</v>
      </c>
    </row>
    <row r="47" spans="1:51" x14ac:dyDescent="0.25">
      <c r="A47">
        <v>23</v>
      </c>
      <c r="B47">
        <f ca="1">B46 * EXP(($B$2 - 0.5 * $B$3^2) * $B$5 + $B$3 * SQRT($B$5) * _xlfn.NORM.S.INV(RAND()))</f>
        <v>233.07748660921627</v>
      </c>
      <c r="C47">
        <f ca="1">C46 * EXP(($B$2 - 0.5 * $B$3^2) * $B$5 + $B$3 * SQRT($B$5) * _xlfn.NORM.S.INV(RAND()))</f>
        <v>228.20112276491864</v>
      </c>
      <c r="D47">
        <f ca="1">D46 * EXP(($B$2 - 0.5 * $B$3^2) * $B$5 + $B$3 * SQRT($B$5) * _xlfn.NORM.S.INV(RAND()))</f>
        <v>265.78855018011274</v>
      </c>
      <c r="E47">
        <f ca="1">E46 * EXP(($B$2 - 0.5 * $B$3^2) * $B$5 + $B$3 * SQRT($B$5) * _xlfn.NORM.S.INV(RAND()))</f>
        <v>230.13274372561619</v>
      </c>
      <c r="F47">
        <f ca="1">F46 * EXP(($B$2 - 0.5 * $B$3^2) * $B$5 + $B$3 * SQRT($B$5) * _xlfn.NORM.S.INV(RAND()))</f>
        <v>274.02566260408702</v>
      </c>
      <c r="G47">
        <f ca="1">G46 * EXP(($B$2 - 0.5 * $B$3^2) * $B$5 + $B$3 * SQRT($B$5) * _xlfn.NORM.S.INV(RAND()))</f>
        <v>251.98693717550023</v>
      </c>
      <c r="H47">
        <f ca="1">H46 * EXP(($B$2 - 0.5 * $B$3^2) * $B$5 + $B$3 * SQRT($B$5) * _xlfn.NORM.S.INV(RAND()))</f>
        <v>299.2417592627574</v>
      </c>
      <c r="I47">
        <f ca="1">I46 * EXP(($B$2 - 0.5 * $B$3^2) * $B$5 + $B$3 * SQRT($B$5) * _xlfn.NORM.S.INV(RAND()))</f>
        <v>288.24521670045999</v>
      </c>
      <c r="J47">
        <f ca="1">J46 * EXP(($B$2 - 0.5 * $B$3^2) * $B$5 + $B$3 * SQRT($B$5) * _xlfn.NORM.S.INV(RAND()))</f>
        <v>276.74289282571857</v>
      </c>
      <c r="K47">
        <f ca="1">K46 * EXP(($B$2 - 0.5 * $B$3^2) * $B$5 + $B$3 * SQRT($B$5) * _xlfn.NORM.S.INV(RAND()))</f>
        <v>286.18472245174445</v>
      </c>
      <c r="L47">
        <f ca="1">L46 * EXP(($B$2 - 0.5 * $B$3^2) * $B$5 + $B$3 * SQRT($B$5) * _xlfn.NORM.S.INV(RAND()))</f>
        <v>335.77374978993754</v>
      </c>
      <c r="M47">
        <f ca="1">M46 * EXP(($B$2 - 0.5 * $B$3^2) * $B$5 + $B$3 * SQRT($B$5) * _xlfn.NORM.S.INV(RAND()))</f>
        <v>246.86698119435846</v>
      </c>
      <c r="N47">
        <f ca="1">N46 * EXP(($B$2 - 0.5 * $B$3^2) * $B$5 + $B$3 * SQRT($B$5) * _xlfn.NORM.S.INV(RAND()))</f>
        <v>296.52472249997015</v>
      </c>
      <c r="O47">
        <f ca="1">O46 * EXP(($B$2 - 0.5 * $B$3^2) * $B$5 + $B$3 * SQRT($B$5) * _xlfn.NORM.S.INV(RAND()))</f>
        <v>259.31368418143745</v>
      </c>
      <c r="P47">
        <f ca="1">P46 * EXP(($B$2 - 0.5 * $B$3^2) * $B$5 + $B$3 * SQRT($B$5) * _xlfn.NORM.S.INV(RAND()))</f>
        <v>249.8753650458699</v>
      </c>
      <c r="Q47">
        <f ca="1">Q46 * EXP(($B$2 - 0.5 * $B$3^2) * $B$5 + $B$3 * SQRT($B$5) * _xlfn.NORM.S.INV(RAND()))</f>
        <v>239.28418051788267</v>
      </c>
      <c r="R47">
        <f ca="1">R46 * EXP(($B$2 - 0.5 * $B$3^2) * $B$5 + $B$3 * SQRT($B$5) * _xlfn.NORM.S.INV(RAND()))</f>
        <v>255.82861533603571</v>
      </c>
      <c r="S47">
        <f ca="1">S46 * EXP(($B$2 - 0.5 * $B$3^2) * $B$5 + $B$3 * SQRT($B$5) * _xlfn.NORM.S.INV(RAND()))</f>
        <v>270.70916762914771</v>
      </c>
      <c r="T47">
        <f ca="1">T46 * EXP(($B$2 - 0.5 * $B$3^2) * $B$5 + $B$3 * SQRT($B$5) * _xlfn.NORM.S.INV(RAND()))</f>
        <v>268.11733466027107</v>
      </c>
      <c r="U47">
        <f ca="1">U46 * EXP(($B$2 - 0.5 * $B$3^2) * $B$5 + $B$3 * SQRT($B$5) * _xlfn.NORM.S.INV(RAND()))</f>
        <v>265.68296990648224</v>
      </c>
      <c r="V47">
        <f ca="1">V46 * EXP(($B$2 - 0.5 * $B$3^2) * $B$5 + $B$3 * SQRT($B$5) * _xlfn.NORM.S.INV(RAND()))</f>
        <v>255.78359729514608</v>
      </c>
      <c r="W47">
        <f ca="1">W46 * EXP(($B$2 - 0.5 * $B$3^2) * $B$5 + $B$3 * SQRT($B$5) * _xlfn.NORM.S.INV(RAND()))</f>
        <v>278.55494643322658</v>
      </c>
      <c r="X47">
        <f ca="1">X46 * EXP(($B$2 - 0.5 * $B$3^2) * $B$5 + $B$3 * SQRT($B$5) * _xlfn.NORM.S.INV(RAND()))</f>
        <v>300.27294699151156</v>
      </c>
      <c r="Y47">
        <f ca="1">Y46 * EXP(($B$2 - 0.5 * $B$3^2) * $B$5 + $B$3 * SQRT($B$5) * _xlfn.NORM.S.INV(RAND()))</f>
        <v>255.30912498665825</v>
      </c>
      <c r="Z47">
        <f ca="1">Z46 * EXP(($B$2 - 0.5 * $B$3^2) * $B$5 + $B$3 * SQRT($B$5) * _xlfn.NORM.S.INV(RAND()))</f>
        <v>274.12576964622815</v>
      </c>
      <c r="AA47">
        <f ca="1">AA46 * EXP(($B$2 - 0.5 * $B$3^2) * $B$5 + $B$3 * SQRT($B$5) * _xlfn.NORM.S.INV(RAND()))</f>
        <v>273.52043211315942</v>
      </c>
      <c r="AB47">
        <f ca="1">AB46 * EXP(($B$2 - 0.5 * $B$3^2) * $B$5 + $B$3 * SQRT($B$5) * _xlfn.NORM.S.INV(RAND()))</f>
        <v>267.63586060551864</v>
      </c>
      <c r="AC47">
        <f ca="1">AC46 * EXP(($B$2 - 0.5 * $B$3^2) * $B$5 + $B$3 * SQRT($B$5) * _xlfn.NORM.S.INV(RAND()))</f>
        <v>283.11255576536524</v>
      </c>
      <c r="AD47">
        <f ca="1">AD46 * EXP(($B$2 - 0.5 * $B$3^2) * $B$5 + $B$3 * SQRT($B$5) * _xlfn.NORM.S.INV(RAND()))</f>
        <v>245.59814645965423</v>
      </c>
      <c r="AE47">
        <f ca="1">AE46 * EXP(($B$2 - 0.5 * $B$3^2) * $B$5 + $B$3 * SQRT($B$5) * _xlfn.NORM.S.INV(RAND()))</f>
        <v>294.13477691881849</v>
      </c>
      <c r="AF47">
        <f ca="1">AF46 * EXP(($B$2 - 0.5 * $B$3^2) * $B$5 + $B$3 * SQRT($B$5) * _xlfn.NORM.S.INV(RAND()))</f>
        <v>293.50928950371571</v>
      </c>
      <c r="AG47">
        <f ca="1">AG46 * EXP(($B$2 - 0.5 * $B$3^2) * $B$5 + $B$3 * SQRT($B$5) * _xlfn.NORM.S.INV(RAND()))</f>
        <v>284.04431643587526</v>
      </c>
      <c r="AH47">
        <f ca="1">AH46 * EXP(($B$2 - 0.5 * $B$3^2) * $B$5 + $B$3 * SQRT($B$5) * _xlfn.NORM.S.INV(RAND()))</f>
        <v>281.03156215094702</v>
      </c>
      <c r="AI47">
        <f ca="1">AI46 * EXP(($B$2 - 0.5 * $B$3^2) * $B$5 + $B$3 * SQRT($B$5) * _xlfn.NORM.S.INV(RAND()))</f>
        <v>234.42088814216831</v>
      </c>
      <c r="AJ47">
        <f ca="1">AJ46 * EXP(($B$2 - 0.5 * $B$3^2) * $B$5 + $B$3 * SQRT($B$5) * _xlfn.NORM.S.INV(RAND()))</f>
        <v>278.97055457839377</v>
      </c>
      <c r="AK47">
        <f ca="1">AK46 * EXP(($B$2 - 0.5 * $B$3^2) * $B$5 + $B$3 * SQRT($B$5) * _xlfn.NORM.S.INV(RAND()))</f>
        <v>257.1922867408552</v>
      </c>
      <c r="AL47">
        <f ca="1">AL46 * EXP(($B$2 - 0.5 * $B$3^2) * $B$5 + $B$3 * SQRT($B$5) * _xlfn.NORM.S.INV(RAND()))</f>
        <v>247.71888030776199</v>
      </c>
      <c r="AM47">
        <f ca="1">AM46 * EXP(($B$2 - 0.5 * $B$3^2) * $B$5 + $B$3 * SQRT($B$5) * _xlfn.NORM.S.INV(RAND()))</f>
        <v>326.51454389391893</v>
      </c>
      <c r="AN47">
        <f ca="1">AN46 * EXP(($B$2 - 0.5 * $B$3^2) * $B$5 + $B$3 * SQRT($B$5) * _xlfn.NORM.S.INV(RAND()))</f>
        <v>261.5507253671974</v>
      </c>
      <c r="AO47">
        <f ca="1">AO46 * EXP(($B$2 - 0.5 * $B$3^2) * $B$5 + $B$3 * SQRT($B$5) * _xlfn.NORM.S.INV(RAND()))</f>
        <v>256.18479795985525</v>
      </c>
      <c r="AP47">
        <f ca="1">AP46 * EXP(($B$2 - 0.5 * $B$3^2) * $B$5 + $B$3 * SQRT($B$5) * _xlfn.NORM.S.INV(RAND()))</f>
        <v>239.04951670454903</v>
      </c>
      <c r="AQ47">
        <f ca="1">AQ46 * EXP(($B$2 - 0.5 * $B$3^2) * $B$5 + $B$3 * SQRT($B$5) * _xlfn.NORM.S.INV(RAND()))</f>
        <v>275.24703761348036</v>
      </c>
      <c r="AR47">
        <f ca="1">AR46 * EXP(($B$2 - 0.5 * $B$3^2) * $B$5 + $B$3 * SQRT($B$5) * _xlfn.NORM.S.INV(RAND()))</f>
        <v>279.88337110520621</v>
      </c>
      <c r="AS47">
        <f ca="1">AS46 * EXP(($B$2 - 0.5 * $B$3^2) * $B$5 + $B$3 * SQRT($B$5) * _xlfn.NORM.S.INV(RAND()))</f>
        <v>259.51107998776058</v>
      </c>
      <c r="AT47">
        <f ca="1">AT46 * EXP(($B$2 - 0.5 * $B$3^2) * $B$5 + $B$3 * SQRT($B$5) * _xlfn.NORM.S.INV(RAND()))</f>
        <v>314.37217359796279</v>
      </c>
      <c r="AU47">
        <f ca="1">AU46 * EXP(($B$2 - 0.5 * $B$3^2) * $B$5 + $B$3 * SQRT($B$5) * _xlfn.NORM.S.INV(RAND()))</f>
        <v>221.63054676079912</v>
      </c>
      <c r="AV47">
        <f ca="1">AV46 * EXP(($B$2 - 0.5 * $B$3^2) * $B$5 + $B$3 * SQRT($B$5) * _xlfn.NORM.S.INV(RAND()))</f>
        <v>274.59480101897049</v>
      </c>
      <c r="AW47">
        <f ca="1">AW46 * EXP(($B$2 - 0.5 * $B$3^2) * $B$5 + $B$3 * SQRT($B$5) * _xlfn.NORM.S.INV(RAND()))</f>
        <v>271.36126250801243</v>
      </c>
      <c r="AX47">
        <f ca="1">AX46 * EXP(($B$2 - 0.5 * $B$3^2) * $B$5 + $B$3 * SQRT($B$5) * _xlfn.NORM.S.INV(RAND()))</f>
        <v>275.39712371736721</v>
      </c>
      <c r="AY47">
        <f ca="1">AY46 * EXP(($B$2 - 0.5 * $B$3^2) * $B$5 + $B$3 * SQRT($B$5) * _xlfn.NORM.S.INV(RAND()))</f>
        <v>258.37312052169528</v>
      </c>
    </row>
    <row r="48" spans="1:51" x14ac:dyDescent="0.25">
      <c r="A48">
        <v>24</v>
      </c>
      <c r="B48">
        <f ca="1">B47 * EXP(($B$2 - 0.5 * $B$3^2) * $B$5 + $B$3 * SQRT($B$5) * _xlfn.NORM.S.INV(RAND()))</f>
        <v>236.88467131660417</v>
      </c>
      <c r="C48">
        <f ca="1">C47 * EXP(($B$2 - 0.5 * $B$3^2) * $B$5 + $B$3 * SQRT($B$5) * _xlfn.NORM.S.INV(RAND()))</f>
        <v>232.13854054030446</v>
      </c>
      <c r="D48">
        <f ca="1">D47 * EXP(($B$2 - 0.5 * $B$3^2) * $B$5 + $B$3 * SQRT($B$5) * _xlfn.NORM.S.INV(RAND()))</f>
        <v>269.06747590684682</v>
      </c>
      <c r="E48">
        <f ca="1">E47 * EXP(($B$2 - 0.5 * $B$3^2) * $B$5 + $B$3 * SQRT($B$5) * _xlfn.NORM.S.INV(RAND()))</f>
        <v>231.63796354398158</v>
      </c>
      <c r="F48">
        <f ca="1">F47 * EXP(($B$2 - 0.5 * $B$3^2) * $B$5 + $B$3 * SQRT($B$5) * _xlfn.NORM.S.INV(RAND()))</f>
        <v>268.36574121736891</v>
      </c>
      <c r="G48">
        <f ca="1">G47 * EXP(($B$2 - 0.5 * $B$3^2) * $B$5 + $B$3 * SQRT($B$5) * _xlfn.NORM.S.INV(RAND()))</f>
        <v>251.54162530344641</v>
      </c>
      <c r="H48">
        <f ca="1">H47 * EXP(($B$2 - 0.5 * $B$3^2) * $B$5 + $B$3 * SQRT($B$5) * _xlfn.NORM.S.INV(RAND()))</f>
        <v>299.54401344778302</v>
      </c>
      <c r="I48">
        <f ca="1">I47 * EXP(($B$2 - 0.5 * $B$3^2) * $B$5 + $B$3 * SQRT($B$5) * _xlfn.NORM.S.INV(RAND()))</f>
        <v>288.923982683779</v>
      </c>
      <c r="J48">
        <f ca="1">J47 * EXP(($B$2 - 0.5 * $B$3^2) * $B$5 + $B$3 * SQRT($B$5) * _xlfn.NORM.S.INV(RAND()))</f>
        <v>272.79712202107703</v>
      </c>
      <c r="K48">
        <f ca="1">K47 * EXP(($B$2 - 0.5 * $B$3^2) * $B$5 + $B$3 * SQRT($B$5) * _xlfn.NORM.S.INV(RAND()))</f>
        <v>286.7147596807622</v>
      </c>
      <c r="L48">
        <f ca="1">L47 * EXP(($B$2 - 0.5 * $B$3^2) * $B$5 + $B$3 * SQRT($B$5) * _xlfn.NORM.S.INV(RAND()))</f>
        <v>345.45430083520444</v>
      </c>
      <c r="M48">
        <f ca="1">M47 * EXP(($B$2 - 0.5 * $B$3^2) * $B$5 + $B$3 * SQRT($B$5) * _xlfn.NORM.S.INV(RAND()))</f>
        <v>248.94990579279516</v>
      </c>
      <c r="N48">
        <f ca="1">N47 * EXP(($B$2 - 0.5 * $B$3^2) * $B$5 + $B$3 * SQRT($B$5) * _xlfn.NORM.S.INV(RAND()))</f>
        <v>299.5050631116851</v>
      </c>
      <c r="O48">
        <f ca="1">O47 * EXP(($B$2 - 0.5 * $B$3^2) * $B$5 + $B$3 * SQRT($B$5) * _xlfn.NORM.S.INV(RAND()))</f>
        <v>265.9300883732999</v>
      </c>
      <c r="P48">
        <f ca="1">P47 * EXP(($B$2 - 0.5 * $B$3^2) * $B$5 + $B$3 * SQRT($B$5) * _xlfn.NORM.S.INV(RAND()))</f>
        <v>251.1694062764978</v>
      </c>
      <c r="Q48">
        <f ca="1">Q47 * EXP(($B$2 - 0.5 * $B$3^2) * $B$5 + $B$3 * SQRT($B$5) * _xlfn.NORM.S.INV(RAND()))</f>
        <v>247.85297990990179</v>
      </c>
      <c r="R48">
        <f ca="1">R47 * EXP(($B$2 - 0.5 * $B$3^2) * $B$5 + $B$3 * SQRT($B$5) * _xlfn.NORM.S.INV(RAND()))</f>
        <v>261.45310061089089</v>
      </c>
      <c r="S48">
        <f ca="1">S47 * EXP(($B$2 - 0.5 * $B$3^2) * $B$5 + $B$3 * SQRT($B$5) * _xlfn.NORM.S.INV(RAND()))</f>
        <v>266.26064847190702</v>
      </c>
      <c r="T48">
        <f ca="1">T47 * EXP(($B$2 - 0.5 * $B$3^2) * $B$5 + $B$3 * SQRT($B$5) * _xlfn.NORM.S.INV(RAND()))</f>
        <v>268.5817344916864</v>
      </c>
      <c r="U48">
        <f ca="1">U47 * EXP(($B$2 - 0.5 * $B$3^2) * $B$5 + $B$3 * SQRT($B$5) * _xlfn.NORM.S.INV(RAND()))</f>
        <v>256.98700501580049</v>
      </c>
      <c r="V48">
        <f ca="1">V47 * EXP(($B$2 - 0.5 * $B$3^2) * $B$5 + $B$3 * SQRT($B$5) * _xlfn.NORM.S.INV(RAND()))</f>
        <v>253.01755320090766</v>
      </c>
      <c r="W48">
        <f ca="1">W47 * EXP(($B$2 - 0.5 * $B$3^2) * $B$5 + $B$3 * SQRT($B$5) * _xlfn.NORM.S.INV(RAND()))</f>
        <v>281.73166387913</v>
      </c>
      <c r="X48">
        <f ca="1">X47 * EXP(($B$2 - 0.5 * $B$3^2) * $B$5 + $B$3 * SQRT($B$5) * _xlfn.NORM.S.INV(RAND()))</f>
        <v>292.83601966967854</v>
      </c>
      <c r="Y48">
        <f ca="1">Y47 * EXP(($B$2 - 0.5 * $B$3^2) * $B$5 + $B$3 * SQRT($B$5) * _xlfn.NORM.S.INV(RAND()))</f>
        <v>252.773898143606</v>
      </c>
      <c r="Z48">
        <f ca="1">Z47 * EXP(($B$2 - 0.5 * $B$3^2) * $B$5 + $B$3 * SQRT($B$5) * _xlfn.NORM.S.INV(RAND()))</f>
        <v>270.95469383393782</v>
      </c>
      <c r="AA48">
        <f ca="1">AA47 * EXP(($B$2 - 0.5 * $B$3^2) * $B$5 + $B$3 * SQRT($B$5) * _xlfn.NORM.S.INV(RAND()))</f>
        <v>275.04811425283413</v>
      </c>
      <c r="AB48">
        <f ca="1">AB47 * EXP(($B$2 - 0.5 * $B$3^2) * $B$5 + $B$3 * SQRT($B$5) * _xlfn.NORM.S.INV(RAND()))</f>
        <v>268.69371010118954</v>
      </c>
      <c r="AC48">
        <f ca="1">AC47 * EXP(($B$2 - 0.5 * $B$3^2) * $B$5 + $B$3 * SQRT($B$5) * _xlfn.NORM.S.INV(RAND()))</f>
        <v>288.53485878808783</v>
      </c>
      <c r="AD48">
        <f ca="1">AD47 * EXP(($B$2 - 0.5 * $B$3^2) * $B$5 + $B$3 * SQRT($B$5) * _xlfn.NORM.S.INV(RAND()))</f>
        <v>250.0734668942593</v>
      </c>
      <c r="AE48">
        <f ca="1">AE47 * EXP(($B$2 - 0.5 * $B$3^2) * $B$5 + $B$3 * SQRT($B$5) * _xlfn.NORM.S.INV(RAND()))</f>
        <v>280.35933341919912</v>
      </c>
      <c r="AF48">
        <f ca="1">AF47 * EXP(($B$2 - 0.5 * $B$3^2) * $B$5 + $B$3 * SQRT($B$5) * _xlfn.NORM.S.INV(RAND()))</f>
        <v>294.23756740346039</v>
      </c>
      <c r="AG48">
        <f ca="1">AG47 * EXP(($B$2 - 0.5 * $B$3^2) * $B$5 + $B$3 * SQRT($B$5) * _xlfn.NORM.S.INV(RAND()))</f>
        <v>287.43476530089703</v>
      </c>
      <c r="AH48">
        <f ca="1">AH47 * EXP(($B$2 - 0.5 * $B$3^2) * $B$5 + $B$3 * SQRT($B$5) * _xlfn.NORM.S.INV(RAND()))</f>
        <v>282.73737992172715</v>
      </c>
      <c r="AI48">
        <f ca="1">AI47 * EXP(($B$2 - 0.5 * $B$3^2) * $B$5 + $B$3 * SQRT($B$5) * _xlfn.NORM.S.INV(RAND()))</f>
        <v>238.42196653104051</v>
      </c>
      <c r="AJ48">
        <f ca="1">AJ47 * EXP(($B$2 - 0.5 * $B$3^2) * $B$5 + $B$3 * SQRT($B$5) * _xlfn.NORM.S.INV(RAND()))</f>
        <v>278.43763606585554</v>
      </c>
      <c r="AK48">
        <f ca="1">AK47 * EXP(($B$2 - 0.5 * $B$3^2) * $B$5 + $B$3 * SQRT($B$5) * _xlfn.NORM.S.INV(RAND()))</f>
        <v>261.06557131464035</v>
      </c>
      <c r="AL48">
        <f ca="1">AL47 * EXP(($B$2 - 0.5 * $B$3^2) * $B$5 + $B$3 * SQRT($B$5) * _xlfn.NORM.S.INV(RAND()))</f>
        <v>250.60484737376183</v>
      </c>
      <c r="AM48">
        <f ca="1">AM47 * EXP(($B$2 - 0.5 * $B$3^2) * $B$5 + $B$3 * SQRT($B$5) * _xlfn.NORM.S.INV(RAND()))</f>
        <v>332.97360023752742</v>
      </c>
      <c r="AN48">
        <f ca="1">AN47 * EXP(($B$2 - 0.5 * $B$3^2) * $B$5 + $B$3 * SQRT($B$5) * _xlfn.NORM.S.INV(RAND()))</f>
        <v>258.16644812996725</v>
      </c>
      <c r="AO48">
        <f ca="1">AO47 * EXP(($B$2 - 0.5 * $B$3^2) * $B$5 + $B$3 * SQRT($B$5) * _xlfn.NORM.S.INV(RAND()))</f>
        <v>257.66024682053433</v>
      </c>
      <c r="AP48">
        <f ca="1">AP47 * EXP(($B$2 - 0.5 * $B$3^2) * $B$5 + $B$3 * SQRT($B$5) * _xlfn.NORM.S.INV(RAND()))</f>
        <v>245.38520584210897</v>
      </c>
      <c r="AQ48">
        <f ca="1">AQ47 * EXP(($B$2 - 0.5 * $B$3^2) * $B$5 + $B$3 * SQRT($B$5) * _xlfn.NORM.S.INV(RAND()))</f>
        <v>267.68672290599847</v>
      </c>
      <c r="AR48">
        <f ca="1">AR47 * EXP(($B$2 - 0.5 * $B$3^2) * $B$5 + $B$3 * SQRT($B$5) * _xlfn.NORM.S.INV(RAND()))</f>
        <v>287.21778319119556</v>
      </c>
      <c r="AS48">
        <f ca="1">AS47 * EXP(($B$2 - 0.5 * $B$3^2) * $B$5 + $B$3 * SQRT($B$5) * _xlfn.NORM.S.INV(RAND()))</f>
        <v>255.60558393688427</v>
      </c>
      <c r="AT48">
        <f ca="1">AT47 * EXP(($B$2 - 0.5 * $B$3^2) * $B$5 + $B$3 * SQRT($B$5) * _xlfn.NORM.S.INV(RAND()))</f>
        <v>314.36144436145247</v>
      </c>
      <c r="AU48">
        <f ca="1">AU47 * EXP(($B$2 - 0.5 * $B$3^2) * $B$5 + $B$3 * SQRT($B$5) * _xlfn.NORM.S.INV(RAND()))</f>
        <v>220.1528901914572</v>
      </c>
      <c r="AV48">
        <f ca="1">AV47 * EXP(($B$2 - 0.5 * $B$3^2) * $B$5 + $B$3 * SQRT($B$5) * _xlfn.NORM.S.INV(RAND()))</f>
        <v>277.64747274087972</v>
      </c>
      <c r="AW48">
        <f ca="1">AW47 * EXP(($B$2 - 0.5 * $B$3^2) * $B$5 + $B$3 * SQRT($B$5) * _xlfn.NORM.S.INV(RAND()))</f>
        <v>276.96517969586006</v>
      </c>
      <c r="AX48">
        <f ca="1">AX47 * EXP(($B$2 - 0.5 * $B$3^2) * $B$5 + $B$3 * SQRT($B$5) * _xlfn.NORM.S.INV(RAND()))</f>
        <v>280.18427604464091</v>
      </c>
      <c r="AY48">
        <f ca="1">AY47 * EXP(($B$2 - 0.5 * $B$3^2) * $B$5 + $B$3 * SQRT($B$5) * _xlfn.NORM.S.INV(RAND()))</f>
        <v>251.50256520919947</v>
      </c>
    </row>
    <row r="49" spans="1:51" x14ac:dyDescent="0.25">
      <c r="A49">
        <v>25</v>
      </c>
      <c r="B49">
        <f ca="1">B48 * EXP(($B$2 - 0.5 * $B$3^2) * $B$5 + $B$3 * SQRT($B$5) * _xlfn.NORM.S.INV(RAND()))</f>
        <v>232.58463548664054</v>
      </c>
      <c r="C49">
        <f ca="1">C48 * EXP(($B$2 - 0.5 * $B$3^2) * $B$5 + $B$3 * SQRT($B$5) * _xlfn.NORM.S.INV(RAND()))</f>
        <v>230.86235311258145</v>
      </c>
      <c r="D49">
        <f ca="1">D48 * EXP(($B$2 - 0.5 * $B$3^2) * $B$5 + $B$3 * SQRT($B$5) * _xlfn.NORM.S.INV(RAND()))</f>
        <v>269.28104947905757</v>
      </c>
      <c r="E49">
        <f ca="1">E48 * EXP(($B$2 - 0.5 * $B$3^2) * $B$5 + $B$3 * SQRT($B$5) * _xlfn.NORM.S.INV(RAND()))</f>
        <v>231.11491330495627</v>
      </c>
      <c r="F49">
        <f ca="1">F48 * EXP(($B$2 - 0.5 * $B$3^2) * $B$5 + $B$3 * SQRT($B$5) * _xlfn.NORM.S.INV(RAND()))</f>
        <v>263.34210352136279</v>
      </c>
      <c r="G49">
        <f ca="1">G48 * EXP(($B$2 - 0.5 * $B$3^2) * $B$5 + $B$3 * SQRT($B$5) * _xlfn.NORM.S.INV(RAND()))</f>
        <v>249.96907975388402</v>
      </c>
      <c r="H49">
        <f ca="1">H48 * EXP(($B$2 - 0.5 * $B$3^2) * $B$5 + $B$3 * SQRT($B$5) * _xlfn.NORM.S.INV(RAND()))</f>
        <v>307.21205537387857</v>
      </c>
      <c r="I49">
        <f ca="1">I48 * EXP(($B$2 - 0.5 * $B$3^2) * $B$5 + $B$3 * SQRT($B$5) * _xlfn.NORM.S.INV(RAND()))</f>
        <v>287.24711682176968</v>
      </c>
      <c r="J49">
        <f ca="1">J48 * EXP(($B$2 - 0.5 * $B$3^2) * $B$5 + $B$3 * SQRT($B$5) * _xlfn.NORM.S.INV(RAND()))</f>
        <v>266.66629173079508</v>
      </c>
      <c r="K49">
        <f ca="1">K48 * EXP(($B$2 - 0.5 * $B$3^2) * $B$5 + $B$3 * SQRT($B$5) * _xlfn.NORM.S.INV(RAND()))</f>
        <v>294.5482330455564</v>
      </c>
      <c r="L49">
        <f ca="1">L48 * EXP(($B$2 - 0.5 * $B$3^2) * $B$5 + $B$3 * SQRT($B$5) * _xlfn.NORM.S.INV(RAND()))</f>
        <v>348.13530248159077</v>
      </c>
      <c r="M49">
        <f ca="1">M48 * EXP(($B$2 - 0.5 * $B$3^2) * $B$5 + $B$3 * SQRT($B$5) * _xlfn.NORM.S.INV(RAND()))</f>
        <v>237.2866142318199</v>
      </c>
      <c r="N49">
        <f ca="1">N48 * EXP(($B$2 - 0.5 * $B$3^2) * $B$5 + $B$3 * SQRT($B$5) * _xlfn.NORM.S.INV(RAND()))</f>
        <v>300.59770451392046</v>
      </c>
      <c r="O49">
        <f ca="1">O48 * EXP(($B$2 - 0.5 * $B$3^2) * $B$5 + $B$3 * SQRT($B$5) * _xlfn.NORM.S.INV(RAND()))</f>
        <v>268.99436099208646</v>
      </c>
      <c r="P49">
        <f ca="1">P48 * EXP(($B$2 - 0.5 * $B$3^2) * $B$5 + $B$3 * SQRT($B$5) * _xlfn.NORM.S.INV(RAND()))</f>
        <v>256.38249366622591</v>
      </c>
      <c r="Q49">
        <f ca="1">Q48 * EXP(($B$2 - 0.5 * $B$3^2) * $B$5 + $B$3 * SQRT($B$5) * _xlfn.NORM.S.INV(RAND()))</f>
        <v>247.8038946466649</v>
      </c>
      <c r="R49">
        <f ca="1">R48 * EXP(($B$2 - 0.5 * $B$3^2) * $B$5 + $B$3 * SQRT($B$5) * _xlfn.NORM.S.INV(RAND()))</f>
        <v>264.76682644223808</v>
      </c>
      <c r="S49">
        <f ca="1">S48 * EXP(($B$2 - 0.5 * $B$3^2) * $B$5 + $B$3 * SQRT($B$5) * _xlfn.NORM.S.INV(RAND()))</f>
        <v>262.70886478557492</v>
      </c>
      <c r="T49">
        <f ca="1">T48 * EXP(($B$2 - 0.5 * $B$3^2) * $B$5 + $B$3 * SQRT($B$5) * _xlfn.NORM.S.INV(RAND()))</f>
        <v>267.68096992369152</v>
      </c>
      <c r="U49">
        <f ca="1">U48 * EXP(($B$2 - 0.5 * $B$3^2) * $B$5 + $B$3 * SQRT($B$5) * _xlfn.NORM.S.INV(RAND()))</f>
        <v>254.5154363891765</v>
      </c>
      <c r="V49">
        <f ca="1">V48 * EXP(($B$2 - 0.5 * $B$3^2) * $B$5 + $B$3 * SQRT($B$5) * _xlfn.NORM.S.INV(RAND()))</f>
        <v>256.07431341094446</v>
      </c>
      <c r="W49">
        <f ca="1">W48 * EXP(($B$2 - 0.5 * $B$3^2) * $B$5 + $B$3 * SQRT($B$5) * _xlfn.NORM.S.INV(RAND()))</f>
        <v>280.61652795345071</v>
      </c>
      <c r="X49">
        <f ca="1">X48 * EXP(($B$2 - 0.5 * $B$3^2) * $B$5 + $B$3 * SQRT($B$5) * _xlfn.NORM.S.INV(RAND()))</f>
        <v>290.42646114139802</v>
      </c>
      <c r="Y49">
        <f ca="1">Y48 * EXP(($B$2 - 0.5 * $B$3^2) * $B$5 + $B$3 * SQRT($B$5) * _xlfn.NORM.S.INV(RAND()))</f>
        <v>251.14163031026308</v>
      </c>
      <c r="Z49">
        <f ca="1">Z48 * EXP(($B$2 - 0.5 * $B$3^2) * $B$5 + $B$3 * SQRT($B$5) * _xlfn.NORM.S.INV(RAND()))</f>
        <v>267.0230054644968</v>
      </c>
      <c r="AA49">
        <f ca="1">AA48 * EXP(($B$2 - 0.5 * $B$3^2) * $B$5 + $B$3 * SQRT($B$5) * _xlfn.NORM.S.INV(RAND()))</f>
        <v>269.91756039741961</v>
      </c>
      <c r="AB49">
        <f ca="1">AB48 * EXP(($B$2 - 0.5 * $B$3^2) * $B$5 + $B$3 * SQRT($B$5) * _xlfn.NORM.S.INV(RAND()))</f>
        <v>268.60601515839397</v>
      </c>
      <c r="AC49">
        <f ca="1">AC48 * EXP(($B$2 - 0.5 * $B$3^2) * $B$5 + $B$3 * SQRT($B$5) * _xlfn.NORM.S.INV(RAND()))</f>
        <v>291.86150775125151</v>
      </c>
      <c r="AD49">
        <f ca="1">AD48 * EXP(($B$2 - 0.5 * $B$3^2) * $B$5 + $B$3 * SQRT($B$5) * _xlfn.NORM.S.INV(RAND()))</f>
        <v>237.8766721097914</v>
      </c>
      <c r="AE49">
        <f ca="1">AE48 * EXP(($B$2 - 0.5 * $B$3^2) * $B$5 + $B$3 * SQRT($B$5) * _xlfn.NORM.S.INV(RAND()))</f>
        <v>283.27544404454142</v>
      </c>
      <c r="AF49">
        <f ca="1">AF48 * EXP(($B$2 - 0.5 * $B$3^2) * $B$5 + $B$3 * SQRT($B$5) * _xlfn.NORM.S.INV(RAND()))</f>
        <v>295.12965896227348</v>
      </c>
      <c r="AG49">
        <f ca="1">AG48 * EXP(($B$2 - 0.5 * $B$3^2) * $B$5 + $B$3 * SQRT($B$5) * _xlfn.NORM.S.INV(RAND()))</f>
        <v>286.58492464604336</v>
      </c>
      <c r="AH49">
        <f ca="1">AH48 * EXP(($B$2 - 0.5 * $B$3^2) * $B$5 + $B$3 * SQRT($B$5) * _xlfn.NORM.S.INV(RAND()))</f>
        <v>274.07907482906558</v>
      </c>
      <c r="AI49">
        <f ca="1">AI48 * EXP(($B$2 - 0.5 * $B$3^2) * $B$5 + $B$3 * SQRT($B$5) * _xlfn.NORM.S.INV(RAND()))</f>
        <v>246.33986499633335</v>
      </c>
      <c r="AJ49">
        <f ca="1">AJ48 * EXP(($B$2 - 0.5 * $B$3^2) * $B$5 + $B$3 * SQRT($B$5) * _xlfn.NORM.S.INV(RAND()))</f>
        <v>274.30431428823471</v>
      </c>
      <c r="AK49">
        <f ca="1">AK48 * EXP(($B$2 - 0.5 * $B$3^2) * $B$5 + $B$3 * SQRT($B$5) * _xlfn.NORM.S.INV(RAND()))</f>
        <v>257.94484283474856</v>
      </c>
      <c r="AL49">
        <f ca="1">AL48 * EXP(($B$2 - 0.5 * $B$3^2) * $B$5 + $B$3 * SQRT($B$5) * _xlfn.NORM.S.INV(RAND()))</f>
        <v>253.79599734395032</v>
      </c>
      <c r="AM49">
        <f ca="1">AM48 * EXP(($B$2 - 0.5 * $B$3^2) * $B$5 + $B$3 * SQRT($B$5) * _xlfn.NORM.S.INV(RAND()))</f>
        <v>334.55717162706475</v>
      </c>
      <c r="AN49">
        <f ca="1">AN48 * EXP(($B$2 - 0.5 * $B$3^2) * $B$5 + $B$3 * SQRT($B$5) * _xlfn.NORM.S.INV(RAND()))</f>
        <v>254.64761009411174</v>
      </c>
      <c r="AO49">
        <f ca="1">AO48 * EXP(($B$2 - 0.5 * $B$3^2) * $B$5 + $B$3 * SQRT($B$5) * _xlfn.NORM.S.INV(RAND()))</f>
        <v>260.79589001891537</v>
      </c>
      <c r="AP49">
        <f ca="1">AP48 * EXP(($B$2 - 0.5 * $B$3^2) * $B$5 + $B$3 * SQRT($B$5) * _xlfn.NORM.S.INV(RAND()))</f>
        <v>242.43339137923374</v>
      </c>
      <c r="AQ49">
        <f ca="1">AQ48 * EXP(($B$2 - 0.5 * $B$3^2) * $B$5 + $B$3 * SQRT($B$5) * _xlfn.NORM.S.INV(RAND()))</f>
        <v>272.61385525532273</v>
      </c>
      <c r="AR49">
        <f ca="1">AR48 * EXP(($B$2 - 0.5 * $B$3^2) * $B$5 + $B$3 * SQRT($B$5) * _xlfn.NORM.S.INV(RAND()))</f>
        <v>289.32063403658248</v>
      </c>
      <c r="AS49">
        <f ca="1">AS48 * EXP(($B$2 - 0.5 * $B$3^2) * $B$5 + $B$3 * SQRT($B$5) * _xlfn.NORM.S.INV(RAND()))</f>
        <v>255.25529034829506</v>
      </c>
      <c r="AT49">
        <f ca="1">AT48 * EXP(($B$2 - 0.5 * $B$3^2) * $B$5 + $B$3 * SQRT($B$5) * _xlfn.NORM.S.INV(RAND()))</f>
        <v>312.2832863168419</v>
      </c>
      <c r="AU49">
        <f ca="1">AU48 * EXP(($B$2 - 0.5 * $B$3^2) * $B$5 + $B$3 * SQRT($B$5) * _xlfn.NORM.S.INV(RAND()))</f>
        <v>219.76676394147188</v>
      </c>
      <c r="AV49">
        <f ca="1">AV48 * EXP(($B$2 - 0.5 * $B$3^2) * $B$5 + $B$3 * SQRT($B$5) * _xlfn.NORM.S.INV(RAND()))</f>
        <v>281.34105335287597</v>
      </c>
      <c r="AW49">
        <f ca="1">AW48 * EXP(($B$2 - 0.5 * $B$3^2) * $B$5 + $B$3 * SQRT($B$5) * _xlfn.NORM.S.INV(RAND()))</f>
        <v>282.3341505274368</v>
      </c>
      <c r="AX49">
        <f ca="1">AX48 * EXP(($B$2 - 0.5 * $B$3^2) * $B$5 + $B$3 * SQRT($B$5) * _xlfn.NORM.S.INV(RAND()))</f>
        <v>269.39498095614425</v>
      </c>
      <c r="AY49">
        <f ca="1">AY48 * EXP(($B$2 - 0.5 * $B$3^2) * $B$5 + $B$3 * SQRT($B$5) * _xlfn.NORM.S.INV(RAND()))</f>
        <v>248.85935050693107</v>
      </c>
    </row>
    <row r="50" spans="1:51" x14ac:dyDescent="0.25">
      <c r="A50">
        <v>26</v>
      </c>
      <c r="B50">
        <f ca="1">B49 * EXP(($B$2 - 0.5 * $B$3^2) * $B$5 + $B$3 * SQRT($B$5) * _xlfn.NORM.S.INV(RAND()))</f>
        <v>229.95572089234818</v>
      </c>
      <c r="C50">
        <f ca="1">C49 * EXP(($B$2 - 0.5 * $B$3^2) * $B$5 + $B$3 * SQRT($B$5) * _xlfn.NORM.S.INV(RAND()))</f>
        <v>229.43418925693177</v>
      </c>
      <c r="D50">
        <f ca="1">D49 * EXP(($B$2 - 0.5 * $B$3^2) * $B$5 + $B$3 * SQRT($B$5) * _xlfn.NORM.S.INV(RAND()))</f>
        <v>270.60252959904807</v>
      </c>
      <c r="E50">
        <f ca="1">E49 * EXP(($B$2 - 0.5 * $B$3^2) * $B$5 + $B$3 * SQRT($B$5) * _xlfn.NORM.S.INV(RAND()))</f>
        <v>233.08972546561796</v>
      </c>
      <c r="F50">
        <f ca="1">F49 * EXP(($B$2 - 0.5 * $B$3^2) * $B$5 + $B$3 * SQRT($B$5) * _xlfn.NORM.S.INV(RAND()))</f>
        <v>267.71929226591772</v>
      </c>
      <c r="G50">
        <f ca="1">G49 * EXP(($B$2 - 0.5 * $B$3^2) * $B$5 + $B$3 * SQRT($B$5) * _xlfn.NORM.S.INV(RAND()))</f>
        <v>247.03852623083395</v>
      </c>
      <c r="H50">
        <f ca="1">H49 * EXP(($B$2 - 0.5 * $B$3^2) * $B$5 + $B$3 * SQRT($B$5) * _xlfn.NORM.S.INV(RAND()))</f>
        <v>304.46033495199816</v>
      </c>
      <c r="I50">
        <f ca="1">I49 * EXP(($B$2 - 0.5 * $B$3^2) * $B$5 + $B$3 * SQRT($B$5) * _xlfn.NORM.S.INV(RAND()))</f>
        <v>286.08534357518647</v>
      </c>
      <c r="J50">
        <f ca="1">J49 * EXP(($B$2 - 0.5 * $B$3^2) * $B$5 + $B$3 * SQRT($B$5) * _xlfn.NORM.S.INV(RAND()))</f>
        <v>270.71073899983895</v>
      </c>
      <c r="K50">
        <f ca="1">K49 * EXP(($B$2 - 0.5 * $B$3^2) * $B$5 + $B$3 * SQRT($B$5) * _xlfn.NORM.S.INV(RAND()))</f>
        <v>283.7968804783971</v>
      </c>
      <c r="L50">
        <f ca="1">L49 * EXP(($B$2 - 0.5 * $B$3^2) * $B$5 + $B$3 * SQRT($B$5) * _xlfn.NORM.S.INV(RAND()))</f>
        <v>364.14367764284191</v>
      </c>
      <c r="M50">
        <f ca="1">M49 * EXP(($B$2 - 0.5 * $B$3^2) * $B$5 + $B$3 * SQRT($B$5) * _xlfn.NORM.S.INV(RAND()))</f>
        <v>241.35765465056903</v>
      </c>
      <c r="N50">
        <f ca="1">N49 * EXP(($B$2 - 0.5 * $B$3^2) * $B$5 + $B$3 * SQRT($B$5) * _xlfn.NORM.S.INV(RAND()))</f>
        <v>298.28688520718396</v>
      </c>
      <c r="O50">
        <f ca="1">O49 * EXP(($B$2 - 0.5 * $B$3^2) * $B$5 + $B$3 * SQRT($B$5) * _xlfn.NORM.S.INV(RAND()))</f>
        <v>273.02134891521803</v>
      </c>
      <c r="P50">
        <f ca="1">P49 * EXP(($B$2 - 0.5 * $B$3^2) * $B$5 + $B$3 * SQRT($B$5) * _xlfn.NORM.S.INV(RAND()))</f>
        <v>254.20942554327945</v>
      </c>
      <c r="Q50">
        <f ca="1">Q49 * EXP(($B$2 - 0.5 * $B$3^2) * $B$5 + $B$3 * SQRT($B$5) * _xlfn.NORM.S.INV(RAND()))</f>
        <v>247.9496629483067</v>
      </c>
      <c r="R50">
        <f ca="1">R49 * EXP(($B$2 - 0.5 * $B$3^2) * $B$5 + $B$3 * SQRT($B$5) * _xlfn.NORM.S.INV(RAND()))</f>
        <v>265.72920097912544</v>
      </c>
      <c r="S50">
        <f ca="1">S49 * EXP(($B$2 - 0.5 * $B$3^2) * $B$5 + $B$3 * SQRT($B$5) * _xlfn.NORM.S.INV(RAND()))</f>
        <v>260.52197460281053</v>
      </c>
      <c r="T50">
        <f ca="1">T49 * EXP(($B$2 - 0.5 * $B$3^2) * $B$5 + $B$3 * SQRT($B$5) * _xlfn.NORM.S.INV(RAND()))</f>
        <v>267.83688851610896</v>
      </c>
      <c r="U50">
        <f ca="1">U49 * EXP(($B$2 - 0.5 * $B$3^2) * $B$5 + $B$3 * SQRT($B$5) * _xlfn.NORM.S.INV(RAND()))</f>
        <v>260.16714060798989</v>
      </c>
      <c r="V50">
        <f ca="1">V49 * EXP(($B$2 - 0.5 * $B$3^2) * $B$5 + $B$3 * SQRT($B$5) * _xlfn.NORM.S.INV(RAND()))</f>
        <v>257.0349013283643</v>
      </c>
      <c r="W50">
        <f ca="1">W49 * EXP(($B$2 - 0.5 * $B$3^2) * $B$5 + $B$3 * SQRT($B$5) * _xlfn.NORM.S.INV(RAND()))</f>
        <v>284.76349981278122</v>
      </c>
      <c r="X50">
        <f ca="1">X49 * EXP(($B$2 - 0.5 * $B$3^2) * $B$5 + $B$3 * SQRT($B$5) * _xlfn.NORM.S.INV(RAND()))</f>
        <v>281.20281905230365</v>
      </c>
      <c r="Y50">
        <f ca="1">Y49 * EXP(($B$2 - 0.5 * $B$3^2) * $B$5 + $B$3 * SQRT($B$5) * _xlfn.NORM.S.INV(RAND()))</f>
        <v>254.24078678230663</v>
      </c>
      <c r="Z50">
        <f ca="1">Z49 * EXP(($B$2 - 0.5 * $B$3^2) * $B$5 + $B$3 * SQRT($B$5) * _xlfn.NORM.S.INV(RAND()))</f>
        <v>259.20964592604258</v>
      </c>
      <c r="AA50">
        <f ca="1">AA49 * EXP(($B$2 - 0.5 * $B$3^2) * $B$5 + $B$3 * SQRT($B$5) * _xlfn.NORM.S.INV(RAND()))</f>
        <v>272.71694911714172</v>
      </c>
      <c r="AB50">
        <f ca="1">AB49 * EXP(($B$2 - 0.5 * $B$3^2) * $B$5 + $B$3 * SQRT($B$5) * _xlfn.NORM.S.INV(RAND()))</f>
        <v>264.3560435145838</v>
      </c>
      <c r="AC50">
        <f ca="1">AC49 * EXP(($B$2 - 0.5 * $B$3^2) * $B$5 + $B$3 * SQRT($B$5) * _xlfn.NORM.S.INV(RAND()))</f>
        <v>294.04363123919819</v>
      </c>
      <c r="AD50">
        <f ca="1">AD49 * EXP(($B$2 - 0.5 * $B$3^2) * $B$5 + $B$3 * SQRT($B$5) * _xlfn.NORM.S.INV(RAND()))</f>
        <v>240.0526518109038</v>
      </c>
      <c r="AE50">
        <f ca="1">AE49 * EXP(($B$2 - 0.5 * $B$3^2) * $B$5 + $B$3 * SQRT($B$5) * _xlfn.NORM.S.INV(RAND()))</f>
        <v>278.26797906692457</v>
      </c>
      <c r="AF50">
        <f ca="1">AF49 * EXP(($B$2 - 0.5 * $B$3^2) * $B$5 + $B$3 * SQRT($B$5) * _xlfn.NORM.S.INV(RAND()))</f>
        <v>294.51335566725442</v>
      </c>
      <c r="AG50">
        <f ca="1">AG49 * EXP(($B$2 - 0.5 * $B$3^2) * $B$5 + $B$3 * SQRT($B$5) * _xlfn.NORM.S.INV(RAND()))</f>
        <v>285.49272513908062</v>
      </c>
      <c r="AH50">
        <f ca="1">AH49 * EXP(($B$2 - 0.5 * $B$3^2) * $B$5 + $B$3 * SQRT($B$5) * _xlfn.NORM.S.INV(RAND()))</f>
        <v>268.08372319216107</v>
      </c>
      <c r="AI50">
        <f ca="1">AI49 * EXP(($B$2 - 0.5 * $B$3^2) * $B$5 + $B$3 * SQRT($B$5) * _xlfn.NORM.S.INV(RAND()))</f>
        <v>242.80531661394576</v>
      </c>
      <c r="AJ50">
        <f ca="1">AJ49 * EXP(($B$2 - 0.5 * $B$3^2) * $B$5 + $B$3 * SQRT($B$5) * _xlfn.NORM.S.INV(RAND()))</f>
        <v>275.62714719883013</v>
      </c>
      <c r="AK50">
        <f ca="1">AK49 * EXP(($B$2 - 0.5 * $B$3^2) * $B$5 + $B$3 * SQRT($B$5) * _xlfn.NORM.S.INV(RAND()))</f>
        <v>260.01804214879462</v>
      </c>
      <c r="AL50">
        <f ca="1">AL49 * EXP(($B$2 - 0.5 * $B$3^2) * $B$5 + $B$3 * SQRT($B$5) * _xlfn.NORM.S.INV(RAND()))</f>
        <v>251.99052026668252</v>
      </c>
      <c r="AM50">
        <f ca="1">AM49 * EXP(($B$2 - 0.5 * $B$3^2) * $B$5 + $B$3 * SQRT($B$5) * _xlfn.NORM.S.INV(RAND()))</f>
        <v>339.85488626990053</v>
      </c>
      <c r="AN50">
        <f ca="1">AN49 * EXP(($B$2 - 0.5 * $B$3^2) * $B$5 + $B$3 * SQRT($B$5) * _xlfn.NORM.S.INV(RAND()))</f>
        <v>248.75555771038444</v>
      </c>
      <c r="AO50">
        <f ca="1">AO49 * EXP(($B$2 - 0.5 * $B$3^2) * $B$5 + $B$3 * SQRT($B$5) * _xlfn.NORM.S.INV(RAND()))</f>
        <v>255.87880569947538</v>
      </c>
      <c r="AP50">
        <f ca="1">AP49 * EXP(($B$2 - 0.5 * $B$3^2) * $B$5 + $B$3 * SQRT($B$5) * _xlfn.NORM.S.INV(RAND()))</f>
        <v>244.76877379081714</v>
      </c>
      <c r="AQ50">
        <f ca="1">AQ49 * EXP(($B$2 - 0.5 * $B$3^2) * $B$5 + $B$3 * SQRT($B$5) * _xlfn.NORM.S.INV(RAND()))</f>
        <v>275.58191461661232</v>
      </c>
      <c r="AR50">
        <f ca="1">AR49 * EXP(($B$2 - 0.5 * $B$3^2) * $B$5 + $B$3 * SQRT($B$5) * _xlfn.NORM.S.INV(RAND()))</f>
        <v>289.18923059992852</v>
      </c>
      <c r="AS50">
        <f ca="1">AS49 * EXP(($B$2 - 0.5 * $B$3^2) * $B$5 + $B$3 * SQRT($B$5) * _xlfn.NORM.S.INV(RAND()))</f>
        <v>263.46785612837652</v>
      </c>
      <c r="AT50">
        <f ca="1">AT49 * EXP(($B$2 - 0.5 * $B$3^2) * $B$5 + $B$3 * SQRT($B$5) * _xlfn.NORM.S.INV(RAND()))</f>
        <v>319.54556418714805</v>
      </c>
      <c r="AU50">
        <f ca="1">AU49 * EXP(($B$2 - 0.5 * $B$3^2) * $B$5 + $B$3 * SQRT($B$5) * _xlfn.NORM.S.INV(RAND()))</f>
        <v>220.84119813963397</v>
      </c>
      <c r="AV50">
        <f ca="1">AV49 * EXP(($B$2 - 0.5 * $B$3^2) * $B$5 + $B$3 * SQRT($B$5) * _xlfn.NORM.S.INV(RAND()))</f>
        <v>284.1988769792398</v>
      </c>
      <c r="AW50">
        <f ca="1">AW49 * EXP(($B$2 - 0.5 * $B$3^2) * $B$5 + $B$3 * SQRT($B$5) * _xlfn.NORM.S.INV(RAND()))</f>
        <v>278.81980411998796</v>
      </c>
      <c r="AX50">
        <f ca="1">AX49 * EXP(($B$2 - 0.5 * $B$3^2) * $B$5 + $B$3 * SQRT($B$5) * _xlfn.NORM.S.INV(RAND()))</f>
        <v>266.8137576158295</v>
      </c>
      <c r="AY50">
        <f ca="1">AY49 * EXP(($B$2 - 0.5 * $B$3^2) * $B$5 + $B$3 * SQRT($B$5) * _xlfn.NORM.S.INV(RAND()))</f>
        <v>252.67193913359338</v>
      </c>
    </row>
    <row r="51" spans="1:51" x14ac:dyDescent="0.25">
      <c r="A51">
        <v>27</v>
      </c>
      <c r="B51">
        <f ca="1">B50 * EXP(($B$2 - 0.5 * $B$3^2) * $B$5 + $B$3 * SQRT($B$5) * _xlfn.NORM.S.INV(RAND()))</f>
        <v>230.15080266750994</v>
      </c>
      <c r="C51">
        <f ca="1">C50 * EXP(($B$2 - 0.5 * $B$3^2) * $B$5 + $B$3 * SQRT($B$5) * _xlfn.NORM.S.INV(RAND()))</f>
        <v>232.43631796803484</v>
      </c>
      <c r="D51">
        <f ca="1">D50 * EXP(($B$2 - 0.5 * $B$3^2) * $B$5 + $B$3 * SQRT($B$5) * _xlfn.NORM.S.INV(RAND()))</f>
        <v>267.05446749371623</v>
      </c>
      <c r="E51">
        <f ca="1">E50 * EXP(($B$2 - 0.5 * $B$3^2) * $B$5 + $B$3 * SQRT($B$5) * _xlfn.NORM.S.INV(RAND()))</f>
        <v>227.4499303729809</v>
      </c>
      <c r="F51">
        <f ca="1">F50 * EXP(($B$2 - 0.5 * $B$3^2) * $B$5 + $B$3 * SQRT($B$5) * _xlfn.NORM.S.INV(RAND()))</f>
        <v>271.8000819520596</v>
      </c>
      <c r="G51">
        <f ca="1">G50 * EXP(($B$2 - 0.5 * $B$3^2) * $B$5 + $B$3 * SQRT($B$5) * _xlfn.NORM.S.INV(RAND()))</f>
        <v>246.37298385768125</v>
      </c>
      <c r="H51">
        <f ca="1">H50 * EXP(($B$2 - 0.5 * $B$3^2) * $B$5 + $B$3 * SQRT($B$5) * _xlfn.NORM.S.INV(RAND()))</f>
        <v>307.85875460343237</v>
      </c>
      <c r="I51">
        <f ca="1">I50 * EXP(($B$2 - 0.5 * $B$3^2) * $B$5 + $B$3 * SQRT($B$5) * _xlfn.NORM.S.INV(RAND()))</f>
        <v>290.94066550357957</v>
      </c>
      <c r="J51">
        <f ca="1">J50 * EXP(($B$2 - 0.5 * $B$3^2) * $B$5 + $B$3 * SQRT($B$5) * _xlfn.NORM.S.INV(RAND()))</f>
        <v>265.83584303082819</v>
      </c>
      <c r="K51">
        <f ca="1">K50 * EXP(($B$2 - 0.5 * $B$3^2) * $B$5 + $B$3 * SQRT($B$5) * _xlfn.NORM.S.INV(RAND()))</f>
        <v>293.01544016276824</v>
      </c>
      <c r="L51">
        <f ca="1">L50 * EXP(($B$2 - 0.5 * $B$3^2) * $B$5 + $B$3 * SQRT($B$5) * _xlfn.NORM.S.INV(RAND()))</f>
        <v>362.25246640344164</v>
      </c>
      <c r="M51">
        <f ca="1">M50 * EXP(($B$2 - 0.5 * $B$3^2) * $B$5 + $B$3 * SQRT($B$5) * _xlfn.NORM.S.INV(RAND()))</f>
        <v>241.77315874060523</v>
      </c>
      <c r="N51">
        <f ca="1">N50 * EXP(($B$2 - 0.5 * $B$3^2) * $B$5 + $B$3 * SQRT($B$5) * _xlfn.NORM.S.INV(RAND()))</f>
        <v>302.13045231537632</v>
      </c>
      <c r="O51">
        <f ca="1">O50 * EXP(($B$2 - 0.5 * $B$3^2) * $B$5 + $B$3 * SQRT($B$5) * _xlfn.NORM.S.INV(RAND()))</f>
        <v>277.23302222724004</v>
      </c>
      <c r="P51">
        <f ca="1">P50 * EXP(($B$2 - 0.5 * $B$3^2) * $B$5 + $B$3 * SQRT($B$5) * _xlfn.NORM.S.INV(RAND()))</f>
        <v>251.35718621141194</v>
      </c>
      <c r="Q51">
        <f ca="1">Q50 * EXP(($B$2 - 0.5 * $B$3^2) * $B$5 + $B$3 * SQRT($B$5) * _xlfn.NORM.S.INV(RAND()))</f>
        <v>245.11181732911419</v>
      </c>
      <c r="R51">
        <f ca="1">R50 * EXP(($B$2 - 0.5 * $B$3^2) * $B$5 + $B$3 * SQRT($B$5) * _xlfn.NORM.S.INV(RAND()))</f>
        <v>263.03434120013713</v>
      </c>
      <c r="S51">
        <f ca="1">S50 * EXP(($B$2 - 0.5 * $B$3^2) * $B$5 + $B$3 * SQRT($B$5) * _xlfn.NORM.S.INV(RAND()))</f>
        <v>267.27181971646451</v>
      </c>
      <c r="T51">
        <f ca="1">T50 * EXP(($B$2 - 0.5 * $B$3^2) * $B$5 + $B$3 * SQRT($B$5) * _xlfn.NORM.S.INV(RAND()))</f>
        <v>264.3440973856213</v>
      </c>
      <c r="U51">
        <f ca="1">U50 * EXP(($B$2 - 0.5 * $B$3^2) * $B$5 + $B$3 * SQRT($B$5) * _xlfn.NORM.S.INV(RAND()))</f>
        <v>264.06296224449687</v>
      </c>
      <c r="V51">
        <f ca="1">V50 * EXP(($B$2 - 0.5 * $B$3^2) * $B$5 + $B$3 * SQRT($B$5) * _xlfn.NORM.S.INV(RAND()))</f>
        <v>258.90837693668038</v>
      </c>
      <c r="W51">
        <f ca="1">W50 * EXP(($B$2 - 0.5 * $B$3^2) * $B$5 + $B$3 * SQRT($B$5) * _xlfn.NORM.S.INV(RAND()))</f>
        <v>283.53574783589232</v>
      </c>
      <c r="X51">
        <f ca="1">X50 * EXP(($B$2 - 0.5 * $B$3^2) * $B$5 + $B$3 * SQRT($B$5) * _xlfn.NORM.S.INV(RAND()))</f>
        <v>285.59510020049458</v>
      </c>
      <c r="Y51">
        <f ca="1">Y50 * EXP(($B$2 - 0.5 * $B$3^2) * $B$5 + $B$3 * SQRT($B$5) * _xlfn.NORM.S.INV(RAND()))</f>
        <v>258.25691740838232</v>
      </c>
      <c r="Z51">
        <f ca="1">Z50 * EXP(($B$2 - 0.5 * $B$3^2) * $B$5 + $B$3 * SQRT($B$5) * _xlfn.NORM.S.INV(RAND()))</f>
        <v>256.21545040740762</v>
      </c>
      <c r="AA51">
        <f ca="1">AA50 * EXP(($B$2 - 0.5 * $B$3^2) * $B$5 + $B$3 * SQRT($B$5) * _xlfn.NORM.S.INV(RAND()))</f>
        <v>267.39702177555444</v>
      </c>
      <c r="AB51">
        <f ca="1">AB50 * EXP(($B$2 - 0.5 * $B$3^2) * $B$5 + $B$3 * SQRT($B$5) * _xlfn.NORM.S.INV(RAND()))</f>
        <v>262.7826103339836</v>
      </c>
      <c r="AC51">
        <f ca="1">AC50 * EXP(($B$2 - 0.5 * $B$3^2) * $B$5 + $B$3 * SQRT($B$5) * _xlfn.NORM.S.INV(RAND()))</f>
        <v>292.20255181764122</v>
      </c>
      <c r="AD51">
        <f ca="1">AD50 * EXP(($B$2 - 0.5 * $B$3^2) * $B$5 + $B$3 * SQRT($B$5) * _xlfn.NORM.S.INV(RAND()))</f>
        <v>240.70716115139047</v>
      </c>
      <c r="AE51">
        <f ca="1">AE50 * EXP(($B$2 - 0.5 * $B$3^2) * $B$5 + $B$3 * SQRT($B$5) * _xlfn.NORM.S.INV(RAND()))</f>
        <v>275.48092683769119</v>
      </c>
      <c r="AF51">
        <f ca="1">AF50 * EXP(($B$2 - 0.5 * $B$3^2) * $B$5 + $B$3 * SQRT($B$5) * _xlfn.NORM.S.INV(RAND()))</f>
        <v>290.83343745581408</v>
      </c>
      <c r="AG51">
        <f ca="1">AG50 * EXP(($B$2 - 0.5 * $B$3^2) * $B$5 + $B$3 * SQRT($B$5) * _xlfn.NORM.S.INV(RAND()))</f>
        <v>287.00756550761702</v>
      </c>
      <c r="AH51">
        <f ca="1">AH50 * EXP(($B$2 - 0.5 * $B$3^2) * $B$5 + $B$3 * SQRT($B$5) * _xlfn.NORM.S.INV(RAND()))</f>
        <v>265.21290096773959</v>
      </c>
      <c r="AI51">
        <f ca="1">AI50 * EXP(($B$2 - 0.5 * $B$3^2) * $B$5 + $B$3 * SQRT($B$5) * _xlfn.NORM.S.INV(RAND()))</f>
        <v>246.11084277864478</v>
      </c>
      <c r="AJ51">
        <f ca="1">AJ50 * EXP(($B$2 - 0.5 * $B$3^2) * $B$5 + $B$3 * SQRT($B$5) * _xlfn.NORM.S.INV(RAND()))</f>
        <v>277.9358568281836</v>
      </c>
      <c r="AK51">
        <f ca="1">AK50 * EXP(($B$2 - 0.5 * $B$3^2) * $B$5 + $B$3 * SQRT($B$5) * _xlfn.NORM.S.INV(RAND()))</f>
        <v>256.67379060660812</v>
      </c>
      <c r="AL51">
        <f ca="1">AL50 * EXP(($B$2 - 0.5 * $B$3^2) * $B$5 + $B$3 * SQRT($B$5) * _xlfn.NORM.S.INV(RAND()))</f>
        <v>249.21750223769112</v>
      </c>
      <c r="AM51">
        <f ca="1">AM50 * EXP(($B$2 - 0.5 * $B$3^2) * $B$5 + $B$3 * SQRT($B$5) * _xlfn.NORM.S.INV(RAND()))</f>
        <v>349.1112236052399</v>
      </c>
      <c r="AN51">
        <f ca="1">AN50 * EXP(($B$2 - 0.5 * $B$3^2) * $B$5 + $B$3 * SQRT($B$5) * _xlfn.NORM.S.INV(RAND()))</f>
        <v>248.23050351846865</v>
      </c>
      <c r="AO51">
        <f ca="1">AO50 * EXP(($B$2 - 0.5 * $B$3^2) * $B$5 + $B$3 * SQRT($B$5) * _xlfn.NORM.S.INV(RAND()))</f>
        <v>247.74329922936641</v>
      </c>
      <c r="AP51">
        <f ca="1">AP50 * EXP(($B$2 - 0.5 * $B$3^2) * $B$5 + $B$3 * SQRT($B$5) * _xlfn.NORM.S.INV(RAND()))</f>
        <v>244.17738037901185</v>
      </c>
      <c r="AQ51">
        <f ca="1">AQ50 * EXP(($B$2 - 0.5 * $B$3^2) * $B$5 + $B$3 * SQRT($B$5) * _xlfn.NORM.S.INV(RAND()))</f>
        <v>276.05328523382815</v>
      </c>
      <c r="AR51">
        <f ca="1">AR50 * EXP(($B$2 - 0.5 * $B$3^2) * $B$5 + $B$3 * SQRT($B$5) * _xlfn.NORM.S.INV(RAND()))</f>
        <v>294.744125123343</v>
      </c>
      <c r="AS51">
        <f ca="1">AS50 * EXP(($B$2 - 0.5 * $B$3^2) * $B$5 + $B$3 * SQRT($B$5) * _xlfn.NORM.S.INV(RAND()))</f>
        <v>262.75282965550213</v>
      </c>
      <c r="AT51">
        <f ca="1">AT50 * EXP(($B$2 - 0.5 * $B$3^2) * $B$5 + $B$3 * SQRT($B$5) * _xlfn.NORM.S.INV(RAND()))</f>
        <v>324.41152451105762</v>
      </c>
      <c r="AU51">
        <f ca="1">AU50 * EXP(($B$2 - 0.5 * $B$3^2) * $B$5 + $B$3 * SQRT($B$5) * _xlfn.NORM.S.INV(RAND()))</f>
        <v>225.7764955736321</v>
      </c>
      <c r="AV51">
        <f ca="1">AV50 * EXP(($B$2 - 0.5 * $B$3^2) * $B$5 + $B$3 * SQRT($B$5) * _xlfn.NORM.S.INV(RAND()))</f>
        <v>275.26639082655782</v>
      </c>
      <c r="AW51">
        <f ca="1">AW50 * EXP(($B$2 - 0.5 * $B$3^2) * $B$5 + $B$3 * SQRT($B$5) * _xlfn.NORM.S.INV(RAND()))</f>
        <v>279.24221665255311</v>
      </c>
      <c r="AX51">
        <f ca="1">AX50 * EXP(($B$2 - 0.5 * $B$3^2) * $B$5 + $B$3 * SQRT($B$5) * _xlfn.NORM.S.INV(RAND()))</f>
        <v>262.41928567002566</v>
      </c>
      <c r="AY51">
        <f ca="1">AY50 * EXP(($B$2 - 0.5 * $B$3^2) * $B$5 + $B$3 * SQRT($B$5) * _xlfn.NORM.S.INV(RAND()))</f>
        <v>257.6529790232222</v>
      </c>
    </row>
    <row r="52" spans="1:51" x14ac:dyDescent="0.25">
      <c r="A52">
        <v>28</v>
      </c>
      <c r="B52">
        <f ca="1">B51 * EXP(($B$2 - 0.5 * $B$3^2) * $B$5 + $B$3 * SQRT($B$5) * _xlfn.NORM.S.INV(RAND()))</f>
        <v>228.02767409562722</v>
      </c>
      <c r="C52">
        <f ca="1">C51 * EXP(($B$2 - 0.5 * $B$3^2) * $B$5 + $B$3 * SQRT($B$5) * _xlfn.NORM.S.INV(RAND()))</f>
        <v>232.47848675814893</v>
      </c>
      <c r="D52">
        <f ca="1">D51 * EXP(($B$2 - 0.5 * $B$3^2) * $B$5 + $B$3 * SQRT($B$5) * _xlfn.NORM.S.INV(RAND()))</f>
        <v>263.77678907765738</v>
      </c>
      <c r="E52">
        <f ca="1">E51 * EXP(($B$2 - 0.5 * $B$3^2) * $B$5 + $B$3 * SQRT($B$5) * _xlfn.NORM.S.INV(RAND()))</f>
        <v>230.14964798728263</v>
      </c>
      <c r="F52">
        <f ca="1">F51 * EXP(($B$2 - 0.5 * $B$3^2) * $B$5 + $B$3 * SQRT($B$5) * _xlfn.NORM.S.INV(RAND()))</f>
        <v>269.57771082631893</v>
      </c>
      <c r="G52">
        <f ca="1">G51 * EXP(($B$2 - 0.5 * $B$3^2) * $B$5 + $B$3 * SQRT($B$5) * _xlfn.NORM.S.INV(RAND()))</f>
        <v>250.07424753131463</v>
      </c>
      <c r="H52">
        <f ca="1">H51 * EXP(($B$2 - 0.5 * $B$3^2) * $B$5 + $B$3 * SQRT($B$5) * _xlfn.NORM.S.INV(RAND()))</f>
        <v>309.16770000613093</v>
      </c>
      <c r="I52">
        <f ca="1">I51 * EXP(($B$2 - 0.5 * $B$3^2) * $B$5 + $B$3 * SQRT($B$5) * _xlfn.NORM.S.INV(RAND()))</f>
        <v>288.53808458978369</v>
      </c>
      <c r="J52">
        <f ca="1">J51 * EXP(($B$2 - 0.5 * $B$3^2) * $B$5 + $B$3 * SQRT($B$5) * _xlfn.NORM.S.INV(RAND()))</f>
        <v>272.2990265935137</v>
      </c>
      <c r="K52">
        <f ca="1">K51 * EXP(($B$2 - 0.5 * $B$3^2) * $B$5 + $B$3 * SQRT($B$5) * _xlfn.NORM.S.INV(RAND()))</f>
        <v>298.15704865786813</v>
      </c>
      <c r="L52">
        <f ca="1">L51 * EXP(($B$2 - 0.5 * $B$3^2) * $B$5 + $B$3 * SQRT($B$5) * _xlfn.NORM.S.INV(RAND()))</f>
        <v>351.55067124312563</v>
      </c>
      <c r="M52">
        <f ca="1">M51 * EXP(($B$2 - 0.5 * $B$3^2) * $B$5 + $B$3 * SQRT($B$5) * _xlfn.NORM.S.INV(RAND()))</f>
        <v>247.31942058397649</v>
      </c>
      <c r="N52">
        <f ca="1">N51 * EXP(($B$2 - 0.5 * $B$3^2) * $B$5 + $B$3 * SQRT($B$5) * _xlfn.NORM.S.INV(RAND()))</f>
        <v>305.52606387190974</v>
      </c>
      <c r="O52">
        <f ca="1">O51 * EXP(($B$2 - 0.5 * $B$3^2) * $B$5 + $B$3 * SQRT($B$5) * _xlfn.NORM.S.INV(RAND()))</f>
        <v>272.74714101124761</v>
      </c>
      <c r="P52">
        <f ca="1">P51 * EXP(($B$2 - 0.5 * $B$3^2) * $B$5 + $B$3 * SQRT($B$5) * _xlfn.NORM.S.INV(RAND()))</f>
        <v>240.93944955063557</v>
      </c>
      <c r="Q52">
        <f ca="1">Q51 * EXP(($B$2 - 0.5 * $B$3^2) * $B$5 + $B$3 * SQRT($B$5) * _xlfn.NORM.S.INV(RAND()))</f>
        <v>241.58411860163267</v>
      </c>
      <c r="R52">
        <f ca="1">R51 * EXP(($B$2 - 0.5 * $B$3^2) * $B$5 + $B$3 * SQRT($B$5) * _xlfn.NORM.S.INV(RAND()))</f>
        <v>271.47967019420531</v>
      </c>
      <c r="S52">
        <f ca="1">S51 * EXP(($B$2 - 0.5 * $B$3^2) * $B$5 + $B$3 * SQRT($B$5) * _xlfn.NORM.S.INV(RAND()))</f>
        <v>264.86218189948221</v>
      </c>
      <c r="T52">
        <f ca="1">T51 * EXP(($B$2 - 0.5 * $B$3^2) * $B$5 + $B$3 * SQRT($B$5) * _xlfn.NORM.S.INV(RAND()))</f>
        <v>268.86727010918742</v>
      </c>
      <c r="U52">
        <f ca="1">U51 * EXP(($B$2 - 0.5 * $B$3^2) * $B$5 + $B$3 * SQRT($B$5) * _xlfn.NORM.S.INV(RAND()))</f>
        <v>266.42264528026845</v>
      </c>
      <c r="V52">
        <f ca="1">V51 * EXP(($B$2 - 0.5 * $B$3^2) * $B$5 + $B$3 * SQRT($B$5) * _xlfn.NORM.S.INV(RAND()))</f>
        <v>255.26021330341669</v>
      </c>
      <c r="W52">
        <f ca="1">W51 * EXP(($B$2 - 0.5 * $B$3^2) * $B$5 + $B$3 * SQRT($B$5) * _xlfn.NORM.S.INV(RAND()))</f>
        <v>287.60154291252337</v>
      </c>
      <c r="X52">
        <f ca="1">X51 * EXP(($B$2 - 0.5 * $B$3^2) * $B$5 + $B$3 * SQRT($B$5) * _xlfn.NORM.S.INV(RAND()))</f>
        <v>285.17821661934602</v>
      </c>
      <c r="Y52">
        <f ca="1">Y51 * EXP(($B$2 - 0.5 * $B$3^2) * $B$5 + $B$3 * SQRT($B$5) * _xlfn.NORM.S.INV(RAND()))</f>
        <v>258.36707557957203</v>
      </c>
      <c r="Z52">
        <f ca="1">Z51 * EXP(($B$2 - 0.5 * $B$3^2) * $B$5 + $B$3 * SQRT($B$5) * _xlfn.NORM.S.INV(RAND()))</f>
        <v>249.47956214215463</v>
      </c>
      <c r="AA52">
        <f ca="1">AA51 * EXP(($B$2 - 0.5 * $B$3^2) * $B$5 + $B$3 * SQRT($B$5) * _xlfn.NORM.S.INV(RAND()))</f>
        <v>268.4503881691428</v>
      </c>
      <c r="AB52">
        <f ca="1">AB51 * EXP(($B$2 - 0.5 * $B$3^2) * $B$5 + $B$3 * SQRT($B$5) * _xlfn.NORM.S.INV(RAND()))</f>
        <v>269.4648514325761</v>
      </c>
      <c r="AC52">
        <f ca="1">AC51 * EXP(($B$2 - 0.5 * $B$3^2) * $B$5 + $B$3 * SQRT($B$5) * _xlfn.NORM.S.INV(RAND()))</f>
        <v>290.43827792162296</v>
      </c>
      <c r="AD52">
        <f ca="1">AD51 * EXP(($B$2 - 0.5 * $B$3^2) * $B$5 + $B$3 * SQRT($B$5) * _xlfn.NORM.S.INV(RAND()))</f>
        <v>236.772574993018</v>
      </c>
      <c r="AE52">
        <f ca="1">AE51 * EXP(($B$2 - 0.5 * $B$3^2) * $B$5 + $B$3 * SQRT($B$5) * _xlfn.NORM.S.INV(RAND()))</f>
        <v>274.06845047811237</v>
      </c>
      <c r="AF52">
        <f ca="1">AF51 * EXP(($B$2 - 0.5 * $B$3^2) * $B$5 + $B$3 * SQRT($B$5) * _xlfn.NORM.S.INV(RAND()))</f>
        <v>293.9079050343621</v>
      </c>
      <c r="AG52">
        <f ca="1">AG51 * EXP(($B$2 - 0.5 * $B$3^2) * $B$5 + $B$3 * SQRT($B$5) * _xlfn.NORM.S.INV(RAND()))</f>
        <v>287.86680642714902</v>
      </c>
      <c r="AH52">
        <f ca="1">AH51 * EXP(($B$2 - 0.5 * $B$3^2) * $B$5 + $B$3 * SQRT($B$5) * _xlfn.NORM.S.INV(RAND()))</f>
        <v>263.50116628339453</v>
      </c>
      <c r="AI52">
        <f ca="1">AI51 * EXP(($B$2 - 0.5 * $B$3^2) * $B$5 + $B$3 * SQRT($B$5) * _xlfn.NORM.S.INV(RAND()))</f>
        <v>241.17966324011974</v>
      </c>
      <c r="AJ52">
        <f ca="1">AJ51 * EXP(($B$2 - 0.5 * $B$3^2) * $B$5 + $B$3 * SQRT($B$5) * _xlfn.NORM.S.INV(RAND()))</f>
        <v>275.46797167124595</v>
      </c>
      <c r="AK52">
        <f ca="1">AK51 * EXP(($B$2 - 0.5 * $B$3^2) * $B$5 + $B$3 * SQRT($B$5) * _xlfn.NORM.S.INV(RAND()))</f>
        <v>255.47900467307721</v>
      </c>
      <c r="AL52">
        <f ca="1">AL51 * EXP(($B$2 - 0.5 * $B$3^2) * $B$5 + $B$3 * SQRT($B$5) * _xlfn.NORM.S.INV(RAND()))</f>
        <v>252.75039036139216</v>
      </c>
      <c r="AM52">
        <f ca="1">AM51 * EXP(($B$2 - 0.5 * $B$3^2) * $B$5 + $B$3 * SQRT($B$5) * _xlfn.NORM.S.INV(RAND()))</f>
        <v>361.91216964961177</v>
      </c>
      <c r="AN52">
        <f ca="1">AN51 * EXP(($B$2 - 0.5 * $B$3^2) * $B$5 + $B$3 * SQRT($B$5) * _xlfn.NORM.S.INV(RAND()))</f>
        <v>263.11424017709686</v>
      </c>
      <c r="AO52">
        <f ca="1">AO51 * EXP(($B$2 - 0.5 * $B$3^2) * $B$5 + $B$3 * SQRT($B$5) * _xlfn.NORM.S.INV(RAND()))</f>
        <v>251.93797503372392</v>
      </c>
      <c r="AP52">
        <f ca="1">AP51 * EXP(($B$2 - 0.5 * $B$3^2) * $B$5 + $B$3 * SQRT($B$5) * _xlfn.NORM.S.INV(RAND()))</f>
        <v>245.30051538910598</v>
      </c>
      <c r="AQ52">
        <f ca="1">AQ51 * EXP(($B$2 - 0.5 * $B$3^2) * $B$5 + $B$3 * SQRT($B$5) * _xlfn.NORM.S.INV(RAND()))</f>
        <v>280.73814147821724</v>
      </c>
      <c r="AR52">
        <f ca="1">AR51 * EXP(($B$2 - 0.5 * $B$3^2) * $B$5 + $B$3 * SQRT($B$5) * _xlfn.NORM.S.INV(RAND()))</f>
        <v>296.89347525654131</v>
      </c>
      <c r="AS52">
        <f ca="1">AS51 * EXP(($B$2 - 0.5 * $B$3^2) * $B$5 + $B$3 * SQRT($B$5) * _xlfn.NORM.S.INV(RAND()))</f>
        <v>263.95644561434557</v>
      </c>
      <c r="AT52">
        <f ca="1">AT51 * EXP(($B$2 - 0.5 * $B$3^2) * $B$5 + $B$3 * SQRT($B$5) * _xlfn.NORM.S.INV(RAND()))</f>
        <v>321.4805512837994</v>
      </c>
      <c r="AU52">
        <f ca="1">AU51 * EXP(($B$2 - 0.5 * $B$3^2) * $B$5 + $B$3 * SQRT($B$5) * _xlfn.NORM.S.INV(RAND()))</f>
        <v>228.92438519647445</v>
      </c>
      <c r="AV52">
        <f ca="1">AV51 * EXP(($B$2 - 0.5 * $B$3^2) * $B$5 + $B$3 * SQRT($B$5) * _xlfn.NORM.S.INV(RAND()))</f>
        <v>273.34361752671896</v>
      </c>
      <c r="AW52">
        <f ca="1">AW51 * EXP(($B$2 - 0.5 * $B$3^2) * $B$5 + $B$3 * SQRT($B$5) * _xlfn.NORM.S.INV(RAND()))</f>
        <v>276.91410948317088</v>
      </c>
      <c r="AX52">
        <f ca="1">AX51 * EXP(($B$2 - 0.5 * $B$3^2) * $B$5 + $B$3 * SQRT($B$5) * _xlfn.NORM.S.INV(RAND()))</f>
        <v>264.49262921111261</v>
      </c>
      <c r="AY52">
        <f ca="1">AY51 * EXP(($B$2 - 0.5 * $B$3^2) * $B$5 + $B$3 * SQRT($B$5) * _xlfn.NORM.S.INV(RAND()))</f>
        <v>248.34416220234712</v>
      </c>
    </row>
    <row r="53" spans="1:51" x14ac:dyDescent="0.25">
      <c r="A53">
        <v>29</v>
      </c>
      <c r="B53">
        <f ca="1">B52 * EXP(($B$2 - 0.5 * $B$3^2) * $B$5 + $B$3 * SQRT($B$5) * _xlfn.NORM.S.INV(RAND()))</f>
        <v>236.24085347050857</v>
      </c>
      <c r="C53">
        <f ca="1">C52 * EXP(($B$2 - 0.5 * $B$3^2) * $B$5 + $B$3 * SQRT($B$5) * _xlfn.NORM.S.INV(RAND()))</f>
        <v>228.00966813816615</v>
      </c>
      <c r="D53">
        <f ca="1">D52 * EXP(($B$2 - 0.5 * $B$3^2) * $B$5 + $B$3 * SQRT($B$5) * _xlfn.NORM.S.INV(RAND()))</f>
        <v>262.26459136845074</v>
      </c>
      <c r="E53">
        <f ca="1">E52 * EXP(($B$2 - 0.5 * $B$3^2) * $B$5 + $B$3 * SQRT($B$5) * _xlfn.NORM.S.INV(RAND()))</f>
        <v>226.41183250485633</v>
      </c>
      <c r="F53">
        <f ca="1">F52 * EXP(($B$2 - 0.5 * $B$3^2) * $B$5 + $B$3 * SQRT($B$5) * _xlfn.NORM.S.INV(RAND()))</f>
        <v>275.60476261423111</v>
      </c>
      <c r="G53">
        <f ca="1">G52 * EXP(($B$2 - 0.5 * $B$3^2) * $B$5 + $B$3 * SQRT($B$5) * _xlfn.NORM.S.INV(RAND()))</f>
        <v>246.68993304820808</v>
      </c>
      <c r="H53">
        <f ca="1">H52 * EXP(($B$2 - 0.5 * $B$3^2) * $B$5 + $B$3 * SQRT($B$5) * _xlfn.NORM.S.INV(RAND()))</f>
        <v>307.94575985198924</v>
      </c>
      <c r="I53">
        <f ca="1">I52 * EXP(($B$2 - 0.5 * $B$3^2) * $B$5 + $B$3 * SQRT($B$5) * _xlfn.NORM.S.INV(RAND()))</f>
        <v>295.18480606872953</v>
      </c>
      <c r="J53">
        <f ca="1">J52 * EXP(($B$2 - 0.5 * $B$3^2) * $B$5 + $B$3 * SQRT($B$5) * _xlfn.NORM.S.INV(RAND()))</f>
        <v>274.00896316149334</v>
      </c>
      <c r="K53">
        <f ca="1">K52 * EXP(($B$2 - 0.5 * $B$3^2) * $B$5 + $B$3 * SQRT($B$5) * _xlfn.NORM.S.INV(RAND()))</f>
        <v>295.60410554755595</v>
      </c>
      <c r="L53">
        <f ca="1">L52 * EXP(($B$2 - 0.5 * $B$3^2) * $B$5 + $B$3 * SQRT($B$5) * _xlfn.NORM.S.INV(RAND()))</f>
        <v>352.40360202900507</v>
      </c>
      <c r="M53">
        <f ca="1">M52 * EXP(($B$2 - 0.5 * $B$3^2) * $B$5 + $B$3 * SQRT($B$5) * _xlfn.NORM.S.INV(RAND()))</f>
        <v>249.70991843012197</v>
      </c>
      <c r="N53">
        <f ca="1">N52 * EXP(($B$2 - 0.5 * $B$3^2) * $B$5 + $B$3 * SQRT($B$5) * _xlfn.NORM.S.INV(RAND()))</f>
        <v>311.89988970821429</v>
      </c>
      <c r="O53">
        <f ca="1">O52 * EXP(($B$2 - 0.5 * $B$3^2) * $B$5 + $B$3 * SQRT($B$5) * _xlfn.NORM.S.INV(RAND()))</f>
        <v>280.84476887118836</v>
      </c>
      <c r="P53">
        <f ca="1">P52 * EXP(($B$2 - 0.5 * $B$3^2) * $B$5 + $B$3 * SQRT($B$5) * _xlfn.NORM.S.INV(RAND()))</f>
        <v>241.41455303425857</v>
      </c>
      <c r="Q53">
        <f ca="1">Q52 * EXP(($B$2 - 0.5 * $B$3^2) * $B$5 + $B$3 * SQRT($B$5) * _xlfn.NORM.S.INV(RAND()))</f>
        <v>239.4551544713236</v>
      </c>
      <c r="R53">
        <f ca="1">R52 * EXP(($B$2 - 0.5 * $B$3^2) * $B$5 + $B$3 * SQRT($B$5) * _xlfn.NORM.S.INV(RAND()))</f>
        <v>275.5290073345646</v>
      </c>
      <c r="S53">
        <f ca="1">S52 * EXP(($B$2 - 0.5 * $B$3^2) * $B$5 + $B$3 * SQRT($B$5) * _xlfn.NORM.S.INV(RAND()))</f>
        <v>268.55973581752613</v>
      </c>
      <c r="T53">
        <f ca="1">T52 * EXP(($B$2 - 0.5 * $B$3^2) * $B$5 + $B$3 * SQRT($B$5) * _xlfn.NORM.S.INV(RAND()))</f>
        <v>271.82709146082743</v>
      </c>
      <c r="U53">
        <f ca="1">U52 * EXP(($B$2 - 0.5 * $B$3^2) * $B$5 + $B$3 * SQRT($B$5) * _xlfn.NORM.S.INV(RAND()))</f>
        <v>263.53721611472542</v>
      </c>
      <c r="V53">
        <f ca="1">V52 * EXP(($B$2 - 0.5 * $B$3^2) * $B$5 + $B$3 * SQRT($B$5) * _xlfn.NORM.S.INV(RAND()))</f>
        <v>258.9408987162476</v>
      </c>
      <c r="W53">
        <f ca="1">W52 * EXP(($B$2 - 0.5 * $B$3^2) * $B$5 + $B$3 * SQRT($B$5) * _xlfn.NORM.S.INV(RAND()))</f>
        <v>295.34463621105687</v>
      </c>
      <c r="X53">
        <f ca="1">X52 * EXP(($B$2 - 0.5 * $B$3^2) * $B$5 + $B$3 * SQRT($B$5) * _xlfn.NORM.S.INV(RAND()))</f>
        <v>295.51101928007489</v>
      </c>
      <c r="Y53">
        <f ca="1">Y52 * EXP(($B$2 - 0.5 * $B$3^2) * $B$5 + $B$3 * SQRT($B$5) * _xlfn.NORM.S.INV(RAND()))</f>
        <v>257.65164612237106</v>
      </c>
      <c r="Z53">
        <f ca="1">Z52 * EXP(($B$2 - 0.5 * $B$3^2) * $B$5 + $B$3 * SQRT($B$5) * _xlfn.NORM.S.INV(RAND()))</f>
        <v>247.9456227161624</v>
      </c>
      <c r="AA53">
        <f ca="1">AA52 * EXP(($B$2 - 0.5 * $B$3^2) * $B$5 + $B$3 * SQRT($B$5) * _xlfn.NORM.S.INV(RAND()))</f>
        <v>269.49629061391119</v>
      </c>
      <c r="AB53">
        <f ca="1">AB52 * EXP(($B$2 - 0.5 * $B$3^2) * $B$5 + $B$3 * SQRT($B$5) * _xlfn.NORM.S.INV(RAND()))</f>
        <v>275.06163392144612</v>
      </c>
      <c r="AC53">
        <f ca="1">AC52 * EXP(($B$2 - 0.5 * $B$3^2) * $B$5 + $B$3 * SQRT($B$5) * _xlfn.NORM.S.INV(RAND()))</f>
        <v>297.49025737124697</v>
      </c>
      <c r="AD53">
        <f ca="1">AD52 * EXP(($B$2 - 0.5 * $B$3^2) * $B$5 + $B$3 * SQRT($B$5) * _xlfn.NORM.S.INV(RAND()))</f>
        <v>235.44761658141607</v>
      </c>
      <c r="AE53">
        <f ca="1">AE52 * EXP(($B$2 - 0.5 * $B$3^2) * $B$5 + $B$3 * SQRT($B$5) * _xlfn.NORM.S.INV(RAND()))</f>
        <v>278.98612028956421</v>
      </c>
      <c r="AF53">
        <f ca="1">AF52 * EXP(($B$2 - 0.5 * $B$3^2) * $B$5 + $B$3 * SQRT($B$5) * _xlfn.NORM.S.INV(RAND()))</f>
        <v>294.23861002773276</v>
      </c>
      <c r="AG53">
        <f ca="1">AG52 * EXP(($B$2 - 0.5 * $B$3^2) * $B$5 + $B$3 * SQRT($B$5) * _xlfn.NORM.S.INV(RAND()))</f>
        <v>288.94220204508275</v>
      </c>
      <c r="AH53">
        <f ca="1">AH52 * EXP(($B$2 - 0.5 * $B$3^2) * $B$5 + $B$3 * SQRT($B$5) * _xlfn.NORM.S.INV(RAND()))</f>
        <v>259.80650642812873</v>
      </c>
      <c r="AI53">
        <f ca="1">AI52 * EXP(($B$2 - 0.5 * $B$3^2) * $B$5 + $B$3 * SQRT($B$5) * _xlfn.NORM.S.INV(RAND()))</f>
        <v>241.66884103343628</v>
      </c>
      <c r="AJ53">
        <f ca="1">AJ52 * EXP(($B$2 - 0.5 * $B$3^2) * $B$5 + $B$3 * SQRT($B$5) * _xlfn.NORM.S.INV(RAND()))</f>
        <v>277.6673744522214</v>
      </c>
      <c r="AK53">
        <f ca="1">AK52 * EXP(($B$2 - 0.5 * $B$3^2) * $B$5 + $B$3 * SQRT($B$5) * _xlfn.NORM.S.INV(RAND()))</f>
        <v>253.46544058620267</v>
      </c>
      <c r="AL53">
        <f ca="1">AL52 * EXP(($B$2 - 0.5 * $B$3^2) * $B$5 + $B$3 * SQRT($B$5) * _xlfn.NORM.S.INV(RAND()))</f>
        <v>253.23691800294435</v>
      </c>
      <c r="AM53">
        <f ca="1">AM52 * EXP(($B$2 - 0.5 * $B$3^2) * $B$5 + $B$3 * SQRT($B$5) * _xlfn.NORM.S.INV(RAND()))</f>
        <v>365.78701983738739</v>
      </c>
      <c r="AN53">
        <f ca="1">AN52 * EXP(($B$2 - 0.5 * $B$3^2) * $B$5 + $B$3 * SQRT($B$5) * _xlfn.NORM.S.INV(RAND()))</f>
        <v>265.08890691166476</v>
      </c>
      <c r="AO53">
        <f ca="1">AO52 * EXP(($B$2 - 0.5 * $B$3^2) * $B$5 + $B$3 * SQRT($B$5) * _xlfn.NORM.S.INV(RAND()))</f>
        <v>246.43898943509612</v>
      </c>
      <c r="AP53">
        <f ca="1">AP52 * EXP(($B$2 - 0.5 * $B$3^2) * $B$5 + $B$3 * SQRT($B$5) * _xlfn.NORM.S.INV(RAND()))</f>
        <v>243.66391737704063</v>
      </c>
      <c r="AQ53">
        <f ca="1">AQ52 * EXP(($B$2 - 0.5 * $B$3^2) * $B$5 + $B$3 * SQRT($B$5) * _xlfn.NORM.S.INV(RAND()))</f>
        <v>279.09651037725791</v>
      </c>
      <c r="AR53">
        <f ca="1">AR52 * EXP(($B$2 - 0.5 * $B$3^2) * $B$5 + $B$3 * SQRT($B$5) * _xlfn.NORM.S.INV(RAND()))</f>
        <v>294.22565895772146</v>
      </c>
      <c r="AS53">
        <f ca="1">AS52 * EXP(($B$2 - 0.5 * $B$3^2) * $B$5 + $B$3 * SQRT($B$5) * _xlfn.NORM.S.INV(RAND()))</f>
        <v>263.13783854265193</v>
      </c>
      <c r="AT53">
        <f ca="1">AT52 * EXP(($B$2 - 0.5 * $B$3^2) * $B$5 + $B$3 * SQRT($B$5) * _xlfn.NORM.S.INV(RAND()))</f>
        <v>324.93389634626965</v>
      </c>
      <c r="AU53">
        <f ca="1">AU52 * EXP(($B$2 - 0.5 * $B$3^2) * $B$5 + $B$3 * SQRT($B$5) * _xlfn.NORM.S.INV(RAND()))</f>
        <v>222.6729228734664</v>
      </c>
      <c r="AV53">
        <f ca="1">AV52 * EXP(($B$2 - 0.5 * $B$3^2) * $B$5 + $B$3 * SQRT($B$5) * _xlfn.NORM.S.INV(RAND()))</f>
        <v>272.10115557952997</v>
      </c>
      <c r="AW53">
        <f ca="1">AW52 * EXP(($B$2 - 0.5 * $B$3^2) * $B$5 + $B$3 * SQRT($B$5) * _xlfn.NORM.S.INV(RAND()))</f>
        <v>276.70916185376836</v>
      </c>
      <c r="AX53">
        <f ca="1">AX52 * EXP(($B$2 - 0.5 * $B$3^2) * $B$5 + $B$3 * SQRT($B$5) * _xlfn.NORM.S.INV(RAND()))</f>
        <v>266.56358590363118</v>
      </c>
      <c r="AY53">
        <f ca="1">AY52 * EXP(($B$2 - 0.5 * $B$3^2) * $B$5 + $B$3 * SQRT($B$5) * _xlfn.NORM.S.INV(RAND()))</f>
        <v>241.52050738894897</v>
      </c>
    </row>
    <row r="54" spans="1:51" x14ac:dyDescent="0.25">
      <c r="A54">
        <v>30</v>
      </c>
      <c r="B54">
        <f ca="1">B53 * EXP(($B$2 - 0.5 * $B$3^2) * $B$5 + $B$3 * SQRT($B$5) * _xlfn.NORM.S.INV(RAND()))</f>
        <v>237.96524891971868</v>
      </c>
      <c r="C54">
        <f ca="1">C53 * EXP(($B$2 - 0.5 * $B$3^2) * $B$5 + $B$3 * SQRT($B$5) * _xlfn.NORM.S.INV(RAND()))</f>
        <v>231.23173357155366</v>
      </c>
      <c r="D54">
        <f ca="1">D53 * EXP(($B$2 - 0.5 * $B$3^2) * $B$5 + $B$3 * SQRT($B$5) * _xlfn.NORM.S.INV(RAND()))</f>
        <v>254.95085017556974</v>
      </c>
      <c r="E54">
        <f ca="1">E53 * EXP(($B$2 - 0.5 * $B$3^2) * $B$5 + $B$3 * SQRT($B$5) * _xlfn.NORM.S.INV(RAND()))</f>
        <v>218.43000058536015</v>
      </c>
      <c r="F54">
        <f ca="1">F53 * EXP(($B$2 - 0.5 * $B$3^2) * $B$5 + $B$3 * SQRT($B$5) * _xlfn.NORM.S.INV(RAND()))</f>
        <v>271.63641770787558</v>
      </c>
      <c r="G54">
        <f ca="1">G53 * EXP(($B$2 - 0.5 * $B$3^2) * $B$5 + $B$3 * SQRT($B$5) * _xlfn.NORM.S.INV(RAND()))</f>
        <v>242.0914234427398</v>
      </c>
      <c r="H54">
        <f ca="1">H53 * EXP(($B$2 - 0.5 * $B$3^2) * $B$5 + $B$3 * SQRT($B$5) * _xlfn.NORM.S.INV(RAND()))</f>
        <v>302.2523688644639</v>
      </c>
      <c r="I54">
        <f ca="1">I53 * EXP(($B$2 - 0.5 * $B$3^2) * $B$5 + $B$3 * SQRT($B$5) * _xlfn.NORM.S.INV(RAND()))</f>
        <v>290.63196484888567</v>
      </c>
      <c r="J54">
        <f ca="1">J53 * EXP(($B$2 - 0.5 * $B$3^2) * $B$5 + $B$3 * SQRT($B$5) * _xlfn.NORM.S.INV(RAND()))</f>
        <v>281.70339683408866</v>
      </c>
      <c r="K54">
        <f ca="1">K53 * EXP(($B$2 - 0.5 * $B$3^2) * $B$5 + $B$3 * SQRT($B$5) * _xlfn.NORM.S.INV(RAND()))</f>
        <v>291.91391076895826</v>
      </c>
      <c r="L54">
        <f ca="1">L53 * EXP(($B$2 - 0.5 * $B$3^2) * $B$5 + $B$3 * SQRT($B$5) * _xlfn.NORM.S.INV(RAND()))</f>
        <v>345.31082853912704</v>
      </c>
      <c r="M54">
        <f ca="1">M53 * EXP(($B$2 - 0.5 * $B$3^2) * $B$5 + $B$3 * SQRT($B$5) * _xlfn.NORM.S.INV(RAND()))</f>
        <v>247.68044697048535</v>
      </c>
      <c r="N54">
        <f ca="1">N53 * EXP(($B$2 - 0.5 * $B$3^2) * $B$5 + $B$3 * SQRT($B$5) * _xlfn.NORM.S.INV(RAND()))</f>
        <v>316.18928576905353</v>
      </c>
      <c r="O54">
        <f ca="1">O53 * EXP(($B$2 - 0.5 * $B$3^2) * $B$5 + $B$3 * SQRT($B$5) * _xlfn.NORM.S.INV(RAND()))</f>
        <v>277.65641151385046</v>
      </c>
      <c r="P54">
        <f ca="1">P53 * EXP(($B$2 - 0.5 * $B$3^2) * $B$5 + $B$3 * SQRT($B$5) * _xlfn.NORM.S.INV(RAND()))</f>
        <v>236.19448954347786</v>
      </c>
      <c r="Q54">
        <f ca="1">Q53 * EXP(($B$2 - 0.5 * $B$3^2) * $B$5 + $B$3 * SQRT($B$5) * _xlfn.NORM.S.INV(RAND()))</f>
        <v>239.10220698646427</v>
      </c>
      <c r="R54">
        <f ca="1">R53 * EXP(($B$2 - 0.5 * $B$3^2) * $B$5 + $B$3 * SQRT($B$5) * _xlfn.NORM.S.INV(RAND()))</f>
        <v>285.08016394362818</v>
      </c>
      <c r="S54">
        <f ca="1">S53 * EXP(($B$2 - 0.5 * $B$3^2) * $B$5 + $B$3 * SQRT($B$5) * _xlfn.NORM.S.INV(RAND()))</f>
        <v>260.50131220705725</v>
      </c>
      <c r="T54">
        <f ca="1">T53 * EXP(($B$2 - 0.5 * $B$3^2) * $B$5 + $B$3 * SQRT($B$5) * _xlfn.NORM.S.INV(RAND()))</f>
        <v>270.88930205537923</v>
      </c>
      <c r="U54">
        <f ca="1">U53 * EXP(($B$2 - 0.5 * $B$3^2) * $B$5 + $B$3 * SQRT($B$5) * _xlfn.NORM.S.INV(RAND()))</f>
        <v>257.33999082051048</v>
      </c>
      <c r="V54">
        <f ca="1">V53 * EXP(($B$2 - 0.5 * $B$3^2) * $B$5 + $B$3 * SQRT($B$5) * _xlfn.NORM.S.INV(RAND()))</f>
        <v>259.66275299521931</v>
      </c>
      <c r="W54">
        <f ca="1">W53 * EXP(($B$2 - 0.5 * $B$3^2) * $B$5 + $B$3 * SQRT($B$5) * _xlfn.NORM.S.INV(RAND()))</f>
        <v>294.49837089931151</v>
      </c>
      <c r="X54">
        <f ca="1">X53 * EXP(($B$2 - 0.5 * $B$3^2) * $B$5 + $B$3 * SQRT($B$5) * _xlfn.NORM.S.INV(RAND()))</f>
        <v>294.61525401553791</v>
      </c>
      <c r="Y54">
        <f ca="1">Y53 * EXP(($B$2 - 0.5 * $B$3^2) * $B$5 + $B$3 * SQRT($B$5) * _xlfn.NORM.S.INV(RAND()))</f>
        <v>262.37725431597119</v>
      </c>
      <c r="Z54">
        <f ca="1">Z53 * EXP(($B$2 - 0.5 * $B$3^2) * $B$5 + $B$3 * SQRT($B$5) * _xlfn.NORM.S.INV(RAND()))</f>
        <v>245.98767679664169</v>
      </c>
      <c r="AA54">
        <f ca="1">AA53 * EXP(($B$2 - 0.5 * $B$3^2) * $B$5 + $B$3 * SQRT($B$5) * _xlfn.NORM.S.INV(RAND()))</f>
        <v>274.83579933177293</v>
      </c>
      <c r="AB54">
        <f ca="1">AB53 * EXP(($B$2 - 0.5 * $B$3^2) * $B$5 + $B$3 * SQRT($B$5) * _xlfn.NORM.S.INV(RAND()))</f>
        <v>270.1378611709028</v>
      </c>
      <c r="AC54">
        <f ca="1">AC53 * EXP(($B$2 - 0.5 * $B$3^2) * $B$5 + $B$3 * SQRT($B$5) * _xlfn.NORM.S.INV(RAND()))</f>
        <v>298.32745576323811</v>
      </c>
      <c r="AD54">
        <f ca="1">AD53 * EXP(($B$2 - 0.5 * $B$3^2) * $B$5 + $B$3 * SQRT($B$5) * _xlfn.NORM.S.INV(RAND()))</f>
        <v>232.70856536807631</v>
      </c>
      <c r="AE54">
        <f ca="1">AE53 * EXP(($B$2 - 0.5 * $B$3^2) * $B$5 + $B$3 * SQRT($B$5) * _xlfn.NORM.S.INV(RAND()))</f>
        <v>278.39510608048386</v>
      </c>
      <c r="AF54">
        <f ca="1">AF53 * EXP(($B$2 - 0.5 * $B$3^2) * $B$5 + $B$3 * SQRT($B$5) * _xlfn.NORM.S.INV(RAND()))</f>
        <v>292.80392521849762</v>
      </c>
      <c r="AG54">
        <f ca="1">AG53 * EXP(($B$2 - 0.5 * $B$3^2) * $B$5 + $B$3 * SQRT($B$5) * _xlfn.NORM.S.INV(RAND()))</f>
        <v>293.0740379847503</v>
      </c>
      <c r="AH54">
        <f ca="1">AH53 * EXP(($B$2 - 0.5 * $B$3^2) * $B$5 + $B$3 * SQRT($B$5) * _xlfn.NORM.S.INV(RAND()))</f>
        <v>264.56306123887282</v>
      </c>
      <c r="AI54">
        <f ca="1">AI53 * EXP(($B$2 - 0.5 * $B$3^2) * $B$5 + $B$3 * SQRT($B$5) * _xlfn.NORM.S.INV(RAND()))</f>
        <v>243.16772253273217</v>
      </c>
      <c r="AJ54">
        <f ca="1">AJ53 * EXP(($B$2 - 0.5 * $B$3^2) * $B$5 + $B$3 * SQRT($B$5) * _xlfn.NORM.S.INV(RAND()))</f>
        <v>283.74890837678538</v>
      </c>
      <c r="AK54">
        <f ca="1">AK53 * EXP(($B$2 - 0.5 * $B$3^2) * $B$5 + $B$3 * SQRT($B$5) * _xlfn.NORM.S.INV(RAND()))</f>
        <v>246.79643746530479</v>
      </c>
      <c r="AL54">
        <f ca="1">AL53 * EXP(($B$2 - 0.5 * $B$3^2) * $B$5 + $B$3 * SQRT($B$5) * _xlfn.NORM.S.INV(RAND()))</f>
        <v>256.56369586565933</v>
      </c>
      <c r="AM54">
        <f ca="1">AM53 * EXP(($B$2 - 0.5 * $B$3^2) * $B$5 + $B$3 * SQRT($B$5) * _xlfn.NORM.S.INV(RAND()))</f>
        <v>355.51271562803413</v>
      </c>
      <c r="AN54">
        <f ca="1">AN53 * EXP(($B$2 - 0.5 * $B$3^2) * $B$5 + $B$3 * SQRT($B$5) * _xlfn.NORM.S.INV(RAND()))</f>
        <v>261.77813007326108</v>
      </c>
      <c r="AO54">
        <f ca="1">AO53 * EXP(($B$2 - 0.5 * $B$3^2) * $B$5 + $B$3 * SQRT($B$5) * _xlfn.NORM.S.INV(RAND()))</f>
        <v>247.36557498740643</v>
      </c>
      <c r="AP54">
        <f ca="1">AP53 * EXP(($B$2 - 0.5 * $B$3^2) * $B$5 + $B$3 * SQRT($B$5) * _xlfn.NORM.S.INV(RAND()))</f>
        <v>244.97738216605558</v>
      </c>
      <c r="AQ54">
        <f ca="1">AQ53 * EXP(($B$2 - 0.5 * $B$3^2) * $B$5 + $B$3 * SQRT($B$5) * _xlfn.NORM.S.INV(RAND()))</f>
        <v>269.80068951837455</v>
      </c>
      <c r="AR54">
        <f ca="1">AR53 * EXP(($B$2 - 0.5 * $B$3^2) * $B$5 + $B$3 * SQRT($B$5) * _xlfn.NORM.S.INV(RAND()))</f>
        <v>291.10293240605586</v>
      </c>
      <c r="AS54">
        <f ca="1">AS53 * EXP(($B$2 - 0.5 * $B$3^2) * $B$5 + $B$3 * SQRT($B$5) * _xlfn.NORM.S.INV(RAND()))</f>
        <v>260.64025532564114</v>
      </c>
      <c r="AT54">
        <f ca="1">AT53 * EXP(($B$2 - 0.5 * $B$3^2) * $B$5 + $B$3 * SQRT($B$5) * _xlfn.NORM.S.INV(RAND()))</f>
        <v>313.15852529973671</v>
      </c>
      <c r="AU54">
        <f ca="1">AU53 * EXP(($B$2 - 0.5 * $B$3^2) * $B$5 + $B$3 * SQRT($B$5) * _xlfn.NORM.S.INV(RAND()))</f>
        <v>218.38474633546838</v>
      </c>
      <c r="AV54">
        <f ca="1">AV53 * EXP(($B$2 - 0.5 * $B$3^2) * $B$5 + $B$3 * SQRT($B$5) * _xlfn.NORM.S.INV(RAND()))</f>
        <v>278.60130229803491</v>
      </c>
      <c r="AW54">
        <f ca="1">AW53 * EXP(($B$2 - 0.5 * $B$3^2) * $B$5 + $B$3 * SQRT($B$5) * _xlfn.NORM.S.INV(RAND()))</f>
        <v>280.19560342658855</v>
      </c>
      <c r="AX54">
        <f ca="1">AX53 * EXP(($B$2 - 0.5 * $B$3^2) * $B$5 + $B$3 * SQRT($B$5) * _xlfn.NORM.S.INV(RAND()))</f>
        <v>262.72654258908312</v>
      </c>
      <c r="AY54">
        <f ca="1">AY53 * EXP(($B$2 - 0.5 * $B$3^2) * $B$5 + $B$3 * SQRT($B$5) * _xlfn.NORM.S.INV(RAND()))</f>
        <v>251.28634236842547</v>
      </c>
    </row>
    <row r="55" spans="1:51" x14ac:dyDescent="0.25">
      <c r="A55">
        <v>31</v>
      </c>
      <c r="B55">
        <f ca="1">B54 * EXP(($B$2 - 0.5 * $B$3^2) * $B$5 + $B$3 * SQRT($B$5) * _xlfn.NORM.S.INV(RAND()))</f>
        <v>241.30700155610631</v>
      </c>
      <c r="C55">
        <f ca="1">C54 * EXP(($B$2 - 0.5 * $B$3^2) * $B$5 + $B$3 * SQRT($B$5) * _xlfn.NORM.S.INV(RAND()))</f>
        <v>233.38298904523268</v>
      </c>
      <c r="D55">
        <f ca="1">D54 * EXP(($B$2 - 0.5 * $B$3^2) * $B$5 + $B$3 * SQRT($B$5) * _xlfn.NORM.S.INV(RAND()))</f>
        <v>253.04067547106951</v>
      </c>
      <c r="E55">
        <f ca="1">E54 * EXP(($B$2 - 0.5 * $B$3^2) * $B$5 + $B$3 * SQRT($B$5) * _xlfn.NORM.S.INV(RAND()))</f>
        <v>219.77737302531543</v>
      </c>
      <c r="F55">
        <f ca="1">F54 * EXP(($B$2 - 0.5 * $B$3^2) * $B$5 + $B$3 * SQRT($B$5) * _xlfn.NORM.S.INV(RAND()))</f>
        <v>268.12982869483722</v>
      </c>
      <c r="G55">
        <f ca="1">G54 * EXP(($B$2 - 0.5 * $B$3^2) * $B$5 + $B$3 * SQRT($B$5) * _xlfn.NORM.S.INV(RAND()))</f>
        <v>241.73496381326103</v>
      </c>
      <c r="H55">
        <f ca="1">H54 * EXP(($B$2 - 0.5 * $B$3^2) * $B$5 + $B$3 * SQRT($B$5) * _xlfn.NORM.S.INV(RAND()))</f>
        <v>294.1731054886277</v>
      </c>
      <c r="I55">
        <f ca="1">I54 * EXP(($B$2 - 0.5 * $B$3^2) * $B$5 + $B$3 * SQRT($B$5) * _xlfn.NORM.S.INV(RAND()))</f>
        <v>292.12262968563772</v>
      </c>
      <c r="J55">
        <f ca="1">J54 * EXP(($B$2 - 0.5 * $B$3^2) * $B$5 + $B$3 * SQRT($B$5) * _xlfn.NORM.S.INV(RAND()))</f>
        <v>287.36195701670351</v>
      </c>
      <c r="K55">
        <f ca="1">K54 * EXP(($B$2 - 0.5 * $B$3^2) * $B$5 + $B$3 * SQRT($B$5) * _xlfn.NORM.S.INV(RAND()))</f>
        <v>293.43888799048631</v>
      </c>
      <c r="L55">
        <f ca="1">L54 * EXP(($B$2 - 0.5 * $B$3^2) * $B$5 + $B$3 * SQRT($B$5) * _xlfn.NORM.S.INV(RAND()))</f>
        <v>337.86654492538923</v>
      </c>
      <c r="M55">
        <f ca="1">M54 * EXP(($B$2 - 0.5 * $B$3^2) * $B$5 + $B$3 * SQRT($B$5) * _xlfn.NORM.S.INV(RAND()))</f>
        <v>248.69274116969069</v>
      </c>
      <c r="N55">
        <f ca="1">N54 * EXP(($B$2 - 0.5 * $B$3^2) * $B$5 + $B$3 * SQRT($B$5) * _xlfn.NORM.S.INV(RAND()))</f>
        <v>318.23176015599375</v>
      </c>
      <c r="O55">
        <f ca="1">O54 * EXP(($B$2 - 0.5 * $B$3^2) * $B$5 + $B$3 * SQRT($B$5) * _xlfn.NORM.S.INV(RAND()))</f>
        <v>286.19898219395742</v>
      </c>
      <c r="P55">
        <f ca="1">P54 * EXP(($B$2 - 0.5 * $B$3^2) * $B$5 + $B$3 * SQRT($B$5) * _xlfn.NORM.S.INV(RAND()))</f>
        <v>229.57023542466885</v>
      </c>
      <c r="Q55">
        <f ca="1">Q54 * EXP(($B$2 - 0.5 * $B$3^2) * $B$5 + $B$3 * SQRT($B$5) * _xlfn.NORM.S.INV(RAND()))</f>
        <v>238.62156585259393</v>
      </c>
      <c r="R55">
        <f ca="1">R54 * EXP(($B$2 - 0.5 * $B$3^2) * $B$5 + $B$3 * SQRT($B$5) * _xlfn.NORM.S.INV(RAND()))</f>
        <v>296.95204459365783</v>
      </c>
      <c r="S55">
        <f ca="1">S54 * EXP(($B$2 - 0.5 * $B$3^2) * $B$5 + $B$3 * SQRT($B$5) * _xlfn.NORM.S.INV(RAND()))</f>
        <v>255.38616318884701</v>
      </c>
      <c r="T55">
        <f ca="1">T54 * EXP(($B$2 - 0.5 * $B$3^2) * $B$5 + $B$3 * SQRT($B$5) * _xlfn.NORM.S.INV(RAND()))</f>
        <v>274.46829435615831</v>
      </c>
      <c r="U55">
        <f ca="1">U54 * EXP(($B$2 - 0.5 * $B$3^2) * $B$5 + $B$3 * SQRT($B$5) * _xlfn.NORM.S.INV(RAND()))</f>
        <v>260.14458407700334</v>
      </c>
      <c r="V55">
        <f ca="1">V54 * EXP(($B$2 - 0.5 * $B$3^2) * $B$5 + $B$3 * SQRT($B$5) * _xlfn.NORM.S.INV(RAND()))</f>
        <v>261.68273000661401</v>
      </c>
      <c r="W55">
        <f ca="1">W54 * EXP(($B$2 - 0.5 * $B$3^2) * $B$5 + $B$3 * SQRT($B$5) * _xlfn.NORM.S.INV(RAND()))</f>
        <v>305.86005148306003</v>
      </c>
      <c r="X55">
        <f ca="1">X54 * EXP(($B$2 - 0.5 * $B$3^2) * $B$5 + $B$3 * SQRT($B$5) * _xlfn.NORM.S.INV(RAND()))</f>
        <v>290.85338116692731</v>
      </c>
      <c r="Y55">
        <f ca="1">Y54 * EXP(($B$2 - 0.5 * $B$3^2) * $B$5 + $B$3 * SQRT($B$5) * _xlfn.NORM.S.INV(RAND()))</f>
        <v>264.08832482523303</v>
      </c>
      <c r="Z55">
        <f ca="1">Z54 * EXP(($B$2 - 0.5 * $B$3^2) * $B$5 + $B$3 * SQRT($B$5) * _xlfn.NORM.S.INV(RAND()))</f>
        <v>252.70709723181912</v>
      </c>
      <c r="AA55">
        <f ca="1">AA54 * EXP(($B$2 - 0.5 * $B$3^2) * $B$5 + $B$3 * SQRT($B$5) * _xlfn.NORM.S.INV(RAND()))</f>
        <v>261.95116713215202</v>
      </c>
      <c r="AB55">
        <f ca="1">AB54 * EXP(($B$2 - 0.5 * $B$3^2) * $B$5 + $B$3 * SQRT($B$5) * _xlfn.NORM.S.INV(RAND()))</f>
        <v>269.25999469789997</v>
      </c>
      <c r="AC55">
        <f ca="1">AC54 * EXP(($B$2 - 0.5 * $B$3^2) * $B$5 + $B$3 * SQRT($B$5) * _xlfn.NORM.S.INV(RAND()))</f>
        <v>316.56826497426465</v>
      </c>
      <c r="AD55">
        <f ca="1">AD54 * EXP(($B$2 - 0.5 * $B$3^2) * $B$5 + $B$3 * SQRT($B$5) * _xlfn.NORM.S.INV(RAND()))</f>
        <v>231.5835568513497</v>
      </c>
      <c r="AE55">
        <f ca="1">AE54 * EXP(($B$2 - 0.5 * $B$3^2) * $B$5 + $B$3 * SQRT($B$5) * _xlfn.NORM.S.INV(RAND()))</f>
        <v>272.44334987313044</v>
      </c>
      <c r="AF55">
        <f ca="1">AF54 * EXP(($B$2 - 0.5 * $B$3^2) * $B$5 + $B$3 * SQRT($B$5) * _xlfn.NORM.S.INV(RAND()))</f>
        <v>295.97925199509262</v>
      </c>
      <c r="AG55">
        <f ca="1">AG54 * EXP(($B$2 - 0.5 * $B$3^2) * $B$5 + $B$3 * SQRT($B$5) * _xlfn.NORM.S.INV(RAND()))</f>
        <v>290.13836235226671</v>
      </c>
      <c r="AH55">
        <f ca="1">AH54 * EXP(($B$2 - 0.5 * $B$3^2) * $B$5 + $B$3 * SQRT($B$5) * _xlfn.NORM.S.INV(RAND()))</f>
        <v>263.99543242877257</v>
      </c>
      <c r="AI55">
        <f ca="1">AI54 * EXP(($B$2 - 0.5 * $B$3^2) * $B$5 + $B$3 * SQRT($B$5) * _xlfn.NORM.S.INV(RAND()))</f>
        <v>243.5596814859901</v>
      </c>
      <c r="AJ55">
        <f ca="1">AJ54 * EXP(($B$2 - 0.5 * $B$3^2) * $B$5 + $B$3 * SQRT($B$5) * _xlfn.NORM.S.INV(RAND()))</f>
        <v>283.42045712935982</v>
      </c>
      <c r="AK55">
        <f ca="1">AK54 * EXP(($B$2 - 0.5 * $B$3^2) * $B$5 + $B$3 * SQRT($B$5) * _xlfn.NORM.S.INV(RAND()))</f>
        <v>244.49518461997718</v>
      </c>
      <c r="AL55">
        <f ca="1">AL54 * EXP(($B$2 - 0.5 * $B$3^2) * $B$5 + $B$3 * SQRT($B$5) * _xlfn.NORM.S.INV(RAND()))</f>
        <v>259.05956897756914</v>
      </c>
      <c r="AM55">
        <f ca="1">AM54 * EXP(($B$2 - 0.5 * $B$3^2) * $B$5 + $B$3 * SQRT($B$5) * _xlfn.NORM.S.INV(RAND()))</f>
        <v>358.62140337889457</v>
      </c>
      <c r="AN55">
        <f ca="1">AN54 * EXP(($B$2 - 0.5 * $B$3^2) * $B$5 + $B$3 * SQRT($B$5) * _xlfn.NORM.S.INV(RAND()))</f>
        <v>268.68589557331984</v>
      </c>
      <c r="AO55">
        <f ca="1">AO54 * EXP(($B$2 - 0.5 * $B$3^2) * $B$5 + $B$3 * SQRT($B$5) * _xlfn.NORM.S.INV(RAND()))</f>
        <v>249.47667500941463</v>
      </c>
      <c r="AP55">
        <f ca="1">AP54 * EXP(($B$2 - 0.5 * $B$3^2) * $B$5 + $B$3 * SQRT($B$5) * _xlfn.NORM.S.INV(RAND()))</f>
        <v>242.11771568623786</v>
      </c>
      <c r="AQ55">
        <f ca="1">AQ54 * EXP(($B$2 - 0.5 * $B$3^2) * $B$5 + $B$3 * SQRT($B$5) * _xlfn.NORM.S.INV(RAND()))</f>
        <v>272.5397775789678</v>
      </c>
      <c r="AR55">
        <f ca="1">AR54 * EXP(($B$2 - 0.5 * $B$3^2) * $B$5 + $B$3 * SQRT($B$5) * _xlfn.NORM.S.INV(RAND()))</f>
        <v>295.20901148535086</v>
      </c>
      <c r="AS55">
        <f ca="1">AS54 * EXP(($B$2 - 0.5 * $B$3^2) * $B$5 + $B$3 * SQRT($B$5) * _xlfn.NORM.S.INV(RAND()))</f>
        <v>262.91913655587564</v>
      </c>
      <c r="AT55">
        <f ca="1">AT54 * EXP(($B$2 - 0.5 * $B$3^2) * $B$5 + $B$3 * SQRT($B$5) * _xlfn.NORM.S.INV(RAND()))</f>
        <v>313.22040240123732</v>
      </c>
      <c r="AU55">
        <f ca="1">AU54 * EXP(($B$2 - 0.5 * $B$3^2) * $B$5 + $B$3 * SQRT($B$5) * _xlfn.NORM.S.INV(RAND()))</f>
        <v>220.86742387892994</v>
      </c>
      <c r="AV55">
        <f ca="1">AV54 * EXP(($B$2 - 0.5 * $B$3^2) * $B$5 + $B$3 * SQRT($B$5) * _xlfn.NORM.S.INV(RAND()))</f>
        <v>270.71569596524495</v>
      </c>
      <c r="AW55">
        <f ca="1">AW54 * EXP(($B$2 - 0.5 * $B$3^2) * $B$5 + $B$3 * SQRT($B$5) * _xlfn.NORM.S.INV(RAND()))</f>
        <v>285.59208423318546</v>
      </c>
      <c r="AX55">
        <f ca="1">AX54 * EXP(($B$2 - 0.5 * $B$3^2) * $B$5 + $B$3 * SQRT($B$5) * _xlfn.NORM.S.INV(RAND()))</f>
        <v>256.85110089970976</v>
      </c>
      <c r="AY55">
        <f ca="1">AY54 * EXP(($B$2 - 0.5 * $B$3^2) * $B$5 + $B$3 * SQRT($B$5) * _xlfn.NORM.S.INV(RAND()))</f>
        <v>247.16869150018874</v>
      </c>
    </row>
    <row r="56" spans="1:51" x14ac:dyDescent="0.25">
      <c r="A56">
        <v>32</v>
      </c>
      <c r="B56">
        <f ca="1">B55 * EXP(($B$2 - 0.5 * $B$3^2) * $B$5 + $B$3 * SQRT($B$5) * _xlfn.NORM.S.INV(RAND()))</f>
        <v>236.95340656938373</v>
      </c>
      <c r="C56">
        <f ca="1">C55 * EXP(($B$2 - 0.5 * $B$3^2) * $B$5 + $B$3 * SQRT($B$5) * _xlfn.NORM.S.INV(RAND()))</f>
        <v>233.41680802020642</v>
      </c>
      <c r="D56">
        <f ca="1">D55 * EXP(($B$2 - 0.5 * $B$3^2) * $B$5 + $B$3 * SQRT($B$5) * _xlfn.NORM.S.INV(RAND()))</f>
        <v>252.82112894097511</v>
      </c>
      <c r="E56">
        <f ca="1">E55 * EXP(($B$2 - 0.5 * $B$3^2) * $B$5 + $B$3 * SQRT($B$5) * _xlfn.NORM.S.INV(RAND()))</f>
        <v>219.57231237905879</v>
      </c>
      <c r="F56">
        <f ca="1">F55 * EXP(($B$2 - 0.5 * $B$3^2) * $B$5 + $B$3 * SQRT($B$5) * _xlfn.NORM.S.INV(RAND()))</f>
        <v>266.46819690554827</v>
      </c>
      <c r="G56">
        <f ca="1">G55 * EXP(($B$2 - 0.5 * $B$3^2) * $B$5 + $B$3 * SQRT($B$5) * _xlfn.NORM.S.INV(RAND()))</f>
        <v>236.7570609451536</v>
      </c>
      <c r="H56">
        <f ca="1">H55 * EXP(($B$2 - 0.5 * $B$3^2) * $B$5 + $B$3 * SQRT($B$5) * _xlfn.NORM.S.INV(RAND()))</f>
        <v>297.2307457309517</v>
      </c>
      <c r="I56">
        <f ca="1">I55 * EXP(($B$2 - 0.5 * $B$3^2) * $B$5 + $B$3 * SQRT($B$5) * _xlfn.NORM.S.INV(RAND()))</f>
        <v>294.15003910343222</v>
      </c>
      <c r="J56">
        <f ca="1">J55 * EXP(($B$2 - 0.5 * $B$3^2) * $B$5 + $B$3 * SQRT($B$5) * _xlfn.NORM.S.INV(RAND()))</f>
        <v>284.70950123728858</v>
      </c>
      <c r="K56">
        <f ca="1">K55 * EXP(($B$2 - 0.5 * $B$3^2) * $B$5 + $B$3 * SQRT($B$5) * _xlfn.NORM.S.INV(RAND()))</f>
        <v>304.91618903960517</v>
      </c>
      <c r="L56">
        <f ca="1">L55 * EXP(($B$2 - 0.5 * $B$3^2) * $B$5 + $B$3 * SQRT($B$5) * _xlfn.NORM.S.INV(RAND()))</f>
        <v>334.93444234987737</v>
      </c>
      <c r="M56">
        <f ca="1">M55 * EXP(($B$2 - 0.5 * $B$3^2) * $B$5 + $B$3 * SQRT($B$5) * _xlfn.NORM.S.INV(RAND()))</f>
        <v>249.52514213944468</v>
      </c>
      <c r="N56">
        <f ca="1">N55 * EXP(($B$2 - 0.5 * $B$3^2) * $B$5 + $B$3 * SQRT($B$5) * _xlfn.NORM.S.INV(RAND()))</f>
        <v>324.50662279869715</v>
      </c>
      <c r="O56">
        <f ca="1">O55 * EXP(($B$2 - 0.5 * $B$3^2) * $B$5 + $B$3 * SQRT($B$5) * _xlfn.NORM.S.INV(RAND()))</f>
        <v>292.50173589287959</v>
      </c>
      <c r="P56">
        <f ca="1">P55 * EXP(($B$2 - 0.5 * $B$3^2) * $B$5 + $B$3 * SQRT($B$5) * _xlfn.NORM.S.INV(RAND()))</f>
        <v>231.42699542029374</v>
      </c>
      <c r="Q56">
        <f ca="1">Q55 * EXP(($B$2 - 0.5 * $B$3^2) * $B$5 + $B$3 * SQRT($B$5) * _xlfn.NORM.S.INV(RAND()))</f>
        <v>238.86371201643212</v>
      </c>
      <c r="R56">
        <f ca="1">R55 * EXP(($B$2 - 0.5 * $B$3^2) * $B$5 + $B$3 * SQRT($B$5) * _xlfn.NORM.S.INV(RAND()))</f>
        <v>296.35739419222153</v>
      </c>
      <c r="S56">
        <f ca="1">S55 * EXP(($B$2 - 0.5 * $B$3^2) * $B$5 + $B$3 * SQRT($B$5) * _xlfn.NORM.S.INV(RAND()))</f>
        <v>258.66559923723247</v>
      </c>
      <c r="T56">
        <f ca="1">T55 * EXP(($B$2 - 0.5 * $B$3^2) * $B$5 + $B$3 * SQRT($B$5) * _xlfn.NORM.S.INV(RAND()))</f>
        <v>265.51609829005412</v>
      </c>
      <c r="U56">
        <f ca="1">U55 * EXP(($B$2 - 0.5 * $B$3^2) * $B$5 + $B$3 * SQRT($B$5) * _xlfn.NORM.S.INV(RAND()))</f>
        <v>262.07795597785838</v>
      </c>
      <c r="V56">
        <f ca="1">V55 * EXP(($B$2 - 0.5 * $B$3^2) * $B$5 + $B$3 * SQRT($B$5) * _xlfn.NORM.S.INV(RAND()))</f>
        <v>260.99491347121551</v>
      </c>
      <c r="W56">
        <f ca="1">W55 * EXP(($B$2 - 0.5 * $B$3^2) * $B$5 + $B$3 * SQRT($B$5) * _xlfn.NORM.S.INV(RAND()))</f>
        <v>313.12099452455249</v>
      </c>
      <c r="X56">
        <f ca="1">X55 * EXP(($B$2 - 0.5 * $B$3^2) * $B$5 + $B$3 * SQRT($B$5) * _xlfn.NORM.S.INV(RAND()))</f>
        <v>289.99832693747948</v>
      </c>
      <c r="Y56">
        <f ca="1">Y55 * EXP(($B$2 - 0.5 * $B$3^2) * $B$5 + $B$3 * SQRT($B$5) * _xlfn.NORM.S.INV(RAND()))</f>
        <v>265.51888209869327</v>
      </c>
      <c r="Z56">
        <f ca="1">Z55 * EXP(($B$2 - 0.5 * $B$3^2) * $B$5 + $B$3 * SQRT($B$5) * _xlfn.NORM.S.INV(RAND()))</f>
        <v>258.41512687527694</v>
      </c>
      <c r="AA56">
        <f ca="1">AA55 * EXP(($B$2 - 0.5 * $B$3^2) * $B$5 + $B$3 * SQRT($B$5) * _xlfn.NORM.S.INV(RAND()))</f>
        <v>269.55605099141798</v>
      </c>
      <c r="AB56">
        <f ca="1">AB55 * EXP(($B$2 - 0.5 * $B$3^2) * $B$5 + $B$3 * SQRT($B$5) * _xlfn.NORM.S.INV(RAND()))</f>
        <v>272.85621994422064</v>
      </c>
      <c r="AC56">
        <f ca="1">AC55 * EXP(($B$2 - 0.5 * $B$3^2) * $B$5 + $B$3 * SQRT($B$5) * _xlfn.NORM.S.INV(RAND()))</f>
        <v>322.32077650604862</v>
      </c>
      <c r="AD56">
        <f ca="1">AD55 * EXP(($B$2 - 0.5 * $B$3^2) * $B$5 + $B$3 * SQRT($B$5) * _xlfn.NORM.S.INV(RAND()))</f>
        <v>223.9505703122272</v>
      </c>
      <c r="AE56">
        <f ca="1">AE55 * EXP(($B$2 - 0.5 * $B$3^2) * $B$5 + $B$3 * SQRT($B$5) * _xlfn.NORM.S.INV(RAND()))</f>
        <v>269.36344517755214</v>
      </c>
      <c r="AF56">
        <f ca="1">AF55 * EXP(($B$2 - 0.5 * $B$3^2) * $B$5 + $B$3 * SQRT($B$5) * _xlfn.NORM.S.INV(RAND()))</f>
        <v>295.93160237876236</v>
      </c>
      <c r="AG56">
        <f ca="1">AG55 * EXP(($B$2 - 0.5 * $B$3^2) * $B$5 + $B$3 * SQRT($B$5) * _xlfn.NORM.S.INV(RAND()))</f>
        <v>288.00515796861112</v>
      </c>
      <c r="AH56">
        <f ca="1">AH55 * EXP(($B$2 - 0.5 * $B$3^2) * $B$5 + $B$3 * SQRT($B$5) * _xlfn.NORM.S.INV(RAND()))</f>
        <v>267.02902185534469</v>
      </c>
      <c r="AI56">
        <f ca="1">AI55 * EXP(($B$2 - 0.5 * $B$3^2) * $B$5 + $B$3 * SQRT($B$5) * _xlfn.NORM.S.INV(RAND()))</f>
        <v>236.16097269150745</v>
      </c>
      <c r="AJ56">
        <f ca="1">AJ55 * EXP(($B$2 - 0.5 * $B$3^2) * $B$5 + $B$3 * SQRT($B$5) * _xlfn.NORM.S.INV(RAND()))</f>
        <v>287.15400241433764</v>
      </c>
      <c r="AK56">
        <f ca="1">AK55 * EXP(($B$2 - 0.5 * $B$3^2) * $B$5 + $B$3 * SQRT($B$5) * _xlfn.NORM.S.INV(RAND()))</f>
        <v>250.13738148910247</v>
      </c>
      <c r="AL56">
        <f ca="1">AL55 * EXP(($B$2 - 0.5 * $B$3^2) * $B$5 + $B$3 * SQRT($B$5) * _xlfn.NORM.S.INV(RAND()))</f>
        <v>259.71771884011957</v>
      </c>
      <c r="AM56">
        <f ca="1">AM55 * EXP(($B$2 - 0.5 * $B$3^2) * $B$5 + $B$3 * SQRT($B$5) * _xlfn.NORM.S.INV(RAND()))</f>
        <v>360.36182030955274</v>
      </c>
      <c r="AN56">
        <f ca="1">AN55 * EXP(($B$2 - 0.5 * $B$3^2) * $B$5 + $B$3 * SQRT($B$5) * _xlfn.NORM.S.INV(RAND()))</f>
        <v>261.38369739434285</v>
      </c>
      <c r="AO56">
        <f ca="1">AO55 * EXP(($B$2 - 0.5 * $B$3^2) * $B$5 + $B$3 * SQRT($B$5) * _xlfn.NORM.S.INV(RAND()))</f>
        <v>246.09744451989638</v>
      </c>
      <c r="AP56">
        <f ca="1">AP55 * EXP(($B$2 - 0.5 * $B$3^2) * $B$5 + $B$3 * SQRT($B$5) * _xlfn.NORM.S.INV(RAND()))</f>
        <v>246.65948937989876</v>
      </c>
      <c r="AQ56">
        <f ca="1">AQ55 * EXP(($B$2 - 0.5 * $B$3^2) * $B$5 + $B$3 * SQRT($B$5) * _xlfn.NORM.S.INV(RAND()))</f>
        <v>274.01069655302092</v>
      </c>
      <c r="AR56">
        <f ca="1">AR55 * EXP(($B$2 - 0.5 * $B$3^2) * $B$5 + $B$3 * SQRT($B$5) * _xlfn.NORM.S.INV(RAND()))</f>
        <v>300.98988578031236</v>
      </c>
      <c r="AS56">
        <f ca="1">AS55 * EXP(($B$2 - 0.5 * $B$3^2) * $B$5 + $B$3 * SQRT($B$5) * _xlfn.NORM.S.INV(RAND()))</f>
        <v>268.5681399080645</v>
      </c>
      <c r="AT56">
        <f ca="1">AT55 * EXP(($B$2 - 0.5 * $B$3^2) * $B$5 + $B$3 * SQRT($B$5) * _xlfn.NORM.S.INV(RAND()))</f>
        <v>310.52541608784065</v>
      </c>
      <c r="AU56">
        <f ca="1">AU55 * EXP(($B$2 - 0.5 * $B$3^2) * $B$5 + $B$3 * SQRT($B$5) * _xlfn.NORM.S.INV(RAND()))</f>
        <v>221.1284622333051</v>
      </c>
      <c r="AV56">
        <f ca="1">AV55 * EXP(($B$2 - 0.5 * $B$3^2) * $B$5 + $B$3 * SQRT($B$5) * _xlfn.NORM.S.INV(RAND()))</f>
        <v>275.36963234911718</v>
      </c>
      <c r="AW56">
        <f ca="1">AW55 * EXP(($B$2 - 0.5 * $B$3^2) * $B$5 + $B$3 * SQRT($B$5) * _xlfn.NORM.S.INV(RAND()))</f>
        <v>283.53614157688315</v>
      </c>
      <c r="AX56">
        <f ca="1">AX55 * EXP(($B$2 - 0.5 * $B$3^2) * $B$5 + $B$3 * SQRT($B$5) * _xlfn.NORM.S.INV(RAND()))</f>
        <v>259.88225909145359</v>
      </c>
      <c r="AY56">
        <f ca="1">AY55 * EXP(($B$2 - 0.5 * $B$3^2) * $B$5 + $B$3 * SQRT($B$5) * _xlfn.NORM.S.INV(RAND()))</f>
        <v>245.2289381328786</v>
      </c>
    </row>
    <row r="57" spans="1:51" x14ac:dyDescent="0.25">
      <c r="A57">
        <v>33</v>
      </c>
      <c r="B57">
        <f ca="1">B56 * EXP(($B$2 - 0.5 * $B$3^2) * $B$5 + $B$3 * SQRT($B$5) * _xlfn.NORM.S.INV(RAND()))</f>
        <v>237.01475670084827</v>
      </c>
      <c r="C57">
        <f ca="1">C56 * EXP(($B$2 - 0.5 * $B$3^2) * $B$5 + $B$3 * SQRT($B$5) * _xlfn.NORM.S.INV(RAND()))</f>
        <v>236.13896915174109</v>
      </c>
      <c r="D57">
        <f ca="1">D56 * EXP(($B$2 - 0.5 * $B$3^2) * $B$5 + $B$3 * SQRT($B$5) * _xlfn.NORM.S.INV(RAND()))</f>
        <v>254.09963808313313</v>
      </c>
      <c r="E57">
        <f ca="1">E56 * EXP(($B$2 - 0.5 * $B$3^2) * $B$5 + $B$3 * SQRT($B$5) * _xlfn.NORM.S.INV(RAND()))</f>
        <v>213.84358735572101</v>
      </c>
      <c r="F57">
        <f ca="1">F56 * EXP(($B$2 - 0.5 * $B$3^2) * $B$5 + $B$3 * SQRT($B$5) * _xlfn.NORM.S.INV(RAND()))</f>
        <v>268.27332566832064</v>
      </c>
      <c r="G57">
        <f ca="1">G56 * EXP(($B$2 - 0.5 * $B$3^2) * $B$5 + $B$3 * SQRT($B$5) * _xlfn.NORM.S.INV(RAND()))</f>
        <v>233.77392614765515</v>
      </c>
      <c r="H57">
        <f ca="1">H56 * EXP(($B$2 - 0.5 * $B$3^2) * $B$5 + $B$3 * SQRT($B$5) * _xlfn.NORM.S.INV(RAND()))</f>
        <v>287.91589278600185</v>
      </c>
      <c r="I57">
        <f ca="1">I56 * EXP(($B$2 - 0.5 * $B$3^2) * $B$5 + $B$3 * SQRT($B$5) * _xlfn.NORM.S.INV(RAND()))</f>
        <v>288.28996409208958</v>
      </c>
      <c r="J57">
        <f ca="1">J56 * EXP(($B$2 - 0.5 * $B$3^2) * $B$5 + $B$3 * SQRT($B$5) * _xlfn.NORM.S.INV(RAND()))</f>
        <v>279.41977662390309</v>
      </c>
      <c r="K57">
        <f ca="1">K56 * EXP(($B$2 - 0.5 * $B$3^2) * $B$5 + $B$3 * SQRT($B$5) * _xlfn.NORM.S.INV(RAND()))</f>
        <v>304.41833533774866</v>
      </c>
      <c r="L57">
        <f ca="1">L56 * EXP(($B$2 - 0.5 * $B$3^2) * $B$5 + $B$3 * SQRT($B$5) * _xlfn.NORM.S.INV(RAND()))</f>
        <v>330.81664637639005</v>
      </c>
      <c r="M57">
        <f ca="1">M56 * EXP(($B$2 - 0.5 * $B$3^2) * $B$5 + $B$3 * SQRT($B$5) * _xlfn.NORM.S.INV(RAND()))</f>
        <v>253.14394878107407</v>
      </c>
      <c r="N57">
        <f ca="1">N56 * EXP(($B$2 - 0.5 * $B$3^2) * $B$5 + $B$3 * SQRT($B$5) * _xlfn.NORM.S.INV(RAND()))</f>
        <v>327.25461958910432</v>
      </c>
      <c r="O57">
        <f ca="1">O56 * EXP(($B$2 - 0.5 * $B$3^2) * $B$5 + $B$3 * SQRT($B$5) * _xlfn.NORM.S.INV(RAND()))</f>
        <v>290.36484482654873</v>
      </c>
      <c r="P57">
        <f ca="1">P56 * EXP(($B$2 - 0.5 * $B$3^2) * $B$5 + $B$3 * SQRT($B$5) * _xlfn.NORM.S.INV(RAND()))</f>
        <v>232.08197840546438</v>
      </c>
      <c r="Q57">
        <f ca="1">Q56 * EXP(($B$2 - 0.5 * $B$3^2) * $B$5 + $B$3 * SQRT($B$5) * _xlfn.NORM.S.INV(RAND()))</f>
        <v>242.04941227231473</v>
      </c>
      <c r="R57">
        <f ca="1">R56 * EXP(($B$2 - 0.5 * $B$3^2) * $B$5 + $B$3 * SQRT($B$5) * _xlfn.NORM.S.INV(RAND()))</f>
        <v>287.02243040559205</v>
      </c>
      <c r="S57">
        <f ca="1">S56 * EXP(($B$2 - 0.5 * $B$3^2) * $B$5 + $B$3 * SQRT($B$5) * _xlfn.NORM.S.INV(RAND()))</f>
        <v>261.62726408113076</v>
      </c>
      <c r="T57">
        <f ca="1">T56 * EXP(($B$2 - 0.5 * $B$3^2) * $B$5 + $B$3 * SQRT($B$5) * _xlfn.NORM.S.INV(RAND()))</f>
        <v>267.37615299094227</v>
      </c>
      <c r="U57">
        <f ca="1">U56 * EXP(($B$2 - 0.5 * $B$3^2) * $B$5 + $B$3 * SQRT($B$5) * _xlfn.NORM.S.INV(RAND()))</f>
        <v>261.94383680530564</v>
      </c>
      <c r="V57">
        <f ca="1">V56 * EXP(($B$2 - 0.5 * $B$3^2) * $B$5 + $B$3 * SQRT($B$5) * _xlfn.NORM.S.INV(RAND()))</f>
        <v>253.48278979130228</v>
      </c>
      <c r="W57">
        <f ca="1">W56 * EXP(($B$2 - 0.5 * $B$3^2) * $B$5 + $B$3 * SQRT($B$5) * _xlfn.NORM.S.INV(RAND()))</f>
        <v>315.84478495723147</v>
      </c>
      <c r="X57">
        <f ca="1">X56 * EXP(($B$2 - 0.5 * $B$3^2) * $B$5 + $B$3 * SQRT($B$5) * _xlfn.NORM.S.INV(RAND()))</f>
        <v>284.69725404732469</v>
      </c>
      <c r="Y57">
        <f ca="1">Y56 * EXP(($B$2 - 0.5 * $B$3^2) * $B$5 + $B$3 * SQRT($B$5) * _xlfn.NORM.S.INV(RAND()))</f>
        <v>262.62635199190532</v>
      </c>
      <c r="Z57">
        <f ca="1">Z56 * EXP(($B$2 - 0.5 * $B$3^2) * $B$5 + $B$3 * SQRT($B$5) * _xlfn.NORM.S.INV(RAND()))</f>
        <v>258.66142724761988</v>
      </c>
      <c r="AA57">
        <f ca="1">AA56 * EXP(($B$2 - 0.5 * $B$3^2) * $B$5 + $B$3 * SQRT($B$5) * _xlfn.NORM.S.INV(RAND()))</f>
        <v>270.96801932298058</v>
      </c>
      <c r="AB57">
        <f ca="1">AB56 * EXP(($B$2 - 0.5 * $B$3^2) * $B$5 + $B$3 * SQRT($B$5) * _xlfn.NORM.S.INV(RAND()))</f>
        <v>266.59089396397496</v>
      </c>
      <c r="AC57">
        <f ca="1">AC56 * EXP(($B$2 - 0.5 * $B$3^2) * $B$5 + $B$3 * SQRT($B$5) * _xlfn.NORM.S.INV(RAND()))</f>
        <v>309.61288939302909</v>
      </c>
      <c r="AD57">
        <f ca="1">AD56 * EXP(($B$2 - 0.5 * $B$3^2) * $B$5 + $B$3 * SQRT($B$5) * _xlfn.NORM.S.INV(RAND()))</f>
        <v>227.34843890558611</v>
      </c>
      <c r="AE57">
        <f ca="1">AE56 * EXP(($B$2 - 0.5 * $B$3^2) * $B$5 + $B$3 * SQRT($B$5) * _xlfn.NORM.S.INV(RAND()))</f>
        <v>270.98748526240917</v>
      </c>
      <c r="AF57">
        <f ca="1">AF56 * EXP(($B$2 - 0.5 * $B$3^2) * $B$5 + $B$3 * SQRT($B$5) * _xlfn.NORM.S.INV(RAND()))</f>
        <v>293.23557898774641</v>
      </c>
      <c r="AG57">
        <f ca="1">AG56 * EXP(($B$2 - 0.5 * $B$3^2) * $B$5 + $B$3 * SQRT($B$5) * _xlfn.NORM.S.INV(RAND()))</f>
        <v>290.4396705660098</v>
      </c>
      <c r="AH57">
        <f ca="1">AH56 * EXP(($B$2 - 0.5 * $B$3^2) * $B$5 + $B$3 * SQRT($B$5) * _xlfn.NORM.S.INV(RAND()))</f>
        <v>262.51636361249984</v>
      </c>
      <c r="AI57">
        <f ca="1">AI56 * EXP(($B$2 - 0.5 * $B$3^2) * $B$5 + $B$3 * SQRT($B$5) * _xlfn.NORM.S.INV(RAND()))</f>
        <v>235.34843978902919</v>
      </c>
      <c r="AJ57">
        <f ca="1">AJ56 * EXP(($B$2 - 0.5 * $B$3^2) * $B$5 + $B$3 * SQRT($B$5) * _xlfn.NORM.S.INV(RAND()))</f>
        <v>290.39213699982309</v>
      </c>
      <c r="AK57">
        <f ca="1">AK56 * EXP(($B$2 - 0.5 * $B$3^2) * $B$5 + $B$3 * SQRT($B$5) * _xlfn.NORM.S.INV(RAND()))</f>
        <v>246.85867172519525</v>
      </c>
      <c r="AL57">
        <f ca="1">AL56 * EXP(($B$2 - 0.5 * $B$3^2) * $B$5 + $B$3 * SQRT($B$5) * _xlfn.NORM.S.INV(RAND()))</f>
        <v>261.9334804806652</v>
      </c>
      <c r="AM57">
        <f ca="1">AM56 * EXP(($B$2 - 0.5 * $B$3^2) * $B$5 + $B$3 * SQRT($B$5) * _xlfn.NORM.S.INV(RAND()))</f>
        <v>360.65109014247344</v>
      </c>
      <c r="AN57">
        <f ca="1">AN56 * EXP(($B$2 - 0.5 * $B$3^2) * $B$5 + $B$3 * SQRT($B$5) * _xlfn.NORM.S.INV(RAND()))</f>
        <v>257.90234636201228</v>
      </c>
      <c r="AO57">
        <f ca="1">AO56 * EXP(($B$2 - 0.5 * $B$3^2) * $B$5 + $B$3 * SQRT($B$5) * _xlfn.NORM.S.INV(RAND()))</f>
        <v>245.5519300795689</v>
      </c>
      <c r="AP57">
        <f ca="1">AP56 * EXP(($B$2 - 0.5 * $B$3^2) * $B$5 + $B$3 * SQRT($B$5) * _xlfn.NORM.S.INV(RAND()))</f>
        <v>245.78276411173948</v>
      </c>
      <c r="AQ57">
        <f ca="1">AQ56 * EXP(($B$2 - 0.5 * $B$3^2) * $B$5 + $B$3 * SQRT($B$5) * _xlfn.NORM.S.INV(RAND()))</f>
        <v>274.78482104681513</v>
      </c>
      <c r="AR57">
        <f ca="1">AR56 * EXP(($B$2 - 0.5 * $B$3^2) * $B$5 + $B$3 * SQRT($B$5) * _xlfn.NORM.S.INV(RAND()))</f>
        <v>302.29620090724825</v>
      </c>
      <c r="AS57">
        <f ca="1">AS56 * EXP(($B$2 - 0.5 * $B$3^2) * $B$5 + $B$3 * SQRT($B$5) * _xlfn.NORM.S.INV(RAND()))</f>
        <v>262.78149396810301</v>
      </c>
      <c r="AT57">
        <f ca="1">AT56 * EXP(($B$2 - 0.5 * $B$3^2) * $B$5 + $B$3 * SQRT($B$5) * _xlfn.NORM.S.INV(RAND()))</f>
        <v>313.82938982490651</v>
      </c>
      <c r="AU57">
        <f ca="1">AU56 * EXP(($B$2 - 0.5 * $B$3^2) * $B$5 + $B$3 * SQRT($B$5) * _xlfn.NORM.S.INV(RAND()))</f>
        <v>238.41688997002547</v>
      </c>
      <c r="AV57">
        <f ca="1">AV56 * EXP(($B$2 - 0.5 * $B$3^2) * $B$5 + $B$3 * SQRT($B$5) * _xlfn.NORM.S.INV(RAND()))</f>
        <v>281.8559380005517</v>
      </c>
      <c r="AW57">
        <f ca="1">AW56 * EXP(($B$2 - 0.5 * $B$3^2) * $B$5 + $B$3 * SQRT($B$5) * _xlfn.NORM.S.INV(RAND()))</f>
        <v>281.04044504212982</v>
      </c>
      <c r="AX57">
        <f ca="1">AX56 * EXP(($B$2 - 0.5 * $B$3^2) * $B$5 + $B$3 * SQRT($B$5) * _xlfn.NORM.S.INV(RAND()))</f>
        <v>257.76385949760515</v>
      </c>
      <c r="AY57">
        <f ca="1">AY56 * EXP(($B$2 - 0.5 * $B$3^2) * $B$5 + $B$3 * SQRT($B$5) * _xlfn.NORM.S.INV(RAND()))</f>
        <v>245.52718458131721</v>
      </c>
    </row>
    <row r="58" spans="1:51" x14ac:dyDescent="0.25">
      <c r="A58">
        <v>34</v>
      </c>
      <c r="B58">
        <f ca="1">B57 * EXP(($B$2 - 0.5 * $B$3^2) * $B$5 + $B$3 * SQRT($B$5) * _xlfn.NORM.S.INV(RAND()))</f>
        <v>232.51396453976716</v>
      </c>
      <c r="C58">
        <f ca="1">C57 * EXP(($B$2 - 0.5 * $B$3^2) * $B$5 + $B$3 * SQRT($B$5) * _xlfn.NORM.S.INV(RAND()))</f>
        <v>234.5691579308014</v>
      </c>
      <c r="D58">
        <f ca="1">D57 * EXP(($B$2 - 0.5 * $B$3^2) * $B$5 + $B$3 * SQRT($B$5) * _xlfn.NORM.S.INV(RAND()))</f>
        <v>248.22479092449865</v>
      </c>
      <c r="E58">
        <f ca="1">E57 * EXP(($B$2 - 0.5 * $B$3^2) * $B$5 + $B$3 * SQRT($B$5) * _xlfn.NORM.S.INV(RAND()))</f>
        <v>213.20753545858784</v>
      </c>
      <c r="F58">
        <f ca="1">F57 * EXP(($B$2 - 0.5 * $B$3^2) * $B$5 + $B$3 * SQRT($B$5) * _xlfn.NORM.S.INV(RAND()))</f>
        <v>270.6057012014586</v>
      </c>
      <c r="G58">
        <f ca="1">G57 * EXP(($B$2 - 0.5 * $B$3^2) * $B$5 + $B$3 * SQRT($B$5) * _xlfn.NORM.S.INV(RAND()))</f>
        <v>234.98371140379641</v>
      </c>
      <c r="H58">
        <f ca="1">H57 * EXP(($B$2 - 0.5 * $B$3^2) * $B$5 + $B$3 * SQRT($B$5) * _xlfn.NORM.S.INV(RAND()))</f>
        <v>295.4248104984012</v>
      </c>
      <c r="I58">
        <f ca="1">I57 * EXP(($B$2 - 0.5 * $B$3^2) * $B$5 + $B$3 * SQRT($B$5) * _xlfn.NORM.S.INV(RAND()))</f>
        <v>287.42880397542092</v>
      </c>
      <c r="J58">
        <f ca="1">J57 * EXP(($B$2 - 0.5 * $B$3^2) * $B$5 + $B$3 * SQRT($B$5) * _xlfn.NORM.S.INV(RAND()))</f>
        <v>275.66890267300141</v>
      </c>
      <c r="K58">
        <f ca="1">K57 * EXP(($B$2 - 0.5 * $B$3^2) * $B$5 + $B$3 * SQRT($B$5) * _xlfn.NORM.S.INV(RAND()))</f>
        <v>302.65148565725417</v>
      </c>
      <c r="L58">
        <f ca="1">L57 * EXP(($B$2 - 0.5 * $B$3^2) * $B$5 + $B$3 * SQRT($B$5) * _xlfn.NORM.S.INV(RAND()))</f>
        <v>323.17227399779495</v>
      </c>
      <c r="M58">
        <f ca="1">M57 * EXP(($B$2 - 0.5 * $B$3^2) * $B$5 + $B$3 * SQRT($B$5) * _xlfn.NORM.S.INV(RAND()))</f>
        <v>254.79538390598265</v>
      </c>
      <c r="N58">
        <f ca="1">N57 * EXP(($B$2 - 0.5 * $B$3^2) * $B$5 + $B$3 * SQRT($B$5) * _xlfn.NORM.S.INV(RAND()))</f>
        <v>334.32276272041435</v>
      </c>
      <c r="O58">
        <f ca="1">O57 * EXP(($B$2 - 0.5 * $B$3^2) * $B$5 + $B$3 * SQRT($B$5) * _xlfn.NORM.S.INV(RAND()))</f>
        <v>287.65113436756224</v>
      </c>
      <c r="P58">
        <f ca="1">P57 * EXP(($B$2 - 0.5 * $B$3^2) * $B$5 + $B$3 * SQRT($B$5) * _xlfn.NORM.S.INV(RAND()))</f>
        <v>235.45515358810488</v>
      </c>
      <c r="Q58">
        <f ca="1">Q57 * EXP(($B$2 - 0.5 * $B$3^2) * $B$5 + $B$3 * SQRT($B$5) * _xlfn.NORM.S.INV(RAND()))</f>
        <v>242.66002593254623</v>
      </c>
      <c r="R58">
        <f ca="1">R57 * EXP(($B$2 - 0.5 * $B$3^2) * $B$5 + $B$3 * SQRT($B$5) * _xlfn.NORM.S.INV(RAND()))</f>
        <v>282.37454063685789</v>
      </c>
      <c r="S58">
        <f ca="1">S57 * EXP(($B$2 - 0.5 * $B$3^2) * $B$5 + $B$3 * SQRT($B$5) * _xlfn.NORM.S.INV(RAND()))</f>
        <v>265.06592968565275</v>
      </c>
      <c r="T58">
        <f ca="1">T57 * EXP(($B$2 - 0.5 * $B$3^2) * $B$5 + $B$3 * SQRT($B$5) * _xlfn.NORM.S.INV(RAND()))</f>
        <v>263.14420588747413</v>
      </c>
      <c r="U58">
        <f ca="1">U57 * EXP(($B$2 - 0.5 * $B$3^2) * $B$5 + $B$3 * SQRT($B$5) * _xlfn.NORM.S.INV(RAND()))</f>
        <v>262.84620383027521</v>
      </c>
      <c r="V58">
        <f ca="1">V57 * EXP(($B$2 - 0.5 * $B$3^2) * $B$5 + $B$3 * SQRT($B$5) * _xlfn.NORM.S.INV(RAND()))</f>
        <v>255.66928371344929</v>
      </c>
      <c r="W58">
        <f ca="1">W57 * EXP(($B$2 - 0.5 * $B$3^2) * $B$5 + $B$3 * SQRT($B$5) * _xlfn.NORM.S.INV(RAND()))</f>
        <v>309.02581756370063</v>
      </c>
      <c r="X58">
        <f ca="1">X57 * EXP(($B$2 - 0.5 * $B$3^2) * $B$5 + $B$3 * SQRT($B$5) * _xlfn.NORM.S.INV(RAND()))</f>
        <v>295.4053987873279</v>
      </c>
      <c r="Y58">
        <f ca="1">Y57 * EXP(($B$2 - 0.5 * $B$3^2) * $B$5 + $B$3 * SQRT($B$5) * _xlfn.NORM.S.INV(RAND()))</f>
        <v>260.86930141864883</v>
      </c>
      <c r="Z58">
        <f ca="1">Z57 * EXP(($B$2 - 0.5 * $B$3^2) * $B$5 + $B$3 * SQRT($B$5) * _xlfn.NORM.S.INV(RAND()))</f>
        <v>244.3453769384943</v>
      </c>
      <c r="AA58">
        <f ca="1">AA57 * EXP(($B$2 - 0.5 * $B$3^2) * $B$5 + $B$3 * SQRT($B$5) * _xlfn.NORM.S.INV(RAND()))</f>
        <v>273.92650264751779</v>
      </c>
      <c r="AB58">
        <f ca="1">AB57 * EXP(($B$2 - 0.5 * $B$3^2) * $B$5 + $B$3 * SQRT($B$5) * _xlfn.NORM.S.INV(RAND()))</f>
        <v>270.86093635992495</v>
      </c>
      <c r="AC58">
        <f ca="1">AC57 * EXP(($B$2 - 0.5 * $B$3^2) * $B$5 + $B$3 * SQRT($B$5) * _xlfn.NORM.S.INV(RAND()))</f>
        <v>316.62783973487916</v>
      </c>
      <c r="AD58">
        <f ca="1">AD57 * EXP(($B$2 - 0.5 * $B$3^2) * $B$5 + $B$3 * SQRT($B$5) * _xlfn.NORM.S.INV(RAND()))</f>
        <v>235.93643100397534</v>
      </c>
      <c r="AE58">
        <f ca="1">AE57 * EXP(($B$2 - 0.5 * $B$3^2) * $B$5 + $B$3 * SQRT($B$5) * _xlfn.NORM.S.INV(RAND()))</f>
        <v>272.64653355067151</v>
      </c>
      <c r="AF58">
        <f ca="1">AF57 * EXP(($B$2 - 0.5 * $B$3^2) * $B$5 + $B$3 * SQRT($B$5) * _xlfn.NORM.S.INV(RAND()))</f>
        <v>289.90991324996162</v>
      </c>
      <c r="AG58">
        <f ca="1">AG57 * EXP(($B$2 - 0.5 * $B$3^2) * $B$5 + $B$3 * SQRT($B$5) * _xlfn.NORM.S.INV(RAND()))</f>
        <v>291.63320642729656</v>
      </c>
      <c r="AH58">
        <f ca="1">AH57 * EXP(($B$2 - 0.5 * $B$3^2) * $B$5 + $B$3 * SQRT($B$5) * _xlfn.NORM.S.INV(RAND()))</f>
        <v>268.71907043002869</v>
      </c>
      <c r="AI58">
        <f ca="1">AI57 * EXP(($B$2 - 0.5 * $B$3^2) * $B$5 + $B$3 * SQRT($B$5) * _xlfn.NORM.S.INV(RAND()))</f>
        <v>229.77487086262821</v>
      </c>
      <c r="AJ58">
        <f ca="1">AJ57 * EXP(($B$2 - 0.5 * $B$3^2) * $B$5 + $B$3 * SQRT($B$5) * _xlfn.NORM.S.INV(RAND()))</f>
        <v>284.62686416444677</v>
      </c>
      <c r="AK58">
        <f ca="1">AK57 * EXP(($B$2 - 0.5 * $B$3^2) * $B$5 + $B$3 * SQRT($B$5) * _xlfn.NORM.S.INV(RAND()))</f>
        <v>248.54965123193699</v>
      </c>
      <c r="AL58">
        <f ca="1">AL57 * EXP(($B$2 - 0.5 * $B$3^2) * $B$5 + $B$3 * SQRT($B$5) * _xlfn.NORM.S.INV(RAND()))</f>
        <v>264.86609950606464</v>
      </c>
      <c r="AM58">
        <f ca="1">AM57 * EXP(($B$2 - 0.5 * $B$3^2) * $B$5 + $B$3 * SQRT($B$5) * _xlfn.NORM.S.INV(RAND()))</f>
        <v>362.49346216473276</v>
      </c>
      <c r="AN58">
        <f ca="1">AN57 * EXP(($B$2 - 0.5 * $B$3^2) * $B$5 + $B$3 * SQRT($B$5) * _xlfn.NORM.S.INV(RAND()))</f>
        <v>250.9256733236937</v>
      </c>
      <c r="AO58">
        <f ca="1">AO57 * EXP(($B$2 - 0.5 * $B$3^2) * $B$5 + $B$3 * SQRT($B$5) * _xlfn.NORM.S.INV(RAND()))</f>
        <v>245.57945594173663</v>
      </c>
      <c r="AP58">
        <f ca="1">AP57 * EXP(($B$2 - 0.5 * $B$3^2) * $B$5 + $B$3 * SQRT($B$5) * _xlfn.NORM.S.INV(RAND()))</f>
        <v>240.75796183287994</v>
      </c>
      <c r="AQ58">
        <f ca="1">AQ57 * EXP(($B$2 - 0.5 * $B$3^2) * $B$5 + $B$3 * SQRT($B$5) * _xlfn.NORM.S.INV(RAND()))</f>
        <v>275.69953344379047</v>
      </c>
      <c r="AR58">
        <f ca="1">AR57 * EXP(($B$2 - 0.5 * $B$3^2) * $B$5 + $B$3 * SQRT($B$5) * _xlfn.NORM.S.INV(RAND()))</f>
        <v>307.73350688198127</v>
      </c>
      <c r="AS58">
        <f ca="1">AS57 * EXP(($B$2 - 0.5 * $B$3^2) * $B$5 + $B$3 * SQRT($B$5) * _xlfn.NORM.S.INV(RAND()))</f>
        <v>266.1840257777863</v>
      </c>
      <c r="AT58">
        <f ca="1">AT57 * EXP(($B$2 - 0.5 * $B$3^2) * $B$5 + $B$3 * SQRT($B$5) * _xlfn.NORM.S.INV(RAND()))</f>
        <v>310.11063602105713</v>
      </c>
      <c r="AU58">
        <f ca="1">AU57 * EXP(($B$2 - 0.5 * $B$3^2) * $B$5 + $B$3 * SQRT($B$5) * _xlfn.NORM.S.INV(RAND()))</f>
        <v>232.42930542964839</v>
      </c>
      <c r="AV58">
        <f ca="1">AV57 * EXP(($B$2 - 0.5 * $B$3^2) * $B$5 + $B$3 * SQRT($B$5) * _xlfn.NORM.S.INV(RAND()))</f>
        <v>286.97344209892771</v>
      </c>
      <c r="AW58">
        <f ca="1">AW57 * EXP(($B$2 - 0.5 * $B$3^2) * $B$5 + $B$3 * SQRT($B$5) * _xlfn.NORM.S.INV(RAND()))</f>
        <v>279.43980887607273</v>
      </c>
      <c r="AX58">
        <f ca="1">AX57 * EXP(($B$2 - 0.5 * $B$3^2) * $B$5 + $B$3 * SQRT($B$5) * _xlfn.NORM.S.INV(RAND()))</f>
        <v>251.47867502499111</v>
      </c>
      <c r="AY58">
        <f ca="1">AY57 * EXP(($B$2 - 0.5 * $B$3^2) * $B$5 + $B$3 * SQRT($B$5) * _xlfn.NORM.S.INV(RAND()))</f>
        <v>242.54848860554222</v>
      </c>
    </row>
    <row r="59" spans="1:51" x14ac:dyDescent="0.25">
      <c r="A59">
        <v>35</v>
      </c>
      <c r="B59">
        <f ca="1">B58 * EXP(($B$2 - 0.5 * $B$3^2) * $B$5 + $B$3 * SQRT($B$5) * _xlfn.NORM.S.INV(RAND()))</f>
        <v>241.06380736300869</v>
      </c>
      <c r="C59">
        <f ca="1">C58 * EXP(($B$2 - 0.5 * $B$3^2) * $B$5 + $B$3 * SQRT($B$5) * _xlfn.NORM.S.INV(RAND()))</f>
        <v>236.00978790046494</v>
      </c>
      <c r="D59">
        <f ca="1">D58 * EXP(($B$2 - 0.5 * $B$3^2) * $B$5 + $B$3 * SQRT($B$5) * _xlfn.NORM.S.INV(RAND()))</f>
        <v>251.01442196291833</v>
      </c>
      <c r="E59">
        <f ca="1">E58 * EXP(($B$2 - 0.5 * $B$3^2) * $B$5 + $B$3 * SQRT($B$5) * _xlfn.NORM.S.INV(RAND()))</f>
        <v>211.07851356962607</v>
      </c>
      <c r="F59">
        <f ca="1">F58 * EXP(($B$2 - 0.5 * $B$3^2) * $B$5 + $B$3 * SQRT($B$5) * _xlfn.NORM.S.INV(RAND()))</f>
        <v>265.01835013999579</v>
      </c>
      <c r="G59">
        <f ca="1">G58 * EXP(($B$2 - 0.5 * $B$3^2) * $B$5 + $B$3 * SQRT($B$5) * _xlfn.NORM.S.INV(RAND()))</f>
        <v>233.84406507132104</v>
      </c>
      <c r="H59">
        <f ca="1">H58 * EXP(($B$2 - 0.5 * $B$3^2) * $B$5 + $B$3 * SQRT($B$5) * _xlfn.NORM.S.INV(RAND()))</f>
        <v>289.32868055679592</v>
      </c>
      <c r="I59">
        <f ca="1">I58 * EXP(($B$2 - 0.5 * $B$3^2) * $B$5 + $B$3 * SQRT($B$5) * _xlfn.NORM.S.INV(RAND()))</f>
        <v>282.43406706414345</v>
      </c>
      <c r="J59">
        <f ca="1">J58 * EXP(($B$2 - 0.5 * $B$3^2) * $B$5 + $B$3 * SQRT($B$5) * _xlfn.NORM.S.INV(RAND()))</f>
        <v>275.89959948169087</v>
      </c>
      <c r="K59">
        <f ca="1">K58 * EXP(($B$2 - 0.5 * $B$3^2) * $B$5 + $B$3 * SQRT($B$5) * _xlfn.NORM.S.INV(RAND()))</f>
        <v>305.5932950829461</v>
      </c>
      <c r="L59">
        <f ca="1">L58 * EXP(($B$2 - 0.5 * $B$3^2) * $B$5 + $B$3 * SQRT($B$5) * _xlfn.NORM.S.INV(RAND()))</f>
        <v>328.70988870329842</v>
      </c>
      <c r="M59">
        <f ca="1">M58 * EXP(($B$2 - 0.5 * $B$3^2) * $B$5 + $B$3 * SQRT($B$5) * _xlfn.NORM.S.INV(RAND()))</f>
        <v>249.88058330288592</v>
      </c>
      <c r="N59">
        <f ca="1">N58 * EXP(($B$2 - 0.5 * $B$3^2) * $B$5 + $B$3 * SQRT($B$5) * _xlfn.NORM.S.INV(RAND()))</f>
        <v>339.83625656523185</v>
      </c>
      <c r="O59">
        <f ca="1">O58 * EXP(($B$2 - 0.5 * $B$3^2) * $B$5 + $B$3 * SQRT($B$5) * _xlfn.NORM.S.INV(RAND()))</f>
        <v>286.23422047984474</v>
      </c>
      <c r="P59">
        <f ca="1">P58 * EXP(($B$2 - 0.5 * $B$3^2) * $B$5 + $B$3 * SQRT($B$5) * _xlfn.NORM.S.INV(RAND()))</f>
        <v>236.31812033444621</v>
      </c>
      <c r="Q59">
        <f ca="1">Q58 * EXP(($B$2 - 0.5 * $B$3^2) * $B$5 + $B$3 * SQRT($B$5) * _xlfn.NORM.S.INV(RAND()))</f>
        <v>243.4465708163037</v>
      </c>
      <c r="R59">
        <f ca="1">R58 * EXP(($B$2 - 0.5 * $B$3^2) * $B$5 + $B$3 * SQRT($B$5) * _xlfn.NORM.S.INV(RAND()))</f>
        <v>275.59532895188903</v>
      </c>
      <c r="S59">
        <f ca="1">S58 * EXP(($B$2 - 0.5 * $B$3^2) * $B$5 + $B$3 * SQRT($B$5) * _xlfn.NORM.S.INV(RAND()))</f>
        <v>268.17304408894461</v>
      </c>
      <c r="T59">
        <f ca="1">T58 * EXP(($B$2 - 0.5 * $B$3^2) * $B$5 + $B$3 * SQRT($B$5) * _xlfn.NORM.S.INV(RAND()))</f>
        <v>259.41087536922794</v>
      </c>
      <c r="U59">
        <f ca="1">U58 * EXP(($B$2 - 0.5 * $B$3^2) * $B$5 + $B$3 * SQRT($B$5) * _xlfn.NORM.S.INV(RAND()))</f>
        <v>261.31741535020177</v>
      </c>
      <c r="V59">
        <f ca="1">V58 * EXP(($B$2 - 0.5 * $B$3^2) * $B$5 + $B$3 * SQRT($B$5) * _xlfn.NORM.S.INV(RAND()))</f>
        <v>259.94005052379833</v>
      </c>
      <c r="W59">
        <f ca="1">W58 * EXP(($B$2 - 0.5 * $B$3^2) * $B$5 + $B$3 * SQRT($B$5) * _xlfn.NORM.S.INV(RAND()))</f>
        <v>305.4082596077688</v>
      </c>
      <c r="X59">
        <f ca="1">X58 * EXP(($B$2 - 0.5 * $B$3^2) * $B$5 + $B$3 * SQRT($B$5) * _xlfn.NORM.S.INV(RAND()))</f>
        <v>299.2159583536162</v>
      </c>
      <c r="Y59">
        <f ca="1">Y58 * EXP(($B$2 - 0.5 * $B$3^2) * $B$5 + $B$3 * SQRT($B$5) * _xlfn.NORM.S.INV(RAND()))</f>
        <v>264.4492704553038</v>
      </c>
      <c r="Z59">
        <f ca="1">Z58 * EXP(($B$2 - 0.5 * $B$3^2) * $B$5 + $B$3 * SQRT($B$5) * _xlfn.NORM.S.INV(RAND()))</f>
        <v>239.89771730419119</v>
      </c>
      <c r="AA59">
        <f ca="1">AA58 * EXP(($B$2 - 0.5 * $B$3^2) * $B$5 + $B$3 * SQRT($B$5) * _xlfn.NORM.S.INV(RAND()))</f>
        <v>283.03026216274537</v>
      </c>
      <c r="AB59">
        <f ca="1">AB58 * EXP(($B$2 - 0.5 * $B$3^2) * $B$5 + $B$3 * SQRT($B$5) * _xlfn.NORM.S.INV(RAND()))</f>
        <v>266.45128714698831</v>
      </c>
      <c r="AC59">
        <f ca="1">AC58 * EXP(($B$2 - 0.5 * $B$3^2) * $B$5 + $B$3 * SQRT($B$5) * _xlfn.NORM.S.INV(RAND()))</f>
        <v>313.47616937113679</v>
      </c>
      <c r="AD59">
        <f ca="1">AD58 * EXP(($B$2 - 0.5 * $B$3^2) * $B$5 + $B$3 * SQRT($B$5) * _xlfn.NORM.S.INV(RAND()))</f>
        <v>229.62901166398078</v>
      </c>
      <c r="AE59">
        <f ca="1">AE58 * EXP(($B$2 - 0.5 * $B$3^2) * $B$5 + $B$3 * SQRT($B$5) * _xlfn.NORM.S.INV(RAND()))</f>
        <v>274.57529548543897</v>
      </c>
      <c r="AF59">
        <f ca="1">AF58 * EXP(($B$2 - 0.5 * $B$3^2) * $B$5 + $B$3 * SQRT($B$5) * _xlfn.NORM.S.INV(RAND()))</f>
        <v>291.88614620818112</v>
      </c>
      <c r="AG59">
        <f ca="1">AG58 * EXP(($B$2 - 0.5 * $B$3^2) * $B$5 + $B$3 * SQRT($B$5) * _xlfn.NORM.S.INV(RAND()))</f>
        <v>299.16997937065571</v>
      </c>
      <c r="AH59">
        <f ca="1">AH58 * EXP(($B$2 - 0.5 * $B$3^2) * $B$5 + $B$3 * SQRT($B$5) * _xlfn.NORM.S.INV(RAND()))</f>
        <v>268.3603705495679</v>
      </c>
      <c r="AI59">
        <f ca="1">AI58 * EXP(($B$2 - 0.5 * $B$3^2) * $B$5 + $B$3 * SQRT($B$5) * _xlfn.NORM.S.INV(RAND()))</f>
        <v>229.74179187029438</v>
      </c>
      <c r="AJ59">
        <f ca="1">AJ58 * EXP(($B$2 - 0.5 * $B$3^2) * $B$5 + $B$3 * SQRT($B$5) * _xlfn.NORM.S.INV(RAND()))</f>
        <v>292.17307496286151</v>
      </c>
      <c r="AK59">
        <f ca="1">AK58 * EXP(($B$2 - 0.5 * $B$3^2) * $B$5 + $B$3 * SQRT($B$5) * _xlfn.NORM.S.INV(RAND()))</f>
        <v>247.51396885061405</v>
      </c>
      <c r="AL59">
        <f ca="1">AL58 * EXP(($B$2 - 0.5 * $B$3^2) * $B$5 + $B$3 * SQRT($B$5) * _xlfn.NORM.S.INV(RAND()))</f>
        <v>270.69730689679636</v>
      </c>
      <c r="AM59">
        <f ca="1">AM58 * EXP(($B$2 - 0.5 * $B$3^2) * $B$5 + $B$3 * SQRT($B$5) * _xlfn.NORM.S.INV(RAND()))</f>
        <v>361.56053574997838</v>
      </c>
      <c r="AN59">
        <f ca="1">AN58 * EXP(($B$2 - 0.5 * $B$3^2) * $B$5 + $B$3 * SQRT($B$5) * _xlfn.NORM.S.INV(RAND()))</f>
        <v>258.95992360328785</v>
      </c>
      <c r="AO59">
        <f ca="1">AO58 * EXP(($B$2 - 0.5 * $B$3^2) * $B$5 + $B$3 * SQRT($B$5) * _xlfn.NORM.S.INV(RAND()))</f>
        <v>239.76335955443432</v>
      </c>
      <c r="AP59">
        <f ca="1">AP58 * EXP(($B$2 - 0.5 * $B$3^2) * $B$5 + $B$3 * SQRT($B$5) * _xlfn.NORM.S.INV(RAND()))</f>
        <v>238.39106878704939</v>
      </c>
      <c r="AQ59">
        <f ca="1">AQ58 * EXP(($B$2 - 0.5 * $B$3^2) * $B$5 + $B$3 * SQRT($B$5) * _xlfn.NORM.S.INV(RAND()))</f>
        <v>273.49585525947566</v>
      </c>
      <c r="AR59">
        <f ca="1">AR58 * EXP(($B$2 - 0.5 * $B$3^2) * $B$5 + $B$3 * SQRT($B$5) * _xlfn.NORM.S.INV(RAND()))</f>
        <v>315.18523264168641</v>
      </c>
      <c r="AS59">
        <f ca="1">AS58 * EXP(($B$2 - 0.5 * $B$3^2) * $B$5 + $B$3 * SQRT($B$5) * _xlfn.NORM.S.INV(RAND()))</f>
        <v>267.59750964501006</v>
      </c>
      <c r="AT59">
        <f ca="1">AT58 * EXP(($B$2 - 0.5 * $B$3^2) * $B$5 + $B$3 * SQRT($B$5) * _xlfn.NORM.S.INV(RAND()))</f>
        <v>311.5703762700735</v>
      </c>
      <c r="AU59">
        <f ca="1">AU58 * EXP(($B$2 - 0.5 * $B$3^2) * $B$5 + $B$3 * SQRT($B$5) * _xlfn.NORM.S.INV(RAND()))</f>
        <v>233.81701809006358</v>
      </c>
      <c r="AV59">
        <f ca="1">AV58 * EXP(($B$2 - 0.5 * $B$3^2) * $B$5 + $B$3 * SQRT($B$5) * _xlfn.NORM.S.INV(RAND()))</f>
        <v>293.42595782816176</v>
      </c>
      <c r="AW59">
        <f ca="1">AW58 * EXP(($B$2 - 0.5 * $B$3^2) * $B$5 + $B$3 * SQRT($B$5) * _xlfn.NORM.S.INV(RAND()))</f>
        <v>288.82775451807305</v>
      </c>
      <c r="AX59">
        <f ca="1">AX58 * EXP(($B$2 - 0.5 * $B$3^2) * $B$5 + $B$3 * SQRT($B$5) * _xlfn.NORM.S.INV(RAND()))</f>
        <v>255.51347925476958</v>
      </c>
      <c r="AY59">
        <f ca="1">AY58 * EXP(($B$2 - 0.5 * $B$3^2) * $B$5 + $B$3 * SQRT($B$5) * _xlfn.NORM.S.INV(RAND()))</f>
        <v>235.58403563971137</v>
      </c>
    </row>
    <row r="60" spans="1:51" x14ac:dyDescent="0.25">
      <c r="A60">
        <v>36</v>
      </c>
      <c r="B60">
        <f ca="1">B59 * EXP(($B$2 - 0.5 * $B$3^2) * $B$5 + $B$3 * SQRT($B$5) * _xlfn.NORM.S.INV(RAND()))</f>
        <v>238.16913760079353</v>
      </c>
      <c r="C60">
        <f ca="1">C59 * EXP(($B$2 - 0.5 * $B$3^2) * $B$5 + $B$3 * SQRT($B$5) * _xlfn.NORM.S.INV(RAND()))</f>
        <v>234.08589802251055</v>
      </c>
      <c r="D60">
        <f ca="1">D59 * EXP(($B$2 - 0.5 * $B$3^2) * $B$5 + $B$3 * SQRT($B$5) * _xlfn.NORM.S.INV(RAND()))</f>
        <v>254.8032032088766</v>
      </c>
      <c r="E60">
        <f ca="1">E59 * EXP(($B$2 - 0.5 * $B$3^2) * $B$5 + $B$3 * SQRT($B$5) * _xlfn.NORM.S.INV(RAND()))</f>
        <v>209.99345934888663</v>
      </c>
      <c r="F60">
        <f ca="1">F59 * EXP(($B$2 - 0.5 * $B$3^2) * $B$5 + $B$3 * SQRT($B$5) * _xlfn.NORM.S.INV(RAND()))</f>
        <v>262.10987295302903</v>
      </c>
      <c r="G60">
        <f ca="1">G59 * EXP(($B$2 - 0.5 * $B$3^2) * $B$5 + $B$3 * SQRT($B$5) * _xlfn.NORM.S.INV(RAND()))</f>
        <v>238.597964021602</v>
      </c>
      <c r="H60">
        <f ca="1">H59 * EXP(($B$2 - 0.5 * $B$3^2) * $B$5 + $B$3 * SQRT($B$5) * _xlfn.NORM.S.INV(RAND()))</f>
        <v>289.39067439395558</v>
      </c>
      <c r="I60">
        <f ca="1">I59 * EXP(($B$2 - 0.5 * $B$3^2) * $B$5 + $B$3 * SQRT($B$5) * _xlfn.NORM.S.INV(RAND()))</f>
        <v>281.11676909307067</v>
      </c>
      <c r="J60">
        <f ca="1">J59 * EXP(($B$2 - 0.5 * $B$3^2) * $B$5 + $B$3 * SQRT($B$5) * _xlfn.NORM.S.INV(RAND()))</f>
        <v>285.8084158787147</v>
      </c>
      <c r="K60">
        <f ca="1">K59 * EXP(($B$2 - 0.5 * $B$3^2) * $B$5 + $B$3 * SQRT($B$5) * _xlfn.NORM.S.INV(RAND()))</f>
        <v>304.79910821204561</v>
      </c>
      <c r="L60">
        <f ca="1">L59 * EXP(($B$2 - 0.5 * $B$3^2) * $B$5 + $B$3 * SQRT($B$5) * _xlfn.NORM.S.INV(RAND()))</f>
        <v>327.49500522995851</v>
      </c>
      <c r="M60">
        <f ca="1">M59 * EXP(($B$2 - 0.5 * $B$3^2) * $B$5 + $B$3 * SQRT($B$5) * _xlfn.NORM.S.INV(RAND()))</f>
        <v>254.29915641349217</v>
      </c>
      <c r="N60">
        <f ca="1">N59 * EXP(($B$2 - 0.5 * $B$3^2) * $B$5 + $B$3 * SQRT($B$5) * _xlfn.NORM.S.INV(RAND()))</f>
        <v>349.15524065074624</v>
      </c>
      <c r="O60">
        <f ca="1">O59 * EXP(($B$2 - 0.5 * $B$3^2) * $B$5 + $B$3 * SQRT($B$5) * _xlfn.NORM.S.INV(RAND()))</f>
        <v>278.33404027602739</v>
      </c>
      <c r="P60">
        <f ca="1">P59 * EXP(($B$2 - 0.5 * $B$3^2) * $B$5 + $B$3 * SQRT($B$5) * _xlfn.NORM.S.INV(RAND()))</f>
        <v>240.69410408210774</v>
      </c>
      <c r="Q60">
        <f ca="1">Q59 * EXP(($B$2 - 0.5 * $B$3^2) * $B$5 + $B$3 * SQRT($B$5) * _xlfn.NORM.S.INV(RAND()))</f>
        <v>237.76767044493127</v>
      </c>
      <c r="R60">
        <f ca="1">R59 * EXP(($B$2 - 0.5 * $B$3^2) * $B$5 + $B$3 * SQRT($B$5) * _xlfn.NORM.S.INV(RAND()))</f>
        <v>275.17074774624405</v>
      </c>
      <c r="S60">
        <f ca="1">S59 * EXP(($B$2 - 0.5 * $B$3^2) * $B$5 + $B$3 * SQRT($B$5) * _xlfn.NORM.S.INV(RAND()))</f>
        <v>271.74415400343543</v>
      </c>
      <c r="T60">
        <f ca="1">T59 * EXP(($B$2 - 0.5 * $B$3^2) * $B$5 + $B$3 * SQRT($B$5) * _xlfn.NORM.S.INV(RAND()))</f>
        <v>267.58964189662629</v>
      </c>
      <c r="U60">
        <f ca="1">U59 * EXP(($B$2 - 0.5 * $B$3^2) * $B$5 + $B$3 * SQRT($B$5) * _xlfn.NORM.S.INV(RAND()))</f>
        <v>264.61109202013404</v>
      </c>
      <c r="V60">
        <f ca="1">V59 * EXP(($B$2 - 0.5 * $B$3^2) * $B$5 + $B$3 * SQRT($B$5) * _xlfn.NORM.S.INV(RAND()))</f>
        <v>258.2735796345325</v>
      </c>
      <c r="W60">
        <f ca="1">W59 * EXP(($B$2 - 0.5 * $B$3^2) * $B$5 + $B$3 * SQRT($B$5) * _xlfn.NORM.S.INV(RAND()))</f>
        <v>308.05784943004738</v>
      </c>
      <c r="X60">
        <f ca="1">X59 * EXP(($B$2 - 0.5 * $B$3^2) * $B$5 + $B$3 * SQRT($B$5) * _xlfn.NORM.S.INV(RAND()))</f>
        <v>297.66618385929729</v>
      </c>
      <c r="Y60">
        <f ca="1">Y59 * EXP(($B$2 - 0.5 * $B$3^2) * $B$5 + $B$3 * SQRT($B$5) * _xlfn.NORM.S.INV(RAND()))</f>
        <v>262.0596803149615</v>
      </c>
      <c r="Z60">
        <f ca="1">Z59 * EXP(($B$2 - 0.5 * $B$3^2) * $B$5 + $B$3 * SQRT($B$5) * _xlfn.NORM.S.INV(RAND()))</f>
        <v>241.2613116645897</v>
      </c>
      <c r="AA60">
        <f ca="1">AA59 * EXP(($B$2 - 0.5 * $B$3^2) * $B$5 + $B$3 * SQRT($B$5) * _xlfn.NORM.S.INV(RAND()))</f>
        <v>280.72353322822045</v>
      </c>
      <c r="AB60">
        <f ca="1">AB59 * EXP(($B$2 - 0.5 * $B$3^2) * $B$5 + $B$3 * SQRT($B$5) * _xlfn.NORM.S.INV(RAND()))</f>
        <v>267.2100591598782</v>
      </c>
      <c r="AC60">
        <f ca="1">AC59 * EXP(($B$2 - 0.5 * $B$3^2) * $B$5 + $B$3 * SQRT($B$5) * _xlfn.NORM.S.INV(RAND()))</f>
        <v>321.85650704812775</v>
      </c>
      <c r="AD60">
        <f ca="1">AD59 * EXP(($B$2 - 0.5 * $B$3^2) * $B$5 + $B$3 * SQRT($B$5) * _xlfn.NORM.S.INV(RAND()))</f>
        <v>230.38556026168567</v>
      </c>
      <c r="AE60">
        <f ca="1">AE59 * EXP(($B$2 - 0.5 * $B$3^2) * $B$5 + $B$3 * SQRT($B$5) * _xlfn.NORM.S.INV(RAND()))</f>
        <v>269.5842519798515</v>
      </c>
      <c r="AF60">
        <f ca="1">AF59 * EXP(($B$2 - 0.5 * $B$3^2) * $B$5 + $B$3 * SQRT($B$5) * _xlfn.NORM.S.INV(RAND()))</f>
        <v>294.58543249875913</v>
      </c>
      <c r="AG60">
        <f ca="1">AG59 * EXP(($B$2 - 0.5 * $B$3^2) * $B$5 + $B$3 * SQRT($B$5) * _xlfn.NORM.S.INV(RAND()))</f>
        <v>305.87132293486513</v>
      </c>
      <c r="AH60">
        <f ca="1">AH59 * EXP(($B$2 - 0.5 * $B$3^2) * $B$5 + $B$3 * SQRT($B$5) * _xlfn.NORM.S.INV(RAND()))</f>
        <v>277.31521281654045</v>
      </c>
      <c r="AI60">
        <f ca="1">AI59 * EXP(($B$2 - 0.5 * $B$3^2) * $B$5 + $B$3 * SQRT($B$5) * _xlfn.NORM.S.INV(RAND()))</f>
        <v>223.40524653704159</v>
      </c>
      <c r="AJ60">
        <f ca="1">AJ59 * EXP(($B$2 - 0.5 * $B$3^2) * $B$5 + $B$3 * SQRT($B$5) * _xlfn.NORM.S.INV(RAND()))</f>
        <v>298.68045039334044</v>
      </c>
      <c r="AK60">
        <f ca="1">AK59 * EXP(($B$2 - 0.5 * $B$3^2) * $B$5 + $B$3 * SQRT($B$5) * _xlfn.NORM.S.INV(RAND()))</f>
        <v>244.45586686106031</v>
      </c>
      <c r="AL60">
        <f ca="1">AL59 * EXP(($B$2 - 0.5 * $B$3^2) * $B$5 + $B$3 * SQRT($B$5) * _xlfn.NORM.S.INV(RAND()))</f>
        <v>271.06742940799182</v>
      </c>
      <c r="AM60">
        <f ca="1">AM59 * EXP(($B$2 - 0.5 * $B$3^2) * $B$5 + $B$3 * SQRT($B$5) * _xlfn.NORM.S.INV(RAND()))</f>
        <v>361.63060632298914</v>
      </c>
      <c r="AN60">
        <f ca="1">AN59 * EXP(($B$2 - 0.5 * $B$3^2) * $B$5 + $B$3 * SQRT($B$5) * _xlfn.NORM.S.INV(RAND()))</f>
        <v>258.50187580642705</v>
      </c>
      <c r="AO60">
        <f ca="1">AO59 * EXP(($B$2 - 0.5 * $B$3^2) * $B$5 + $B$3 * SQRT($B$5) * _xlfn.NORM.S.INV(RAND()))</f>
        <v>242.0176616933698</v>
      </c>
      <c r="AP60">
        <f ca="1">AP59 * EXP(($B$2 - 0.5 * $B$3^2) * $B$5 + $B$3 * SQRT($B$5) * _xlfn.NORM.S.INV(RAND()))</f>
        <v>238.29332409309478</v>
      </c>
      <c r="AQ60">
        <f ca="1">AQ59 * EXP(($B$2 - 0.5 * $B$3^2) * $B$5 + $B$3 * SQRT($B$5) * _xlfn.NORM.S.INV(RAND()))</f>
        <v>269.48286300744707</v>
      </c>
      <c r="AR60">
        <f ca="1">AR59 * EXP(($B$2 - 0.5 * $B$3^2) * $B$5 + $B$3 * SQRT($B$5) * _xlfn.NORM.S.INV(RAND()))</f>
        <v>315.33645783930001</v>
      </c>
      <c r="AS60">
        <f ca="1">AS59 * EXP(($B$2 - 0.5 * $B$3^2) * $B$5 + $B$3 * SQRT($B$5) * _xlfn.NORM.S.INV(RAND()))</f>
        <v>268.84650537058127</v>
      </c>
      <c r="AT60">
        <f ca="1">AT59 * EXP(($B$2 - 0.5 * $B$3^2) * $B$5 + $B$3 * SQRT($B$5) * _xlfn.NORM.S.INV(RAND()))</f>
        <v>318.31576541127652</v>
      </c>
      <c r="AU60">
        <f ca="1">AU59 * EXP(($B$2 - 0.5 * $B$3^2) * $B$5 + $B$3 * SQRT($B$5) * _xlfn.NORM.S.INV(RAND()))</f>
        <v>232.55191961875164</v>
      </c>
      <c r="AV60">
        <f ca="1">AV59 * EXP(($B$2 - 0.5 * $B$3^2) * $B$5 + $B$3 * SQRT($B$5) * _xlfn.NORM.S.INV(RAND()))</f>
        <v>292.54393372835767</v>
      </c>
      <c r="AW60">
        <f ca="1">AW59 * EXP(($B$2 - 0.5 * $B$3^2) * $B$5 + $B$3 * SQRT($B$5) * _xlfn.NORM.S.INV(RAND()))</f>
        <v>297.89823230170344</v>
      </c>
      <c r="AX60">
        <f ca="1">AX59 * EXP(($B$2 - 0.5 * $B$3^2) * $B$5 + $B$3 * SQRT($B$5) * _xlfn.NORM.S.INV(RAND()))</f>
        <v>259.26264030411284</v>
      </c>
      <c r="AY60">
        <f ca="1">AY59 * EXP(($B$2 - 0.5 * $B$3^2) * $B$5 + $B$3 * SQRT($B$5) * _xlfn.NORM.S.INV(RAND()))</f>
        <v>235.84035763075156</v>
      </c>
    </row>
    <row r="61" spans="1:51" x14ac:dyDescent="0.25">
      <c r="A61">
        <v>37</v>
      </c>
      <c r="B61">
        <f ca="1">B60 * EXP(($B$2 - 0.5 * $B$3^2) * $B$5 + $B$3 * SQRT($B$5) * _xlfn.NORM.S.INV(RAND()))</f>
        <v>237.77331866120855</v>
      </c>
      <c r="C61">
        <f ca="1">C60 * EXP(($B$2 - 0.5 * $B$3^2) * $B$5 + $B$3 * SQRT($B$5) * _xlfn.NORM.S.INV(RAND()))</f>
        <v>238.14294968852005</v>
      </c>
      <c r="D61">
        <f ca="1">D60 * EXP(($B$2 - 0.5 * $B$3^2) * $B$5 + $B$3 * SQRT($B$5) * _xlfn.NORM.S.INV(RAND()))</f>
        <v>257.80052832756394</v>
      </c>
      <c r="E61">
        <f ca="1">E60 * EXP(($B$2 - 0.5 * $B$3^2) * $B$5 + $B$3 * SQRT($B$5) * _xlfn.NORM.S.INV(RAND()))</f>
        <v>206.1448226881256</v>
      </c>
      <c r="F61">
        <f ca="1">F60 * EXP(($B$2 - 0.5 * $B$3^2) * $B$5 + $B$3 * SQRT($B$5) * _xlfn.NORM.S.INV(RAND()))</f>
        <v>262.72595602546949</v>
      </c>
      <c r="G61">
        <f ca="1">G60 * EXP(($B$2 - 0.5 * $B$3^2) * $B$5 + $B$3 * SQRT($B$5) * _xlfn.NORM.S.INV(RAND()))</f>
        <v>231.46669997709213</v>
      </c>
      <c r="H61">
        <f ca="1">H60 * EXP(($B$2 - 0.5 * $B$3^2) * $B$5 + $B$3 * SQRT($B$5) * _xlfn.NORM.S.INV(RAND()))</f>
        <v>288.39261256904109</v>
      </c>
      <c r="I61">
        <f ca="1">I60 * EXP(($B$2 - 0.5 * $B$3^2) * $B$5 + $B$3 * SQRT($B$5) * _xlfn.NORM.S.INV(RAND()))</f>
        <v>283.61840348023134</v>
      </c>
      <c r="J61">
        <f ca="1">J60 * EXP(($B$2 - 0.5 * $B$3^2) * $B$5 + $B$3 * SQRT($B$5) * _xlfn.NORM.S.INV(RAND()))</f>
        <v>288.28219122220128</v>
      </c>
      <c r="K61">
        <f ca="1">K60 * EXP(($B$2 - 0.5 * $B$3^2) * $B$5 + $B$3 * SQRT($B$5) * _xlfn.NORM.S.INV(RAND()))</f>
        <v>307.07224202749512</v>
      </c>
      <c r="L61">
        <f ca="1">L60 * EXP(($B$2 - 0.5 * $B$3^2) * $B$5 + $B$3 * SQRT($B$5) * _xlfn.NORM.S.INV(RAND()))</f>
        <v>328.62638919305954</v>
      </c>
      <c r="M61">
        <f ca="1">M60 * EXP(($B$2 - 0.5 * $B$3^2) * $B$5 + $B$3 * SQRT($B$5) * _xlfn.NORM.S.INV(RAND()))</f>
        <v>253.84354438756142</v>
      </c>
      <c r="N61">
        <f ca="1">N60 * EXP(($B$2 - 0.5 * $B$3^2) * $B$5 + $B$3 * SQRT($B$5) * _xlfn.NORM.S.INV(RAND()))</f>
        <v>350.54991327421743</v>
      </c>
      <c r="O61">
        <f ca="1">O60 * EXP(($B$2 - 0.5 * $B$3^2) * $B$5 + $B$3 * SQRT($B$5) * _xlfn.NORM.S.INV(RAND()))</f>
        <v>282.1093772162447</v>
      </c>
      <c r="P61">
        <f ca="1">P60 * EXP(($B$2 - 0.5 * $B$3^2) * $B$5 + $B$3 * SQRT($B$5) * _xlfn.NORM.S.INV(RAND()))</f>
        <v>241.38869038302826</v>
      </c>
      <c r="Q61">
        <f ca="1">Q60 * EXP(($B$2 - 0.5 * $B$3^2) * $B$5 + $B$3 * SQRT($B$5) * _xlfn.NORM.S.INV(RAND()))</f>
        <v>235.59458703617875</v>
      </c>
      <c r="R61">
        <f ca="1">R60 * EXP(($B$2 - 0.5 * $B$3^2) * $B$5 + $B$3 * SQRT($B$5) * _xlfn.NORM.S.INV(RAND()))</f>
        <v>275.58712517612037</v>
      </c>
      <c r="S61">
        <f ca="1">S60 * EXP(($B$2 - 0.5 * $B$3^2) * $B$5 + $B$3 * SQRT($B$5) * _xlfn.NORM.S.INV(RAND()))</f>
        <v>270.79500080495887</v>
      </c>
      <c r="T61">
        <f ca="1">T60 * EXP(($B$2 - 0.5 * $B$3^2) * $B$5 + $B$3 * SQRT($B$5) * _xlfn.NORM.S.INV(RAND()))</f>
        <v>265.82810233315428</v>
      </c>
      <c r="U61">
        <f ca="1">U60 * EXP(($B$2 - 0.5 * $B$3^2) * $B$5 + $B$3 * SQRT($B$5) * _xlfn.NORM.S.INV(RAND()))</f>
        <v>270.34833321560751</v>
      </c>
      <c r="V61">
        <f ca="1">V60 * EXP(($B$2 - 0.5 * $B$3^2) * $B$5 + $B$3 * SQRT($B$5) * _xlfn.NORM.S.INV(RAND()))</f>
        <v>257.91820492651181</v>
      </c>
      <c r="W61">
        <f ca="1">W60 * EXP(($B$2 - 0.5 * $B$3^2) * $B$5 + $B$3 * SQRT($B$5) * _xlfn.NORM.S.INV(RAND()))</f>
        <v>311.33932056446906</v>
      </c>
      <c r="X61">
        <f ca="1">X60 * EXP(($B$2 - 0.5 * $B$3^2) * $B$5 + $B$3 * SQRT($B$5) * _xlfn.NORM.S.INV(RAND()))</f>
        <v>292.08190310206999</v>
      </c>
      <c r="Y61">
        <f ca="1">Y60 * EXP(($B$2 - 0.5 * $B$3^2) * $B$5 + $B$3 * SQRT($B$5) * _xlfn.NORM.S.INV(RAND()))</f>
        <v>255.54030366756197</v>
      </c>
      <c r="Z61">
        <f ca="1">Z60 * EXP(($B$2 - 0.5 * $B$3^2) * $B$5 + $B$3 * SQRT($B$5) * _xlfn.NORM.S.INV(RAND()))</f>
        <v>243.24828739717739</v>
      </c>
      <c r="AA61">
        <f ca="1">AA60 * EXP(($B$2 - 0.5 * $B$3^2) * $B$5 + $B$3 * SQRT($B$5) * _xlfn.NORM.S.INV(RAND()))</f>
        <v>287.78806432779243</v>
      </c>
      <c r="AB61">
        <f ca="1">AB60 * EXP(($B$2 - 0.5 * $B$3^2) * $B$5 + $B$3 * SQRT($B$5) * _xlfn.NORM.S.INV(RAND()))</f>
        <v>275.30774778647856</v>
      </c>
      <c r="AC61">
        <f ca="1">AC60 * EXP(($B$2 - 0.5 * $B$3^2) * $B$5 + $B$3 * SQRT($B$5) * _xlfn.NORM.S.INV(RAND()))</f>
        <v>328.90313684647288</v>
      </c>
      <c r="AD61">
        <f ca="1">AD60 * EXP(($B$2 - 0.5 * $B$3^2) * $B$5 + $B$3 * SQRT($B$5) * _xlfn.NORM.S.INV(RAND()))</f>
        <v>228.63926535296284</v>
      </c>
      <c r="AE61">
        <f ca="1">AE60 * EXP(($B$2 - 0.5 * $B$3^2) * $B$5 + $B$3 * SQRT($B$5) * _xlfn.NORM.S.INV(RAND()))</f>
        <v>263.64975685088365</v>
      </c>
      <c r="AF61">
        <f ca="1">AF60 * EXP(($B$2 - 0.5 * $B$3^2) * $B$5 + $B$3 * SQRT($B$5) * _xlfn.NORM.S.INV(RAND()))</f>
        <v>299.63352883620593</v>
      </c>
      <c r="AG61">
        <f ca="1">AG60 * EXP(($B$2 - 0.5 * $B$3^2) * $B$5 + $B$3 * SQRT($B$5) * _xlfn.NORM.S.INV(RAND()))</f>
        <v>307.37375964156223</v>
      </c>
      <c r="AH61">
        <f ca="1">AH60 * EXP(($B$2 - 0.5 * $B$3^2) * $B$5 + $B$3 * SQRT($B$5) * _xlfn.NORM.S.INV(RAND()))</f>
        <v>281.01606665727979</v>
      </c>
      <c r="AI61">
        <f ca="1">AI60 * EXP(($B$2 - 0.5 * $B$3^2) * $B$5 + $B$3 * SQRT($B$5) * _xlfn.NORM.S.INV(RAND()))</f>
        <v>225.88598931253608</v>
      </c>
      <c r="AJ61">
        <f ca="1">AJ60 * EXP(($B$2 - 0.5 * $B$3^2) * $B$5 + $B$3 * SQRT($B$5) * _xlfn.NORM.S.INV(RAND()))</f>
        <v>295.09788022801399</v>
      </c>
      <c r="AK61">
        <f ca="1">AK60 * EXP(($B$2 - 0.5 * $B$3^2) * $B$5 + $B$3 * SQRT($B$5) * _xlfn.NORM.S.INV(RAND()))</f>
        <v>241.6158739019138</v>
      </c>
      <c r="AL61">
        <f ca="1">AL60 * EXP(($B$2 - 0.5 * $B$3^2) * $B$5 + $B$3 * SQRT($B$5) * _xlfn.NORM.S.INV(RAND()))</f>
        <v>270.55861032350941</v>
      </c>
      <c r="AM61">
        <f ca="1">AM60 * EXP(($B$2 - 0.5 * $B$3^2) * $B$5 + $B$3 * SQRT($B$5) * _xlfn.NORM.S.INV(RAND()))</f>
        <v>365.69747596124421</v>
      </c>
      <c r="AN61">
        <f ca="1">AN60 * EXP(($B$2 - 0.5 * $B$3^2) * $B$5 + $B$3 * SQRT($B$5) * _xlfn.NORM.S.INV(RAND()))</f>
        <v>262.74319228028571</v>
      </c>
      <c r="AO61">
        <f ca="1">AO60 * EXP(($B$2 - 0.5 * $B$3^2) * $B$5 + $B$3 * SQRT($B$5) * _xlfn.NORM.S.INV(RAND()))</f>
        <v>254.13336822862928</v>
      </c>
      <c r="AP61">
        <f ca="1">AP60 * EXP(($B$2 - 0.5 * $B$3^2) * $B$5 + $B$3 * SQRT($B$5) * _xlfn.NORM.S.INV(RAND()))</f>
        <v>233.68472469735426</v>
      </c>
      <c r="AQ61">
        <f ca="1">AQ60 * EXP(($B$2 - 0.5 * $B$3^2) * $B$5 + $B$3 * SQRT($B$5) * _xlfn.NORM.S.INV(RAND()))</f>
        <v>261.31668135577189</v>
      </c>
      <c r="AR61">
        <f ca="1">AR60 * EXP(($B$2 - 0.5 * $B$3^2) * $B$5 + $B$3 * SQRT($B$5) * _xlfn.NORM.S.INV(RAND()))</f>
        <v>314.7857090764125</v>
      </c>
      <c r="AS61">
        <f ca="1">AS60 * EXP(($B$2 - 0.5 * $B$3^2) * $B$5 + $B$3 * SQRT($B$5) * _xlfn.NORM.S.INV(RAND()))</f>
        <v>269.85963440074153</v>
      </c>
      <c r="AT61">
        <f ca="1">AT60 * EXP(($B$2 - 0.5 * $B$3^2) * $B$5 + $B$3 * SQRT($B$5) * _xlfn.NORM.S.INV(RAND()))</f>
        <v>317.23060422343173</v>
      </c>
      <c r="AU61">
        <f ca="1">AU60 * EXP(($B$2 - 0.5 * $B$3^2) * $B$5 + $B$3 * SQRT($B$5) * _xlfn.NORM.S.INV(RAND()))</f>
        <v>225.91030583396537</v>
      </c>
      <c r="AV61">
        <f ca="1">AV60 * EXP(($B$2 - 0.5 * $B$3^2) * $B$5 + $B$3 * SQRT($B$5) * _xlfn.NORM.S.INV(RAND()))</f>
        <v>299.46954810587943</v>
      </c>
      <c r="AW61">
        <f ca="1">AW60 * EXP(($B$2 - 0.5 * $B$3^2) * $B$5 + $B$3 * SQRT($B$5) * _xlfn.NORM.S.INV(RAND()))</f>
        <v>293.68039201048748</v>
      </c>
      <c r="AX61">
        <f ca="1">AX60 * EXP(($B$2 - 0.5 * $B$3^2) * $B$5 + $B$3 * SQRT($B$5) * _xlfn.NORM.S.INV(RAND()))</f>
        <v>259.43742613197702</v>
      </c>
      <c r="AY61">
        <f ca="1">AY60 * EXP(($B$2 - 0.5 * $B$3^2) * $B$5 + $B$3 * SQRT($B$5) * _xlfn.NORM.S.INV(RAND()))</f>
        <v>231.10102245001963</v>
      </c>
    </row>
    <row r="62" spans="1:51" x14ac:dyDescent="0.25">
      <c r="A62">
        <v>38</v>
      </c>
      <c r="B62">
        <f ca="1">B61 * EXP(($B$2 - 0.5 * $B$3^2) * $B$5 + $B$3 * SQRT($B$5) * _xlfn.NORM.S.INV(RAND()))</f>
        <v>240.99710262428925</v>
      </c>
      <c r="C62">
        <f ca="1">C61 * EXP(($B$2 - 0.5 * $B$3^2) * $B$5 + $B$3 * SQRT($B$5) * _xlfn.NORM.S.INV(RAND()))</f>
        <v>242.0425464994882</v>
      </c>
      <c r="D62">
        <f ca="1">D61 * EXP(($B$2 - 0.5 * $B$3^2) * $B$5 + $B$3 * SQRT($B$5) * _xlfn.NORM.S.INV(RAND()))</f>
        <v>257.88456229376118</v>
      </c>
      <c r="E62">
        <f ca="1">E61 * EXP(($B$2 - 0.5 * $B$3^2) * $B$5 + $B$3 * SQRT($B$5) * _xlfn.NORM.S.INV(RAND()))</f>
        <v>203.09866002670174</v>
      </c>
      <c r="F62">
        <f ca="1">F61 * EXP(($B$2 - 0.5 * $B$3^2) * $B$5 + $B$3 * SQRT($B$5) * _xlfn.NORM.S.INV(RAND()))</f>
        <v>263.60502528572914</v>
      </c>
      <c r="G62">
        <f ca="1">G61 * EXP(($B$2 - 0.5 * $B$3^2) * $B$5 + $B$3 * SQRT($B$5) * _xlfn.NORM.S.INV(RAND()))</f>
        <v>234.2472997646635</v>
      </c>
      <c r="H62">
        <f ca="1">H61 * EXP(($B$2 - 0.5 * $B$3^2) * $B$5 + $B$3 * SQRT($B$5) * _xlfn.NORM.S.INV(RAND()))</f>
        <v>296.34775235021357</v>
      </c>
      <c r="I62">
        <f ca="1">I61 * EXP(($B$2 - 0.5 * $B$3^2) * $B$5 + $B$3 * SQRT($B$5) * _xlfn.NORM.S.INV(RAND()))</f>
        <v>279.5426845027568</v>
      </c>
      <c r="J62">
        <f ca="1">J61 * EXP(($B$2 - 0.5 * $B$3^2) * $B$5 + $B$3 * SQRT($B$5) * _xlfn.NORM.S.INV(RAND()))</f>
        <v>293.36252511909953</v>
      </c>
      <c r="K62">
        <f ca="1">K61 * EXP(($B$2 - 0.5 * $B$3^2) * $B$5 + $B$3 * SQRT($B$5) * _xlfn.NORM.S.INV(RAND()))</f>
        <v>311.63123644152193</v>
      </c>
      <c r="L62">
        <f ca="1">L61 * EXP(($B$2 - 0.5 * $B$3^2) * $B$5 + $B$3 * SQRT($B$5) * _xlfn.NORM.S.INV(RAND()))</f>
        <v>323.7991467216666</v>
      </c>
      <c r="M62">
        <f ca="1">M61 * EXP(($B$2 - 0.5 * $B$3^2) * $B$5 + $B$3 * SQRT($B$5) * _xlfn.NORM.S.INV(RAND()))</f>
        <v>249.37102950280456</v>
      </c>
      <c r="N62">
        <f ca="1">N61 * EXP(($B$2 - 0.5 * $B$3^2) * $B$5 + $B$3 * SQRT($B$5) * _xlfn.NORM.S.INV(RAND()))</f>
        <v>344.2273444379943</v>
      </c>
      <c r="O62">
        <f ca="1">O61 * EXP(($B$2 - 0.5 * $B$3^2) * $B$5 + $B$3 * SQRT($B$5) * _xlfn.NORM.S.INV(RAND()))</f>
        <v>284.16097726035116</v>
      </c>
      <c r="P62">
        <f ca="1">P61 * EXP(($B$2 - 0.5 * $B$3^2) * $B$5 + $B$3 * SQRT($B$5) * _xlfn.NORM.S.INV(RAND()))</f>
        <v>242.6805259908528</v>
      </c>
      <c r="Q62">
        <f ca="1">Q61 * EXP(($B$2 - 0.5 * $B$3^2) * $B$5 + $B$3 * SQRT($B$5) * _xlfn.NORM.S.INV(RAND()))</f>
        <v>235.31880948688016</v>
      </c>
      <c r="R62">
        <f ca="1">R61 * EXP(($B$2 - 0.5 * $B$3^2) * $B$5 + $B$3 * SQRT($B$5) * _xlfn.NORM.S.INV(RAND()))</f>
        <v>274.86811748044084</v>
      </c>
      <c r="S62">
        <f ca="1">S61 * EXP(($B$2 - 0.5 * $B$3^2) * $B$5 + $B$3 * SQRT($B$5) * _xlfn.NORM.S.INV(RAND()))</f>
        <v>269.45689520978095</v>
      </c>
      <c r="T62">
        <f ca="1">T61 * EXP(($B$2 - 0.5 * $B$3^2) * $B$5 + $B$3 * SQRT($B$5) * _xlfn.NORM.S.INV(RAND()))</f>
        <v>256.68771772301341</v>
      </c>
      <c r="U62">
        <f ca="1">U61 * EXP(($B$2 - 0.5 * $B$3^2) * $B$5 + $B$3 * SQRT($B$5) * _xlfn.NORM.S.INV(RAND()))</f>
        <v>268.66971743940735</v>
      </c>
      <c r="V62">
        <f ca="1">V61 * EXP(($B$2 - 0.5 * $B$3^2) * $B$5 + $B$3 * SQRT($B$5) * _xlfn.NORM.S.INV(RAND()))</f>
        <v>254.16342995376357</v>
      </c>
      <c r="W62">
        <f ca="1">W61 * EXP(($B$2 - 0.5 * $B$3^2) * $B$5 + $B$3 * SQRT($B$5) * _xlfn.NORM.S.INV(RAND()))</f>
        <v>306.12561608692408</v>
      </c>
      <c r="X62">
        <f ca="1">X61 * EXP(($B$2 - 0.5 * $B$3^2) * $B$5 + $B$3 * SQRT($B$5) * _xlfn.NORM.S.INV(RAND()))</f>
        <v>292.69723289027519</v>
      </c>
      <c r="Y62">
        <f ca="1">Y61 * EXP(($B$2 - 0.5 * $B$3^2) * $B$5 + $B$3 * SQRT($B$5) * _xlfn.NORM.S.INV(RAND()))</f>
        <v>253.26627950152269</v>
      </c>
      <c r="Z62">
        <f ca="1">Z61 * EXP(($B$2 - 0.5 * $B$3^2) * $B$5 + $B$3 * SQRT($B$5) * _xlfn.NORM.S.INV(RAND()))</f>
        <v>241.58670207590177</v>
      </c>
      <c r="AA62">
        <f ca="1">AA61 * EXP(($B$2 - 0.5 * $B$3^2) * $B$5 + $B$3 * SQRT($B$5) * _xlfn.NORM.S.INV(RAND()))</f>
        <v>281.61277294294484</v>
      </c>
      <c r="AB62">
        <f ca="1">AB61 * EXP(($B$2 - 0.5 * $B$3^2) * $B$5 + $B$3 * SQRT($B$5) * _xlfn.NORM.S.INV(RAND()))</f>
        <v>278.58301255431996</v>
      </c>
      <c r="AC62">
        <f ca="1">AC61 * EXP(($B$2 - 0.5 * $B$3^2) * $B$5 + $B$3 * SQRT($B$5) * _xlfn.NORM.S.INV(RAND()))</f>
        <v>322.42323536848539</v>
      </c>
      <c r="AD62">
        <f ca="1">AD61 * EXP(($B$2 - 0.5 * $B$3^2) * $B$5 + $B$3 * SQRT($B$5) * _xlfn.NORM.S.INV(RAND()))</f>
        <v>227.8217327043055</v>
      </c>
      <c r="AE62">
        <f ca="1">AE61 * EXP(($B$2 - 0.5 * $B$3^2) * $B$5 + $B$3 * SQRT($B$5) * _xlfn.NORM.S.INV(RAND()))</f>
        <v>261.59737279744371</v>
      </c>
      <c r="AF62">
        <f ca="1">AF61 * EXP(($B$2 - 0.5 * $B$3^2) * $B$5 + $B$3 * SQRT($B$5) * _xlfn.NORM.S.INV(RAND()))</f>
        <v>309.87431358866485</v>
      </c>
      <c r="AG62">
        <f ca="1">AG61 * EXP(($B$2 - 0.5 * $B$3^2) * $B$5 + $B$3 * SQRT($B$5) * _xlfn.NORM.S.INV(RAND()))</f>
        <v>308.74951276880478</v>
      </c>
      <c r="AH62">
        <f ca="1">AH61 * EXP(($B$2 - 0.5 * $B$3^2) * $B$5 + $B$3 * SQRT($B$5) * _xlfn.NORM.S.INV(RAND()))</f>
        <v>280.4610057214511</v>
      </c>
      <c r="AI62">
        <f ca="1">AI61 * EXP(($B$2 - 0.5 * $B$3^2) * $B$5 + $B$3 * SQRT($B$5) * _xlfn.NORM.S.INV(RAND()))</f>
        <v>227.8433290341319</v>
      </c>
      <c r="AJ62">
        <f ca="1">AJ61 * EXP(($B$2 - 0.5 * $B$3^2) * $B$5 + $B$3 * SQRT($B$5) * _xlfn.NORM.S.INV(RAND()))</f>
        <v>302.4947911756563</v>
      </c>
      <c r="AK62">
        <f ca="1">AK61 * EXP(($B$2 - 0.5 * $B$3^2) * $B$5 + $B$3 * SQRT($B$5) * _xlfn.NORM.S.INV(RAND()))</f>
        <v>239.44550129756752</v>
      </c>
      <c r="AL62">
        <f ca="1">AL61 * EXP(($B$2 - 0.5 * $B$3^2) * $B$5 + $B$3 * SQRT($B$5) * _xlfn.NORM.S.INV(RAND()))</f>
        <v>273.59018955579376</v>
      </c>
      <c r="AM62">
        <f ca="1">AM61 * EXP(($B$2 - 0.5 * $B$3^2) * $B$5 + $B$3 * SQRT($B$5) * _xlfn.NORM.S.INV(RAND()))</f>
        <v>374.33604628914173</v>
      </c>
      <c r="AN62">
        <f ca="1">AN61 * EXP(($B$2 - 0.5 * $B$3^2) * $B$5 + $B$3 * SQRT($B$5) * _xlfn.NORM.S.INV(RAND()))</f>
        <v>254.80119946729718</v>
      </c>
      <c r="AO62">
        <f ca="1">AO61 * EXP(($B$2 - 0.5 * $B$3^2) * $B$5 + $B$3 * SQRT($B$5) * _xlfn.NORM.S.INV(RAND()))</f>
        <v>249.14478300565384</v>
      </c>
      <c r="AP62">
        <f ca="1">AP61 * EXP(($B$2 - 0.5 * $B$3^2) * $B$5 + $B$3 * SQRT($B$5) * _xlfn.NORM.S.INV(RAND()))</f>
        <v>229.64186842174155</v>
      </c>
      <c r="AQ62">
        <f ca="1">AQ61 * EXP(($B$2 - 0.5 * $B$3^2) * $B$5 + $B$3 * SQRT($B$5) * _xlfn.NORM.S.INV(RAND()))</f>
        <v>262.83981542241975</v>
      </c>
      <c r="AR62">
        <f ca="1">AR61 * EXP(($B$2 - 0.5 * $B$3^2) * $B$5 + $B$3 * SQRT($B$5) * _xlfn.NORM.S.INV(RAND()))</f>
        <v>316.39123213429474</v>
      </c>
      <c r="AS62">
        <f ca="1">AS61 * EXP(($B$2 - 0.5 * $B$3^2) * $B$5 + $B$3 * SQRT($B$5) * _xlfn.NORM.S.INV(RAND()))</f>
        <v>265.04575589145054</v>
      </c>
      <c r="AT62">
        <f ca="1">AT61 * EXP(($B$2 - 0.5 * $B$3^2) * $B$5 + $B$3 * SQRT($B$5) * _xlfn.NORM.S.INV(RAND()))</f>
        <v>312.84098919361389</v>
      </c>
      <c r="AU62">
        <f ca="1">AU61 * EXP(($B$2 - 0.5 * $B$3^2) * $B$5 + $B$3 * SQRT($B$5) * _xlfn.NORM.S.INV(RAND()))</f>
        <v>223.60651993997726</v>
      </c>
      <c r="AV62">
        <f ca="1">AV61 * EXP(($B$2 - 0.5 * $B$3^2) * $B$5 + $B$3 * SQRT($B$5) * _xlfn.NORM.S.INV(RAND()))</f>
        <v>299.44140294232801</v>
      </c>
      <c r="AW62">
        <f ca="1">AW61 * EXP(($B$2 - 0.5 * $B$3^2) * $B$5 + $B$3 * SQRT($B$5) * _xlfn.NORM.S.INV(RAND()))</f>
        <v>289.29951475826101</v>
      </c>
      <c r="AX62">
        <f ca="1">AX61 * EXP(($B$2 - 0.5 * $B$3^2) * $B$5 + $B$3 * SQRT($B$5) * _xlfn.NORM.S.INV(RAND()))</f>
        <v>268.27288125649721</v>
      </c>
      <c r="AY62">
        <f ca="1">AY61 * EXP(($B$2 - 0.5 * $B$3^2) * $B$5 + $B$3 * SQRT($B$5) * _xlfn.NORM.S.INV(RAND()))</f>
        <v>229.32530665092068</v>
      </c>
    </row>
    <row r="63" spans="1:51" x14ac:dyDescent="0.25">
      <c r="A63">
        <v>39</v>
      </c>
      <c r="B63">
        <f ca="1">B62 * EXP(($B$2 - 0.5 * $B$3^2) * $B$5 + $B$3 * SQRT($B$5) * _xlfn.NORM.S.INV(RAND()))</f>
        <v>233.05718103649008</v>
      </c>
      <c r="C63">
        <f ca="1">C62 * EXP(($B$2 - 0.5 * $B$3^2) * $B$5 + $B$3 * SQRT($B$5) * _xlfn.NORM.S.INV(RAND()))</f>
        <v>245.97098887232914</v>
      </c>
      <c r="D63">
        <f ca="1">D62 * EXP(($B$2 - 0.5 * $B$3^2) * $B$5 + $B$3 * SQRT($B$5) * _xlfn.NORM.S.INV(RAND()))</f>
        <v>261.03139067405505</v>
      </c>
      <c r="E63">
        <f ca="1">E62 * EXP(($B$2 - 0.5 * $B$3^2) * $B$5 + $B$3 * SQRT($B$5) * _xlfn.NORM.S.INV(RAND()))</f>
        <v>200.32603865203629</v>
      </c>
      <c r="F63">
        <f ca="1">F62 * EXP(($B$2 - 0.5 * $B$3^2) * $B$5 + $B$3 * SQRT($B$5) * _xlfn.NORM.S.INV(RAND()))</f>
        <v>258.92901969571824</v>
      </c>
      <c r="G63">
        <f ca="1">G62 * EXP(($B$2 - 0.5 * $B$3^2) * $B$5 + $B$3 * SQRT($B$5) * _xlfn.NORM.S.INV(RAND()))</f>
        <v>234.30899300019627</v>
      </c>
      <c r="H63">
        <f ca="1">H62 * EXP(($B$2 - 0.5 * $B$3^2) * $B$5 + $B$3 * SQRT($B$5) * _xlfn.NORM.S.INV(RAND()))</f>
        <v>297.68214254544608</v>
      </c>
      <c r="I63">
        <f ca="1">I62 * EXP(($B$2 - 0.5 * $B$3^2) * $B$5 + $B$3 * SQRT($B$5) * _xlfn.NORM.S.INV(RAND()))</f>
        <v>278.92774116571701</v>
      </c>
      <c r="J63">
        <f ca="1">J62 * EXP(($B$2 - 0.5 * $B$3^2) * $B$5 + $B$3 * SQRT($B$5) * _xlfn.NORM.S.INV(RAND()))</f>
        <v>292.62790297503329</v>
      </c>
      <c r="K63">
        <f ca="1">K62 * EXP(($B$2 - 0.5 * $B$3^2) * $B$5 + $B$3 * SQRT($B$5) * _xlfn.NORM.S.INV(RAND()))</f>
        <v>308.30589666086593</v>
      </c>
      <c r="L63">
        <f ca="1">L62 * EXP(($B$2 - 0.5 * $B$3^2) * $B$5 + $B$3 * SQRT($B$5) * _xlfn.NORM.S.INV(RAND()))</f>
        <v>326.79267776307597</v>
      </c>
      <c r="M63">
        <f ca="1">M62 * EXP(($B$2 - 0.5 * $B$3^2) * $B$5 + $B$3 * SQRT($B$5) * _xlfn.NORM.S.INV(RAND()))</f>
        <v>244.60405785586295</v>
      </c>
      <c r="N63">
        <f ca="1">N62 * EXP(($B$2 - 0.5 * $B$3^2) * $B$5 + $B$3 * SQRT($B$5) * _xlfn.NORM.S.INV(RAND()))</f>
        <v>339.58915517204389</v>
      </c>
      <c r="O63">
        <f ca="1">O62 * EXP(($B$2 - 0.5 * $B$3^2) * $B$5 + $B$3 * SQRT($B$5) * _xlfn.NORM.S.INV(RAND()))</f>
        <v>277.04040179978301</v>
      </c>
      <c r="P63">
        <f ca="1">P62 * EXP(($B$2 - 0.5 * $B$3^2) * $B$5 + $B$3 * SQRT($B$5) * _xlfn.NORM.S.INV(RAND()))</f>
        <v>235.54953321265072</v>
      </c>
      <c r="Q63">
        <f ca="1">Q62 * EXP(($B$2 - 0.5 * $B$3^2) * $B$5 + $B$3 * SQRT($B$5) * _xlfn.NORM.S.INV(RAND()))</f>
        <v>235.90459860858738</v>
      </c>
      <c r="R63">
        <f ca="1">R62 * EXP(($B$2 - 0.5 * $B$3^2) * $B$5 + $B$3 * SQRT($B$5) * _xlfn.NORM.S.INV(RAND()))</f>
        <v>268.87646687410165</v>
      </c>
      <c r="S63">
        <f ca="1">S62 * EXP(($B$2 - 0.5 * $B$3^2) * $B$5 + $B$3 * SQRT($B$5) * _xlfn.NORM.S.INV(RAND()))</f>
        <v>265.04574278171958</v>
      </c>
      <c r="T63">
        <f ca="1">T62 * EXP(($B$2 - 0.5 * $B$3^2) * $B$5 + $B$3 * SQRT($B$5) * _xlfn.NORM.S.INV(RAND()))</f>
        <v>260.71329774526686</v>
      </c>
      <c r="U63">
        <f ca="1">U62 * EXP(($B$2 - 0.5 * $B$3^2) * $B$5 + $B$3 * SQRT($B$5) * _xlfn.NORM.S.INV(RAND()))</f>
        <v>269.07258854664548</v>
      </c>
      <c r="V63">
        <f ca="1">V62 * EXP(($B$2 - 0.5 * $B$3^2) * $B$5 + $B$3 * SQRT($B$5) * _xlfn.NORM.S.INV(RAND()))</f>
        <v>255.72569191670107</v>
      </c>
      <c r="W63">
        <f ca="1">W62 * EXP(($B$2 - 0.5 * $B$3^2) * $B$5 + $B$3 * SQRT($B$5) * _xlfn.NORM.S.INV(RAND()))</f>
        <v>310.57579475904373</v>
      </c>
      <c r="X63">
        <f ca="1">X62 * EXP(($B$2 - 0.5 * $B$3^2) * $B$5 + $B$3 * SQRT($B$5) * _xlfn.NORM.S.INV(RAND()))</f>
        <v>288.96889467425069</v>
      </c>
      <c r="Y63">
        <f ca="1">Y62 * EXP(($B$2 - 0.5 * $B$3^2) * $B$5 + $B$3 * SQRT($B$5) * _xlfn.NORM.S.INV(RAND()))</f>
        <v>258.09066503610785</v>
      </c>
      <c r="Z63">
        <f ca="1">Z62 * EXP(($B$2 - 0.5 * $B$3^2) * $B$5 + $B$3 * SQRT($B$5) * _xlfn.NORM.S.INV(RAND()))</f>
        <v>244.80196857546767</v>
      </c>
      <c r="AA63">
        <f ca="1">AA62 * EXP(($B$2 - 0.5 * $B$3^2) * $B$5 + $B$3 * SQRT($B$5) * _xlfn.NORM.S.INV(RAND()))</f>
        <v>287.33298825732737</v>
      </c>
      <c r="AB63">
        <f ca="1">AB62 * EXP(($B$2 - 0.5 * $B$3^2) * $B$5 + $B$3 * SQRT($B$5) * _xlfn.NORM.S.INV(RAND()))</f>
        <v>276.6274954420586</v>
      </c>
      <c r="AC63">
        <f ca="1">AC62 * EXP(($B$2 - 0.5 * $B$3^2) * $B$5 + $B$3 * SQRT($B$5) * _xlfn.NORM.S.INV(RAND()))</f>
        <v>317.30747643143826</v>
      </c>
      <c r="AD63">
        <f ca="1">AD62 * EXP(($B$2 - 0.5 * $B$3^2) * $B$5 + $B$3 * SQRT($B$5) * _xlfn.NORM.S.INV(RAND()))</f>
        <v>220.82941599133878</v>
      </c>
      <c r="AE63">
        <f ca="1">AE62 * EXP(($B$2 - 0.5 * $B$3^2) * $B$5 + $B$3 * SQRT($B$5) * _xlfn.NORM.S.INV(RAND()))</f>
        <v>258.85518098561897</v>
      </c>
      <c r="AF63">
        <f ca="1">AF62 * EXP(($B$2 - 0.5 * $B$3^2) * $B$5 + $B$3 * SQRT($B$5) * _xlfn.NORM.S.INV(RAND()))</f>
        <v>307.02605342534798</v>
      </c>
      <c r="AG63">
        <f ca="1">AG62 * EXP(($B$2 - 0.5 * $B$3^2) * $B$5 + $B$3 * SQRT($B$5) * _xlfn.NORM.S.INV(RAND()))</f>
        <v>308.765373218185</v>
      </c>
      <c r="AH63">
        <f ca="1">AH62 * EXP(($B$2 - 0.5 * $B$3^2) * $B$5 + $B$3 * SQRT($B$5) * _xlfn.NORM.S.INV(RAND()))</f>
        <v>280.60020103565955</v>
      </c>
      <c r="AI63">
        <f ca="1">AI62 * EXP(($B$2 - 0.5 * $B$3^2) * $B$5 + $B$3 * SQRT($B$5) * _xlfn.NORM.S.INV(RAND()))</f>
        <v>223.23244225610452</v>
      </c>
      <c r="AJ63">
        <f ca="1">AJ62 * EXP(($B$2 - 0.5 * $B$3^2) * $B$5 + $B$3 * SQRT($B$5) * _xlfn.NORM.S.INV(RAND()))</f>
        <v>297.25146209382604</v>
      </c>
      <c r="AK63">
        <f ca="1">AK62 * EXP(($B$2 - 0.5 * $B$3^2) * $B$5 + $B$3 * SQRT($B$5) * _xlfn.NORM.S.INV(RAND()))</f>
        <v>244.46544553908276</v>
      </c>
      <c r="AL63">
        <f ca="1">AL62 * EXP(($B$2 - 0.5 * $B$3^2) * $B$5 + $B$3 * SQRT($B$5) * _xlfn.NORM.S.INV(RAND()))</f>
        <v>265.62967791890441</v>
      </c>
      <c r="AM63">
        <f ca="1">AM62 * EXP(($B$2 - 0.5 * $B$3^2) * $B$5 + $B$3 * SQRT($B$5) * _xlfn.NORM.S.INV(RAND()))</f>
        <v>375.95541821066428</v>
      </c>
      <c r="AN63">
        <f ca="1">AN62 * EXP(($B$2 - 0.5 * $B$3^2) * $B$5 + $B$3 * SQRT($B$5) * _xlfn.NORM.S.INV(RAND()))</f>
        <v>256.17819657081674</v>
      </c>
      <c r="AO63">
        <f ca="1">AO62 * EXP(($B$2 - 0.5 * $B$3^2) * $B$5 + $B$3 * SQRT($B$5) * _xlfn.NORM.S.INV(RAND()))</f>
        <v>243.32209681780012</v>
      </c>
      <c r="AP63">
        <f ca="1">AP62 * EXP(($B$2 - 0.5 * $B$3^2) * $B$5 + $B$3 * SQRT($B$5) * _xlfn.NORM.S.INV(RAND()))</f>
        <v>227.89842950958413</v>
      </c>
      <c r="AQ63">
        <f ca="1">AQ62 * EXP(($B$2 - 0.5 * $B$3^2) * $B$5 + $B$3 * SQRT($B$5) * _xlfn.NORM.S.INV(RAND()))</f>
        <v>259.91274868406407</v>
      </c>
      <c r="AR63">
        <f ca="1">AR62 * EXP(($B$2 - 0.5 * $B$3^2) * $B$5 + $B$3 * SQRT($B$5) * _xlfn.NORM.S.INV(RAND()))</f>
        <v>316.43637705474487</v>
      </c>
      <c r="AS63">
        <f ca="1">AS62 * EXP(($B$2 - 0.5 * $B$3^2) * $B$5 + $B$3 * SQRT($B$5) * _xlfn.NORM.S.INV(RAND()))</f>
        <v>260.60043392186276</v>
      </c>
      <c r="AT63">
        <f ca="1">AT62 * EXP(($B$2 - 0.5 * $B$3^2) * $B$5 + $B$3 * SQRT($B$5) * _xlfn.NORM.S.INV(RAND()))</f>
        <v>313.31511822347625</v>
      </c>
      <c r="AU63">
        <f ca="1">AU62 * EXP(($B$2 - 0.5 * $B$3^2) * $B$5 + $B$3 * SQRT($B$5) * _xlfn.NORM.S.INV(RAND()))</f>
        <v>219.89496396546488</v>
      </c>
      <c r="AV63">
        <f ca="1">AV62 * EXP(($B$2 - 0.5 * $B$3^2) * $B$5 + $B$3 * SQRT($B$5) * _xlfn.NORM.S.INV(RAND()))</f>
        <v>292.89681800654506</v>
      </c>
      <c r="AW63">
        <f ca="1">AW62 * EXP(($B$2 - 0.5 * $B$3^2) * $B$5 + $B$3 * SQRT($B$5) * _xlfn.NORM.S.INV(RAND()))</f>
        <v>289.04297197194074</v>
      </c>
      <c r="AX63">
        <f ca="1">AX62 * EXP(($B$2 - 0.5 * $B$3^2) * $B$5 + $B$3 * SQRT($B$5) * _xlfn.NORM.S.INV(RAND()))</f>
        <v>265.63487329549048</v>
      </c>
      <c r="AY63">
        <f ca="1">AY62 * EXP(($B$2 - 0.5 * $B$3^2) * $B$5 + $B$3 * SQRT($B$5) * _xlfn.NORM.S.INV(RAND()))</f>
        <v>226.87905797373796</v>
      </c>
    </row>
    <row r="64" spans="1:51" x14ac:dyDescent="0.25">
      <c r="A64">
        <v>40</v>
      </c>
      <c r="B64">
        <f ca="1">B63 * EXP(($B$2 - 0.5 * $B$3^2) * $B$5 + $B$3 * SQRT($B$5) * _xlfn.NORM.S.INV(RAND()))</f>
        <v>232.91989693540154</v>
      </c>
      <c r="C64">
        <f ca="1">C63 * EXP(($B$2 - 0.5 * $B$3^2) * $B$5 + $B$3 * SQRT($B$5) * _xlfn.NORM.S.INV(RAND()))</f>
        <v>254.74256434817772</v>
      </c>
      <c r="D64">
        <f ca="1">D63 * EXP(($B$2 - 0.5 * $B$3^2) * $B$5 + $B$3 * SQRT($B$5) * _xlfn.NORM.S.INV(RAND()))</f>
        <v>250.90615071095428</v>
      </c>
      <c r="E64">
        <f ca="1">E63 * EXP(($B$2 - 0.5 * $B$3^2) * $B$5 + $B$3 * SQRT($B$5) * _xlfn.NORM.S.INV(RAND()))</f>
        <v>199.31836002409312</v>
      </c>
      <c r="F64">
        <f ca="1">F63 * EXP(($B$2 - 0.5 * $B$3^2) * $B$5 + $B$3 * SQRT($B$5) * _xlfn.NORM.S.INV(RAND()))</f>
        <v>256.10502637406398</v>
      </c>
      <c r="G64">
        <f ca="1">G63 * EXP(($B$2 - 0.5 * $B$3^2) * $B$5 + $B$3 * SQRT($B$5) * _xlfn.NORM.S.INV(RAND()))</f>
        <v>232.57243629565505</v>
      </c>
      <c r="H64">
        <f ca="1">H63 * EXP(($B$2 - 0.5 * $B$3^2) * $B$5 + $B$3 * SQRT($B$5) * _xlfn.NORM.S.INV(RAND()))</f>
        <v>288.56819249120736</v>
      </c>
      <c r="I64">
        <f ca="1">I63 * EXP(($B$2 - 0.5 * $B$3^2) * $B$5 + $B$3 * SQRT($B$5) * _xlfn.NORM.S.INV(RAND()))</f>
        <v>266.47972969624129</v>
      </c>
      <c r="J64">
        <f ca="1">J63 * EXP(($B$2 - 0.5 * $B$3^2) * $B$5 + $B$3 * SQRT($B$5) * _xlfn.NORM.S.INV(RAND()))</f>
        <v>294.42763187530971</v>
      </c>
      <c r="K64">
        <f ca="1">K63 * EXP(($B$2 - 0.5 * $B$3^2) * $B$5 + $B$3 * SQRT($B$5) * _xlfn.NORM.S.INV(RAND()))</f>
        <v>297.87921503546636</v>
      </c>
      <c r="L64">
        <f ca="1">L63 * EXP(($B$2 - 0.5 * $B$3^2) * $B$5 + $B$3 * SQRT($B$5) * _xlfn.NORM.S.INV(RAND()))</f>
        <v>332.04710156497686</v>
      </c>
      <c r="M64">
        <f ca="1">M63 * EXP(($B$2 - 0.5 * $B$3^2) * $B$5 + $B$3 * SQRT($B$5) * _xlfn.NORM.S.INV(RAND()))</f>
        <v>244.77140083803778</v>
      </c>
      <c r="N64">
        <f ca="1">N63 * EXP(($B$2 - 0.5 * $B$3^2) * $B$5 + $B$3 * SQRT($B$5) * _xlfn.NORM.S.INV(RAND()))</f>
        <v>340.49668763145161</v>
      </c>
      <c r="O64">
        <f ca="1">O63 * EXP(($B$2 - 0.5 * $B$3^2) * $B$5 + $B$3 * SQRT($B$5) * _xlfn.NORM.S.INV(RAND()))</f>
        <v>271.15535366442384</v>
      </c>
      <c r="P64">
        <f ca="1">P63 * EXP(($B$2 - 0.5 * $B$3^2) * $B$5 + $B$3 * SQRT($B$5) * _xlfn.NORM.S.INV(RAND()))</f>
        <v>234.45241515746474</v>
      </c>
      <c r="Q64">
        <f ca="1">Q63 * EXP(($B$2 - 0.5 * $B$3^2) * $B$5 + $B$3 * SQRT($B$5) * _xlfn.NORM.S.INV(RAND()))</f>
        <v>231.1970634012265</v>
      </c>
      <c r="R64">
        <f ca="1">R63 * EXP(($B$2 - 0.5 * $B$3^2) * $B$5 + $B$3 * SQRT($B$5) * _xlfn.NORM.S.INV(RAND()))</f>
        <v>268.64223919527632</v>
      </c>
      <c r="S64">
        <f ca="1">S63 * EXP(($B$2 - 0.5 * $B$3^2) * $B$5 + $B$3 * SQRT($B$5) * _xlfn.NORM.S.INV(RAND()))</f>
        <v>265.01807184313009</v>
      </c>
      <c r="T64">
        <f ca="1">T63 * EXP(($B$2 - 0.5 * $B$3^2) * $B$5 + $B$3 * SQRT($B$5) * _xlfn.NORM.S.INV(RAND()))</f>
        <v>250.45484548944722</v>
      </c>
      <c r="U64">
        <f ca="1">U63 * EXP(($B$2 - 0.5 * $B$3^2) * $B$5 + $B$3 * SQRT($B$5) * _xlfn.NORM.S.INV(RAND()))</f>
        <v>269.52836059814007</v>
      </c>
      <c r="V64">
        <f ca="1">V63 * EXP(($B$2 - 0.5 * $B$3^2) * $B$5 + $B$3 * SQRT($B$5) * _xlfn.NORM.S.INV(RAND()))</f>
        <v>257.18576267222954</v>
      </c>
      <c r="W64">
        <f ca="1">W63 * EXP(($B$2 - 0.5 * $B$3^2) * $B$5 + $B$3 * SQRT($B$5) * _xlfn.NORM.S.INV(RAND()))</f>
        <v>313.15047664455074</v>
      </c>
      <c r="X64">
        <f ca="1">X63 * EXP(($B$2 - 0.5 * $B$3^2) * $B$5 + $B$3 * SQRT($B$5) * _xlfn.NORM.S.INV(RAND()))</f>
        <v>289.74430344152438</v>
      </c>
      <c r="Y64">
        <f ca="1">Y63 * EXP(($B$2 - 0.5 * $B$3^2) * $B$5 + $B$3 * SQRT($B$5) * _xlfn.NORM.S.INV(RAND()))</f>
        <v>260.55131850117192</v>
      </c>
      <c r="Z64">
        <f ca="1">Z63 * EXP(($B$2 - 0.5 * $B$3^2) * $B$5 + $B$3 * SQRT($B$5) * _xlfn.NORM.S.INV(RAND()))</f>
        <v>244.51455755337503</v>
      </c>
      <c r="AA64">
        <f ca="1">AA63 * EXP(($B$2 - 0.5 * $B$3^2) * $B$5 + $B$3 * SQRT($B$5) * _xlfn.NORM.S.INV(RAND()))</f>
        <v>289.17237040268327</v>
      </c>
      <c r="AB64">
        <f ca="1">AB63 * EXP(($B$2 - 0.5 * $B$3^2) * $B$5 + $B$3 * SQRT($B$5) * _xlfn.NORM.S.INV(RAND()))</f>
        <v>272.36758324491967</v>
      </c>
      <c r="AC64">
        <f ca="1">AC63 * EXP(($B$2 - 0.5 * $B$3^2) * $B$5 + $B$3 * SQRT($B$5) * _xlfn.NORM.S.INV(RAND()))</f>
        <v>317.40854987554349</v>
      </c>
      <c r="AD64">
        <f ca="1">AD63 * EXP(($B$2 - 0.5 * $B$3^2) * $B$5 + $B$3 * SQRT($B$5) * _xlfn.NORM.S.INV(RAND()))</f>
        <v>218.43364478636042</v>
      </c>
      <c r="AE64">
        <f ca="1">AE63 * EXP(($B$2 - 0.5 * $B$3^2) * $B$5 + $B$3 * SQRT($B$5) * _xlfn.NORM.S.INV(RAND()))</f>
        <v>256.77630538626141</v>
      </c>
      <c r="AF64">
        <f ca="1">AF63 * EXP(($B$2 - 0.5 * $B$3^2) * $B$5 + $B$3 * SQRT($B$5) * _xlfn.NORM.S.INV(RAND()))</f>
        <v>307.24787501715139</v>
      </c>
      <c r="AG64">
        <f ca="1">AG63 * EXP(($B$2 - 0.5 * $B$3^2) * $B$5 + $B$3 * SQRT($B$5) * _xlfn.NORM.S.INV(RAND()))</f>
        <v>310.45491464915267</v>
      </c>
      <c r="AH64">
        <f ca="1">AH63 * EXP(($B$2 - 0.5 * $B$3^2) * $B$5 + $B$3 * SQRT($B$5) * _xlfn.NORM.S.INV(RAND()))</f>
        <v>282.24057651048588</v>
      </c>
      <c r="AI64">
        <f ca="1">AI63 * EXP(($B$2 - 0.5 * $B$3^2) * $B$5 + $B$3 * SQRT($B$5) * _xlfn.NORM.S.INV(RAND()))</f>
        <v>222.21395233466708</v>
      </c>
      <c r="AJ64">
        <f ca="1">AJ63 * EXP(($B$2 - 0.5 * $B$3^2) * $B$5 + $B$3 * SQRT($B$5) * _xlfn.NORM.S.INV(RAND()))</f>
        <v>291.62697703322709</v>
      </c>
      <c r="AK64">
        <f ca="1">AK63 * EXP(($B$2 - 0.5 * $B$3^2) * $B$5 + $B$3 * SQRT($B$5) * _xlfn.NORM.S.INV(RAND()))</f>
        <v>238.5842248781384</v>
      </c>
      <c r="AL64">
        <f ca="1">AL63 * EXP(($B$2 - 0.5 * $B$3^2) * $B$5 + $B$3 * SQRT($B$5) * _xlfn.NORM.S.INV(RAND()))</f>
        <v>272.76471974507706</v>
      </c>
      <c r="AM64">
        <f ca="1">AM63 * EXP(($B$2 - 0.5 * $B$3^2) * $B$5 + $B$3 * SQRT($B$5) * _xlfn.NORM.S.INV(RAND()))</f>
        <v>365.24145686149728</v>
      </c>
      <c r="AN64">
        <f ca="1">AN63 * EXP(($B$2 - 0.5 * $B$3^2) * $B$5 + $B$3 * SQRT($B$5) * _xlfn.NORM.S.INV(RAND()))</f>
        <v>260.08016894913129</v>
      </c>
      <c r="AO64">
        <f ca="1">AO63 * EXP(($B$2 - 0.5 * $B$3^2) * $B$5 + $B$3 * SQRT($B$5) * _xlfn.NORM.S.INV(RAND()))</f>
        <v>244.75365359518267</v>
      </c>
      <c r="AP64">
        <f ca="1">AP63 * EXP(($B$2 - 0.5 * $B$3^2) * $B$5 + $B$3 * SQRT($B$5) * _xlfn.NORM.S.INV(RAND()))</f>
        <v>227.30976524175611</v>
      </c>
      <c r="AQ64">
        <f ca="1">AQ63 * EXP(($B$2 - 0.5 * $B$3^2) * $B$5 + $B$3 * SQRT($B$5) * _xlfn.NORM.S.INV(RAND()))</f>
        <v>256.01229168763422</v>
      </c>
      <c r="AR64">
        <f ca="1">AR63 * EXP(($B$2 - 0.5 * $B$3^2) * $B$5 + $B$3 * SQRT($B$5) * _xlfn.NORM.S.INV(RAND()))</f>
        <v>315.79009220703699</v>
      </c>
      <c r="AS64">
        <f ca="1">AS63 * EXP(($B$2 - 0.5 * $B$3^2) * $B$5 + $B$3 * SQRT($B$5) * _xlfn.NORM.S.INV(RAND()))</f>
        <v>257.54645321148672</v>
      </c>
      <c r="AT64">
        <f ca="1">AT63 * EXP(($B$2 - 0.5 * $B$3^2) * $B$5 + $B$3 * SQRT($B$5) * _xlfn.NORM.S.INV(RAND()))</f>
        <v>320.57515384045308</v>
      </c>
      <c r="AU64">
        <f ca="1">AU63 * EXP(($B$2 - 0.5 * $B$3^2) * $B$5 + $B$3 * SQRT($B$5) * _xlfn.NORM.S.INV(RAND()))</f>
        <v>226.29233971363706</v>
      </c>
      <c r="AV64">
        <f ca="1">AV63 * EXP(($B$2 - 0.5 * $B$3^2) * $B$5 + $B$3 * SQRT($B$5) * _xlfn.NORM.S.INV(RAND()))</f>
        <v>302.01665303106228</v>
      </c>
      <c r="AW64">
        <f ca="1">AW63 * EXP(($B$2 - 0.5 * $B$3^2) * $B$5 + $B$3 * SQRT($B$5) * _xlfn.NORM.S.INV(RAND()))</f>
        <v>287.87594380896462</v>
      </c>
      <c r="AX64">
        <f ca="1">AX63 * EXP(($B$2 - 0.5 * $B$3^2) * $B$5 + $B$3 * SQRT($B$5) * _xlfn.NORM.S.INV(RAND()))</f>
        <v>264.88831427073063</v>
      </c>
      <c r="AY64">
        <f ca="1">AY63 * EXP(($B$2 - 0.5 * $B$3^2) * $B$5 + $B$3 * SQRT($B$5) * _xlfn.NORM.S.INV(RAND()))</f>
        <v>226.71913048157009</v>
      </c>
    </row>
    <row r="65" spans="1:51" x14ac:dyDescent="0.25">
      <c r="A65">
        <v>41</v>
      </c>
      <c r="B65">
        <f ca="1">B64 * EXP(($B$2 - 0.5 * $B$3^2) * $B$5 + $B$3 * SQRT($B$5) * _xlfn.NORM.S.INV(RAND()))</f>
        <v>238.59250849808882</v>
      </c>
      <c r="C65">
        <f ca="1">C64 * EXP(($B$2 - 0.5 * $B$3^2) * $B$5 + $B$3 * SQRT($B$5) * _xlfn.NORM.S.INV(RAND()))</f>
        <v>249.71180379166819</v>
      </c>
      <c r="D65">
        <f ca="1">D64 * EXP(($B$2 - 0.5 * $B$3^2) * $B$5 + $B$3 * SQRT($B$5) * _xlfn.NORM.S.INV(RAND()))</f>
        <v>251.26488195520793</v>
      </c>
      <c r="E65">
        <f ca="1">E64 * EXP(($B$2 - 0.5 * $B$3^2) * $B$5 + $B$3 * SQRT($B$5) * _xlfn.NORM.S.INV(RAND()))</f>
        <v>199.93471561046331</v>
      </c>
      <c r="F65">
        <f ca="1">F64 * EXP(($B$2 - 0.5 * $B$3^2) * $B$5 + $B$3 * SQRT($B$5) * _xlfn.NORM.S.INV(RAND()))</f>
        <v>252.14599471380308</v>
      </c>
      <c r="G65">
        <f ca="1">G64 * EXP(($B$2 - 0.5 * $B$3^2) * $B$5 + $B$3 * SQRT($B$5) * _xlfn.NORM.S.INV(RAND()))</f>
        <v>233.11781224522483</v>
      </c>
      <c r="H65">
        <f ca="1">H64 * EXP(($B$2 - 0.5 * $B$3^2) * $B$5 + $B$3 * SQRT($B$5) * _xlfn.NORM.S.INV(RAND()))</f>
        <v>297.74049370523119</v>
      </c>
      <c r="I65">
        <f ca="1">I64 * EXP(($B$2 - 0.5 * $B$3^2) * $B$5 + $B$3 * SQRT($B$5) * _xlfn.NORM.S.INV(RAND()))</f>
        <v>265.96011077101775</v>
      </c>
      <c r="J65">
        <f ca="1">J64 * EXP(($B$2 - 0.5 * $B$3^2) * $B$5 + $B$3 * SQRT($B$5) * _xlfn.NORM.S.INV(RAND()))</f>
        <v>301.90464070447729</v>
      </c>
      <c r="K65">
        <f ca="1">K64 * EXP(($B$2 - 0.5 * $B$3^2) * $B$5 + $B$3 * SQRT($B$5) * _xlfn.NORM.S.INV(RAND()))</f>
        <v>287.51034631697161</v>
      </c>
      <c r="L65">
        <f ca="1">L64 * EXP(($B$2 - 0.5 * $B$3^2) * $B$5 + $B$3 * SQRT($B$5) * _xlfn.NORM.S.INV(RAND()))</f>
        <v>333.30441258660295</v>
      </c>
      <c r="M65">
        <f ca="1">M64 * EXP(($B$2 - 0.5 * $B$3^2) * $B$5 + $B$3 * SQRT($B$5) * _xlfn.NORM.S.INV(RAND()))</f>
        <v>245.77618499776887</v>
      </c>
      <c r="N65">
        <f ca="1">N64 * EXP(($B$2 - 0.5 * $B$3^2) * $B$5 + $B$3 * SQRT($B$5) * _xlfn.NORM.S.INV(RAND()))</f>
        <v>341.32804955574215</v>
      </c>
      <c r="O65">
        <f ca="1">O64 * EXP(($B$2 - 0.5 * $B$3^2) * $B$5 + $B$3 * SQRT($B$5) * _xlfn.NORM.S.INV(RAND()))</f>
        <v>268.60492273716096</v>
      </c>
      <c r="P65">
        <f ca="1">P64 * EXP(($B$2 - 0.5 * $B$3^2) * $B$5 + $B$3 * SQRT($B$5) * _xlfn.NORM.S.INV(RAND()))</f>
        <v>223.60125823910721</v>
      </c>
      <c r="Q65">
        <f ca="1">Q64 * EXP(($B$2 - 0.5 * $B$3^2) * $B$5 + $B$3 * SQRT($B$5) * _xlfn.NORM.S.INV(RAND()))</f>
        <v>233.49185207207236</v>
      </c>
      <c r="R65">
        <f ca="1">R64 * EXP(($B$2 - 0.5 * $B$3^2) * $B$5 + $B$3 * SQRT($B$5) * _xlfn.NORM.S.INV(RAND()))</f>
        <v>263.02253905848795</v>
      </c>
      <c r="S65">
        <f ca="1">S64 * EXP(($B$2 - 0.5 * $B$3^2) * $B$5 + $B$3 * SQRT($B$5) * _xlfn.NORM.S.INV(RAND()))</f>
        <v>255.78378309223629</v>
      </c>
      <c r="T65">
        <f ca="1">T64 * EXP(($B$2 - 0.5 * $B$3^2) * $B$5 + $B$3 * SQRT($B$5) * _xlfn.NORM.S.INV(RAND()))</f>
        <v>253.58645429685023</v>
      </c>
      <c r="U65">
        <f ca="1">U64 * EXP(($B$2 - 0.5 * $B$3^2) * $B$5 + $B$3 * SQRT($B$5) * _xlfn.NORM.S.INV(RAND()))</f>
        <v>274.73094063720009</v>
      </c>
      <c r="V65">
        <f ca="1">V64 * EXP(($B$2 - 0.5 * $B$3^2) * $B$5 + $B$3 * SQRT($B$5) * _xlfn.NORM.S.INV(RAND()))</f>
        <v>259.836927641476</v>
      </c>
      <c r="W65">
        <f ca="1">W64 * EXP(($B$2 - 0.5 * $B$3^2) * $B$5 + $B$3 * SQRT($B$5) * _xlfn.NORM.S.INV(RAND()))</f>
        <v>306.28739635606377</v>
      </c>
      <c r="X65">
        <f ca="1">X64 * EXP(($B$2 - 0.5 * $B$3^2) * $B$5 + $B$3 * SQRT($B$5) * _xlfn.NORM.S.INV(RAND()))</f>
        <v>292.16544414188587</v>
      </c>
      <c r="Y65">
        <f ca="1">Y64 * EXP(($B$2 - 0.5 * $B$3^2) * $B$5 + $B$3 * SQRT($B$5) * _xlfn.NORM.S.INV(RAND()))</f>
        <v>256.04840591702663</v>
      </c>
      <c r="Z65">
        <f ca="1">Z64 * EXP(($B$2 - 0.5 * $B$3^2) * $B$5 + $B$3 * SQRT($B$5) * _xlfn.NORM.S.INV(RAND()))</f>
        <v>247.70726148937783</v>
      </c>
      <c r="AA65">
        <f ca="1">AA64 * EXP(($B$2 - 0.5 * $B$3^2) * $B$5 + $B$3 * SQRT($B$5) * _xlfn.NORM.S.INV(RAND()))</f>
        <v>284.07205608820982</v>
      </c>
      <c r="AB65">
        <f ca="1">AB64 * EXP(($B$2 - 0.5 * $B$3^2) * $B$5 + $B$3 * SQRT($B$5) * _xlfn.NORM.S.INV(RAND()))</f>
        <v>266.05225324622774</v>
      </c>
      <c r="AC65">
        <f ca="1">AC64 * EXP(($B$2 - 0.5 * $B$3^2) * $B$5 + $B$3 * SQRT($B$5) * _xlfn.NORM.S.INV(RAND()))</f>
        <v>317.04327516613824</v>
      </c>
      <c r="AD65">
        <f ca="1">AD64 * EXP(($B$2 - 0.5 * $B$3^2) * $B$5 + $B$3 * SQRT($B$5) * _xlfn.NORM.S.INV(RAND()))</f>
        <v>214.55131119605318</v>
      </c>
      <c r="AE65">
        <f ca="1">AE64 * EXP(($B$2 - 0.5 * $B$3^2) * $B$5 + $B$3 * SQRT($B$5) * _xlfn.NORM.S.INV(RAND()))</f>
        <v>252.1959593518248</v>
      </c>
      <c r="AF65">
        <f ca="1">AF64 * EXP(($B$2 - 0.5 * $B$3^2) * $B$5 + $B$3 * SQRT($B$5) * _xlfn.NORM.S.INV(RAND()))</f>
        <v>310.70473901385952</v>
      </c>
      <c r="AG65">
        <f ca="1">AG64 * EXP(($B$2 - 0.5 * $B$3^2) * $B$5 + $B$3 * SQRT($B$5) * _xlfn.NORM.S.INV(RAND()))</f>
        <v>314.00605779139386</v>
      </c>
      <c r="AH65">
        <f ca="1">AH64 * EXP(($B$2 - 0.5 * $B$3^2) * $B$5 + $B$3 * SQRT($B$5) * _xlfn.NORM.S.INV(RAND()))</f>
        <v>278.12476846017967</v>
      </c>
      <c r="AI65">
        <f ca="1">AI64 * EXP(($B$2 - 0.5 * $B$3^2) * $B$5 + $B$3 * SQRT($B$5) * _xlfn.NORM.S.INV(RAND()))</f>
        <v>218.89921346165352</v>
      </c>
      <c r="AJ65">
        <f ca="1">AJ64 * EXP(($B$2 - 0.5 * $B$3^2) * $B$5 + $B$3 * SQRT($B$5) * _xlfn.NORM.S.INV(RAND()))</f>
        <v>290.25283752291364</v>
      </c>
      <c r="AK65">
        <f ca="1">AK64 * EXP(($B$2 - 0.5 * $B$3^2) * $B$5 + $B$3 * SQRT($B$5) * _xlfn.NORM.S.INV(RAND()))</f>
        <v>240.91107119635257</v>
      </c>
      <c r="AL65">
        <f ca="1">AL64 * EXP(($B$2 - 0.5 * $B$3^2) * $B$5 + $B$3 * SQRT($B$5) * _xlfn.NORM.S.INV(RAND()))</f>
        <v>265.05266470972634</v>
      </c>
      <c r="AM65">
        <f ca="1">AM64 * EXP(($B$2 - 0.5 * $B$3^2) * $B$5 + $B$3 * SQRT($B$5) * _xlfn.NORM.S.INV(RAND()))</f>
        <v>351.68267849899439</v>
      </c>
      <c r="AN65">
        <f ca="1">AN64 * EXP(($B$2 - 0.5 * $B$3^2) * $B$5 + $B$3 * SQRT($B$5) * _xlfn.NORM.S.INV(RAND()))</f>
        <v>258.68363045321422</v>
      </c>
      <c r="AO65">
        <f ca="1">AO64 * EXP(($B$2 - 0.5 * $B$3^2) * $B$5 + $B$3 * SQRT($B$5) * _xlfn.NORM.S.INV(RAND()))</f>
        <v>249.03582828549241</v>
      </c>
      <c r="AP65">
        <f ca="1">AP64 * EXP(($B$2 - 0.5 * $B$3^2) * $B$5 + $B$3 * SQRT($B$5) * _xlfn.NORM.S.INV(RAND()))</f>
        <v>228.82284848620102</v>
      </c>
      <c r="AQ65">
        <f ca="1">AQ64 * EXP(($B$2 - 0.5 * $B$3^2) * $B$5 + $B$3 * SQRT($B$5) * _xlfn.NORM.S.INV(RAND()))</f>
        <v>259.01208849358841</v>
      </c>
      <c r="AR65">
        <f ca="1">AR64 * EXP(($B$2 - 0.5 * $B$3^2) * $B$5 + $B$3 * SQRT($B$5) * _xlfn.NORM.S.INV(RAND()))</f>
        <v>313.44217873469228</v>
      </c>
      <c r="AS65">
        <f ca="1">AS64 * EXP(($B$2 - 0.5 * $B$3^2) * $B$5 + $B$3 * SQRT($B$5) * _xlfn.NORM.S.INV(RAND()))</f>
        <v>262.77449521979531</v>
      </c>
      <c r="AT65">
        <f ca="1">AT64 * EXP(($B$2 - 0.5 * $B$3^2) * $B$5 + $B$3 * SQRT($B$5) * _xlfn.NORM.S.INV(RAND()))</f>
        <v>310.24536000114108</v>
      </c>
      <c r="AU65">
        <f ca="1">AU64 * EXP(($B$2 - 0.5 * $B$3^2) * $B$5 + $B$3 * SQRT($B$5) * _xlfn.NORM.S.INV(RAND()))</f>
        <v>232.60097392640529</v>
      </c>
      <c r="AV65">
        <f ca="1">AV64 * EXP(($B$2 - 0.5 * $B$3^2) * $B$5 + $B$3 * SQRT($B$5) * _xlfn.NORM.S.INV(RAND()))</f>
        <v>299.68118840137726</v>
      </c>
      <c r="AW65">
        <f ca="1">AW64 * EXP(($B$2 - 0.5 * $B$3^2) * $B$5 + $B$3 * SQRT($B$5) * _xlfn.NORM.S.INV(RAND()))</f>
        <v>287.45596270516978</v>
      </c>
      <c r="AX65">
        <f ca="1">AX64 * EXP(($B$2 - 0.5 * $B$3^2) * $B$5 + $B$3 * SQRT($B$5) * _xlfn.NORM.S.INV(RAND()))</f>
        <v>263.72866459382897</v>
      </c>
      <c r="AY65">
        <f ca="1">AY64 * EXP(($B$2 - 0.5 * $B$3^2) * $B$5 + $B$3 * SQRT($B$5) * _xlfn.NORM.S.INV(RAND()))</f>
        <v>227.5164631807645</v>
      </c>
    </row>
    <row r="66" spans="1:51" x14ac:dyDescent="0.25">
      <c r="A66">
        <v>42</v>
      </c>
      <c r="B66">
        <f ca="1">B65 * EXP(($B$2 - 0.5 * $B$3^2) * $B$5 + $B$3 * SQRT($B$5) * _xlfn.NORM.S.INV(RAND()))</f>
        <v>233.7976588030262</v>
      </c>
      <c r="C66">
        <f ca="1">C65 * EXP(($B$2 - 0.5 * $B$3^2) * $B$5 + $B$3 * SQRT($B$5) * _xlfn.NORM.S.INV(RAND()))</f>
        <v>252.81826897617918</v>
      </c>
      <c r="D66">
        <f ca="1">D65 * EXP(($B$2 - 0.5 * $B$3^2) * $B$5 + $B$3 * SQRT($B$5) * _xlfn.NORM.S.INV(RAND()))</f>
        <v>255.11508258625173</v>
      </c>
      <c r="E66">
        <f ca="1">E65 * EXP(($B$2 - 0.5 * $B$3^2) * $B$5 + $B$3 * SQRT($B$5) * _xlfn.NORM.S.INV(RAND()))</f>
        <v>200.24373457162869</v>
      </c>
      <c r="F66">
        <f ca="1">F65 * EXP(($B$2 - 0.5 * $B$3^2) * $B$5 + $B$3 * SQRT($B$5) * _xlfn.NORM.S.INV(RAND()))</f>
        <v>255.78157336843128</v>
      </c>
      <c r="G66">
        <f ca="1">G65 * EXP(($B$2 - 0.5 * $B$3^2) * $B$5 + $B$3 * SQRT($B$5) * _xlfn.NORM.S.INV(RAND()))</f>
        <v>232.23002478980786</v>
      </c>
      <c r="H66">
        <f ca="1">H65 * EXP(($B$2 - 0.5 * $B$3^2) * $B$5 + $B$3 * SQRT($B$5) * _xlfn.NORM.S.INV(RAND()))</f>
        <v>296.9950190858753</v>
      </c>
      <c r="I66">
        <f ca="1">I65 * EXP(($B$2 - 0.5 * $B$3^2) * $B$5 + $B$3 * SQRT($B$5) * _xlfn.NORM.S.INV(RAND()))</f>
        <v>258.57831183646994</v>
      </c>
      <c r="J66">
        <f ca="1">J65 * EXP(($B$2 - 0.5 * $B$3^2) * $B$5 + $B$3 * SQRT($B$5) * _xlfn.NORM.S.INV(RAND()))</f>
        <v>309.88150307660203</v>
      </c>
      <c r="K66">
        <f ca="1">K65 * EXP(($B$2 - 0.5 * $B$3^2) * $B$5 + $B$3 * SQRT($B$5) * _xlfn.NORM.S.INV(RAND()))</f>
        <v>292.87344180405285</v>
      </c>
      <c r="L66">
        <f ca="1">L65 * EXP(($B$2 - 0.5 * $B$3^2) * $B$5 + $B$3 * SQRT($B$5) * _xlfn.NORM.S.INV(RAND()))</f>
        <v>328.02936357099179</v>
      </c>
      <c r="M66">
        <f ca="1">M65 * EXP(($B$2 - 0.5 * $B$3^2) * $B$5 + $B$3 * SQRT($B$5) * _xlfn.NORM.S.INV(RAND()))</f>
        <v>242.93115646429749</v>
      </c>
      <c r="N66">
        <f ca="1">N65 * EXP(($B$2 - 0.5 * $B$3^2) * $B$5 + $B$3 * SQRT($B$5) * _xlfn.NORM.S.INV(RAND()))</f>
        <v>350.2135273651997</v>
      </c>
      <c r="O66">
        <f ca="1">O65 * EXP(($B$2 - 0.5 * $B$3^2) * $B$5 + $B$3 * SQRT($B$5) * _xlfn.NORM.S.INV(RAND()))</f>
        <v>264.94104921328642</v>
      </c>
      <c r="P66">
        <f ca="1">P65 * EXP(($B$2 - 0.5 * $B$3^2) * $B$5 + $B$3 * SQRT($B$5) * _xlfn.NORM.S.INV(RAND()))</f>
        <v>219.17338313082024</v>
      </c>
      <c r="Q66">
        <f ca="1">Q65 * EXP(($B$2 - 0.5 * $B$3^2) * $B$5 + $B$3 * SQRT($B$5) * _xlfn.NORM.S.INV(RAND()))</f>
        <v>231.42425579751443</v>
      </c>
      <c r="R66">
        <f ca="1">R65 * EXP(($B$2 - 0.5 * $B$3^2) * $B$5 + $B$3 * SQRT($B$5) * _xlfn.NORM.S.INV(RAND()))</f>
        <v>258.52796181493528</v>
      </c>
      <c r="S66">
        <f ca="1">S65 * EXP(($B$2 - 0.5 * $B$3^2) * $B$5 + $B$3 * SQRT($B$5) * _xlfn.NORM.S.INV(RAND()))</f>
        <v>263.84326362906296</v>
      </c>
      <c r="T66">
        <f ca="1">T65 * EXP(($B$2 - 0.5 * $B$3^2) * $B$5 + $B$3 * SQRT($B$5) * _xlfn.NORM.S.INV(RAND()))</f>
        <v>254.15688096495577</v>
      </c>
      <c r="U66">
        <f ca="1">U65 * EXP(($B$2 - 0.5 * $B$3^2) * $B$5 + $B$3 * SQRT($B$5) * _xlfn.NORM.S.INV(RAND()))</f>
        <v>287.20154791193215</v>
      </c>
      <c r="V66">
        <f ca="1">V65 * EXP(($B$2 - 0.5 * $B$3^2) * $B$5 + $B$3 * SQRT($B$5) * _xlfn.NORM.S.INV(RAND()))</f>
        <v>256.33578759202646</v>
      </c>
      <c r="W66">
        <f ca="1">W65 * EXP(($B$2 - 0.5 * $B$3^2) * $B$5 + $B$3 * SQRT($B$5) * _xlfn.NORM.S.INV(RAND()))</f>
        <v>313.03633769076009</v>
      </c>
      <c r="X66">
        <f ca="1">X65 * EXP(($B$2 - 0.5 * $B$3^2) * $B$5 + $B$3 * SQRT($B$5) * _xlfn.NORM.S.INV(RAND()))</f>
        <v>294.69403742438749</v>
      </c>
      <c r="Y66">
        <f ca="1">Y65 * EXP(($B$2 - 0.5 * $B$3^2) * $B$5 + $B$3 * SQRT($B$5) * _xlfn.NORM.S.INV(RAND()))</f>
        <v>257.27433284342266</v>
      </c>
      <c r="Z66">
        <f ca="1">Z65 * EXP(($B$2 - 0.5 * $B$3^2) * $B$5 + $B$3 * SQRT($B$5) * _xlfn.NORM.S.INV(RAND()))</f>
        <v>246.1945423511788</v>
      </c>
      <c r="AA66">
        <f ca="1">AA65 * EXP(($B$2 - 0.5 * $B$3^2) * $B$5 + $B$3 * SQRT($B$5) * _xlfn.NORM.S.INV(RAND()))</f>
        <v>277.09766181797761</v>
      </c>
      <c r="AB66">
        <f ca="1">AB65 * EXP(($B$2 - 0.5 * $B$3^2) * $B$5 + $B$3 * SQRT($B$5) * _xlfn.NORM.S.INV(RAND()))</f>
        <v>268.66002795449356</v>
      </c>
      <c r="AC66">
        <f ca="1">AC65 * EXP(($B$2 - 0.5 * $B$3^2) * $B$5 + $B$3 * SQRT($B$5) * _xlfn.NORM.S.INV(RAND()))</f>
        <v>308.65175238109526</v>
      </c>
      <c r="AD66">
        <f ca="1">AD65 * EXP(($B$2 - 0.5 * $B$3^2) * $B$5 + $B$3 * SQRT($B$5) * _xlfn.NORM.S.INV(RAND()))</f>
        <v>209.70375677549688</v>
      </c>
      <c r="AE66">
        <f ca="1">AE65 * EXP(($B$2 - 0.5 * $B$3^2) * $B$5 + $B$3 * SQRT($B$5) * _xlfn.NORM.S.INV(RAND()))</f>
        <v>252.54180255742278</v>
      </c>
      <c r="AF66">
        <f ca="1">AF65 * EXP(($B$2 - 0.5 * $B$3^2) * $B$5 + $B$3 * SQRT($B$5) * _xlfn.NORM.S.INV(RAND()))</f>
        <v>305.82366641812291</v>
      </c>
      <c r="AG66">
        <f ca="1">AG65 * EXP(($B$2 - 0.5 * $B$3^2) * $B$5 + $B$3 * SQRT($B$5) * _xlfn.NORM.S.INV(RAND()))</f>
        <v>316.16875110002604</v>
      </c>
      <c r="AH66">
        <f ca="1">AH65 * EXP(($B$2 - 0.5 * $B$3^2) * $B$5 + $B$3 * SQRT($B$5) * _xlfn.NORM.S.INV(RAND()))</f>
        <v>279.98661450602827</v>
      </c>
      <c r="AI66">
        <f ca="1">AI65 * EXP(($B$2 - 0.5 * $B$3^2) * $B$5 + $B$3 * SQRT($B$5) * _xlfn.NORM.S.INV(RAND()))</f>
        <v>214.37195078756298</v>
      </c>
      <c r="AJ66">
        <f ca="1">AJ65 * EXP(($B$2 - 0.5 * $B$3^2) * $B$5 + $B$3 * SQRT($B$5) * _xlfn.NORM.S.INV(RAND()))</f>
        <v>286.96906521202953</v>
      </c>
      <c r="AK66">
        <f ca="1">AK65 * EXP(($B$2 - 0.5 * $B$3^2) * $B$5 + $B$3 * SQRT($B$5) * _xlfn.NORM.S.INV(RAND()))</f>
        <v>239.7444800309521</v>
      </c>
      <c r="AL66">
        <f ca="1">AL65 * EXP(($B$2 - 0.5 * $B$3^2) * $B$5 + $B$3 * SQRT($B$5) * _xlfn.NORM.S.INV(RAND()))</f>
        <v>254.51088341342768</v>
      </c>
      <c r="AM66">
        <f ca="1">AM65 * EXP(($B$2 - 0.5 * $B$3^2) * $B$5 + $B$3 * SQRT($B$5) * _xlfn.NORM.S.INV(RAND()))</f>
        <v>351.74893354823706</v>
      </c>
      <c r="AN66">
        <f ca="1">AN65 * EXP(($B$2 - 0.5 * $B$3^2) * $B$5 + $B$3 * SQRT($B$5) * _xlfn.NORM.S.INV(RAND()))</f>
        <v>255.46768798422511</v>
      </c>
      <c r="AO66">
        <f ca="1">AO65 * EXP(($B$2 - 0.5 * $B$3^2) * $B$5 + $B$3 * SQRT($B$5) * _xlfn.NORM.S.INV(RAND()))</f>
        <v>245.65971914556988</v>
      </c>
      <c r="AP66">
        <f ca="1">AP65 * EXP(($B$2 - 0.5 * $B$3^2) * $B$5 + $B$3 * SQRT($B$5) * _xlfn.NORM.S.INV(RAND()))</f>
        <v>233.63903441795256</v>
      </c>
      <c r="AQ66">
        <f ca="1">AQ65 * EXP(($B$2 - 0.5 * $B$3^2) * $B$5 + $B$3 * SQRT($B$5) * _xlfn.NORM.S.INV(RAND()))</f>
        <v>265.16798584379842</v>
      </c>
      <c r="AR66">
        <f ca="1">AR65 * EXP(($B$2 - 0.5 * $B$3^2) * $B$5 + $B$3 * SQRT($B$5) * _xlfn.NORM.S.INV(RAND()))</f>
        <v>312.7777927390477</v>
      </c>
      <c r="AS66">
        <f ca="1">AS65 * EXP(($B$2 - 0.5 * $B$3^2) * $B$5 + $B$3 * SQRT($B$5) * _xlfn.NORM.S.INV(RAND()))</f>
        <v>258.46343878407407</v>
      </c>
      <c r="AT66">
        <f ca="1">AT65 * EXP(($B$2 - 0.5 * $B$3^2) * $B$5 + $B$3 * SQRT($B$5) * _xlfn.NORM.S.INV(RAND()))</f>
        <v>319.28063099386742</v>
      </c>
      <c r="AU66">
        <f ca="1">AU65 * EXP(($B$2 - 0.5 * $B$3^2) * $B$5 + $B$3 * SQRT($B$5) * _xlfn.NORM.S.INV(RAND()))</f>
        <v>232.56782711939474</v>
      </c>
      <c r="AV66">
        <f ca="1">AV65 * EXP(($B$2 - 0.5 * $B$3^2) * $B$5 + $B$3 * SQRT($B$5) * _xlfn.NORM.S.INV(RAND()))</f>
        <v>299.34748064121356</v>
      </c>
      <c r="AW66">
        <f ca="1">AW65 * EXP(($B$2 - 0.5 * $B$3^2) * $B$5 + $B$3 * SQRT($B$5) * _xlfn.NORM.S.INV(RAND()))</f>
        <v>282.62520006345528</v>
      </c>
      <c r="AX66">
        <f ca="1">AX65 * EXP(($B$2 - 0.5 * $B$3^2) * $B$5 + $B$3 * SQRT($B$5) * _xlfn.NORM.S.INV(RAND()))</f>
        <v>261.17967941553417</v>
      </c>
      <c r="AY66">
        <f ca="1">AY65 * EXP(($B$2 - 0.5 * $B$3^2) * $B$5 + $B$3 * SQRT($B$5) * _xlfn.NORM.S.INV(RAND()))</f>
        <v>237.46530950516942</v>
      </c>
    </row>
    <row r="67" spans="1:51" x14ac:dyDescent="0.25">
      <c r="A67">
        <v>43</v>
      </c>
      <c r="B67">
        <f ca="1">B66 * EXP(($B$2 - 0.5 * $B$3^2) * $B$5 + $B$3 * SQRT($B$5) * _xlfn.NORM.S.INV(RAND()))</f>
        <v>229.64927250141452</v>
      </c>
      <c r="C67">
        <f ca="1">C66 * EXP(($B$2 - 0.5 * $B$3^2) * $B$5 + $B$3 * SQRT($B$5) * _xlfn.NORM.S.INV(RAND()))</f>
        <v>249.64479335549657</v>
      </c>
      <c r="D67">
        <f ca="1">D66 * EXP(($B$2 - 0.5 * $B$3^2) * $B$5 + $B$3 * SQRT($B$5) * _xlfn.NORM.S.INV(RAND()))</f>
        <v>256.68726783459152</v>
      </c>
      <c r="E67">
        <f ca="1">E66 * EXP(($B$2 - 0.5 * $B$3^2) * $B$5 + $B$3 * SQRT($B$5) * _xlfn.NORM.S.INV(RAND()))</f>
        <v>199.60855681551905</v>
      </c>
      <c r="F67">
        <f ca="1">F66 * EXP(($B$2 - 0.5 * $B$3^2) * $B$5 + $B$3 * SQRT($B$5) * _xlfn.NORM.S.INV(RAND()))</f>
        <v>254.69088234781259</v>
      </c>
      <c r="G67">
        <f ca="1">G66 * EXP(($B$2 - 0.5 * $B$3^2) * $B$5 + $B$3 * SQRT($B$5) * _xlfn.NORM.S.INV(RAND()))</f>
        <v>228.35275433341963</v>
      </c>
      <c r="H67">
        <f ca="1">H66 * EXP(($B$2 - 0.5 * $B$3^2) * $B$5 + $B$3 * SQRT($B$5) * _xlfn.NORM.S.INV(RAND()))</f>
        <v>294.63932873613004</v>
      </c>
      <c r="I67">
        <f ca="1">I66 * EXP(($B$2 - 0.5 * $B$3^2) * $B$5 + $B$3 * SQRT($B$5) * _xlfn.NORM.S.INV(RAND()))</f>
        <v>258.08470557238127</v>
      </c>
      <c r="J67">
        <f ca="1">J66 * EXP(($B$2 - 0.5 * $B$3^2) * $B$5 + $B$3 * SQRT($B$5) * _xlfn.NORM.S.INV(RAND()))</f>
        <v>307.88509527624655</v>
      </c>
      <c r="K67">
        <f ca="1">K66 * EXP(($B$2 - 0.5 * $B$3^2) * $B$5 + $B$3 * SQRT($B$5) * _xlfn.NORM.S.INV(RAND()))</f>
        <v>285.33010935831243</v>
      </c>
      <c r="L67">
        <f ca="1">L66 * EXP(($B$2 - 0.5 * $B$3^2) * $B$5 + $B$3 * SQRT($B$5) * _xlfn.NORM.S.INV(RAND()))</f>
        <v>327.18550486616209</v>
      </c>
      <c r="M67">
        <f ca="1">M66 * EXP(($B$2 - 0.5 * $B$3^2) * $B$5 + $B$3 * SQRT($B$5) * _xlfn.NORM.S.INV(RAND()))</f>
        <v>238.2919950496086</v>
      </c>
      <c r="N67">
        <f ca="1">N66 * EXP(($B$2 - 0.5 * $B$3^2) * $B$5 + $B$3 * SQRT($B$5) * _xlfn.NORM.S.INV(RAND()))</f>
        <v>352.83413984843367</v>
      </c>
      <c r="O67">
        <f ca="1">O66 * EXP(($B$2 - 0.5 * $B$3^2) * $B$5 + $B$3 * SQRT($B$5) * _xlfn.NORM.S.INV(RAND()))</f>
        <v>266.19230247989208</v>
      </c>
      <c r="P67">
        <f ca="1">P66 * EXP(($B$2 - 0.5 * $B$3^2) * $B$5 + $B$3 * SQRT($B$5) * _xlfn.NORM.S.INV(RAND()))</f>
        <v>218.324937902974</v>
      </c>
      <c r="Q67">
        <f ca="1">Q66 * EXP(($B$2 - 0.5 * $B$3^2) * $B$5 + $B$3 * SQRT($B$5) * _xlfn.NORM.S.INV(RAND()))</f>
        <v>233.15420472217946</v>
      </c>
      <c r="R67">
        <f ca="1">R66 * EXP(($B$2 - 0.5 * $B$3^2) * $B$5 + $B$3 * SQRT($B$5) * _xlfn.NORM.S.INV(RAND()))</f>
        <v>251.97769165255829</v>
      </c>
      <c r="S67">
        <f ca="1">S66 * EXP(($B$2 - 0.5 * $B$3^2) * $B$5 + $B$3 * SQRT($B$5) * _xlfn.NORM.S.INV(RAND()))</f>
        <v>269.14590107806265</v>
      </c>
      <c r="T67">
        <f ca="1">T66 * EXP(($B$2 - 0.5 * $B$3^2) * $B$5 + $B$3 * SQRT($B$5) * _xlfn.NORM.S.INV(RAND()))</f>
        <v>253.76577090298582</v>
      </c>
      <c r="U67">
        <f ca="1">U66 * EXP(($B$2 - 0.5 * $B$3^2) * $B$5 + $B$3 * SQRT($B$5) * _xlfn.NORM.S.INV(RAND()))</f>
        <v>292.35047939377051</v>
      </c>
      <c r="V67">
        <f ca="1">V66 * EXP(($B$2 - 0.5 * $B$3^2) * $B$5 + $B$3 * SQRT($B$5) * _xlfn.NORM.S.INV(RAND()))</f>
        <v>256.30955686258943</v>
      </c>
      <c r="W67">
        <f ca="1">W66 * EXP(($B$2 - 0.5 * $B$3^2) * $B$5 + $B$3 * SQRT($B$5) * _xlfn.NORM.S.INV(RAND()))</f>
        <v>317.05481254022817</v>
      </c>
      <c r="X67">
        <f ca="1">X66 * EXP(($B$2 - 0.5 * $B$3^2) * $B$5 + $B$3 * SQRT($B$5) * _xlfn.NORM.S.INV(RAND()))</f>
        <v>287.76089978047224</v>
      </c>
      <c r="Y67">
        <f ca="1">Y66 * EXP(($B$2 - 0.5 * $B$3^2) * $B$5 + $B$3 * SQRT($B$5) * _xlfn.NORM.S.INV(RAND()))</f>
        <v>262.71229933448001</v>
      </c>
      <c r="Z67">
        <f ca="1">Z66 * EXP(($B$2 - 0.5 * $B$3^2) * $B$5 + $B$3 * SQRT($B$5) * _xlfn.NORM.S.INV(RAND()))</f>
        <v>243.55055393810326</v>
      </c>
      <c r="AA67">
        <f ca="1">AA66 * EXP(($B$2 - 0.5 * $B$3^2) * $B$5 + $B$3 * SQRT($B$5) * _xlfn.NORM.S.INV(RAND()))</f>
        <v>277.26197538362135</v>
      </c>
      <c r="AB67">
        <f ca="1">AB66 * EXP(($B$2 - 0.5 * $B$3^2) * $B$5 + $B$3 * SQRT($B$5) * _xlfn.NORM.S.INV(RAND()))</f>
        <v>263.38244457097727</v>
      </c>
      <c r="AC67">
        <f ca="1">AC66 * EXP(($B$2 - 0.5 * $B$3^2) * $B$5 + $B$3 * SQRT($B$5) * _xlfn.NORM.S.INV(RAND()))</f>
        <v>302.59791087314659</v>
      </c>
      <c r="AD67">
        <f ca="1">AD66 * EXP(($B$2 - 0.5 * $B$3^2) * $B$5 + $B$3 * SQRT($B$5) * _xlfn.NORM.S.INV(RAND()))</f>
        <v>208.05004827685948</v>
      </c>
      <c r="AE67">
        <f ca="1">AE66 * EXP(($B$2 - 0.5 * $B$3^2) * $B$5 + $B$3 * SQRT($B$5) * _xlfn.NORM.S.INV(RAND()))</f>
        <v>251.74401716795589</v>
      </c>
      <c r="AF67">
        <f ca="1">AF66 * EXP(($B$2 - 0.5 * $B$3^2) * $B$5 + $B$3 * SQRT($B$5) * _xlfn.NORM.S.INV(RAND()))</f>
        <v>310.70421815931218</v>
      </c>
      <c r="AG67">
        <f ca="1">AG66 * EXP(($B$2 - 0.5 * $B$3^2) * $B$5 + $B$3 * SQRT($B$5) * _xlfn.NORM.S.INV(RAND()))</f>
        <v>310.6880270991914</v>
      </c>
      <c r="AH67">
        <f ca="1">AH66 * EXP(($B$2 - 0.5 * $B$3^2) * $B$5 + $B$3 * SQRT($B$5) * _xlfn.NORM.S.INV(RAND()))</f>
        <v>287.69136144142459</v>
      </c>
      <c r="AI67">
        <f ca="1">AI66 * EXP(($B$2 - 0.5 * $B$3^2) * $B$5 + $B$3 * SQRT($B$5) * _xlfn.NORM.S.INV(RAND()))</f>
        <v>217.10736522069121</v>
      </c>
      <c r="AJ67">
        <f ca="1">AJ66 * EXP(($B$2 - 0.5 * $B$3^2) * $B$5 + $B$3 * SQRT($B$5) * _xlfn.NORM.S.INV(RAND()))</f>
        <v>287.44807423180958</v>
      </c>
      <c r="AK67">
        <f ca="1">AK66 * EXP(($B$2 - 0.5 * $B$3^2) * $B$5 + $B$3 * SQRT($B$5) * _xlfn.NORM.S.INV(RAND()))</f>
        <v>247.00542849204888</v>
      </c>
      <c r="AL67">
        <f ca="1">AL66 * EXP(($B$2 - 0.5 * $B$3^2) * $B$5 + $B$3 * SQRT($B$5) * _xlfn.NORM.S.INV(RAND()))</f>
        <v>249.55762376903621</v>
      </c>
      <c r="AM67">
        <f ca="1">AM66 * EXP(($B$2 - 0.5 * $B$3^2) * $B$5 + $B$3 * SQRT($B$5) * _xlfn.NORM.S.INV(RAND()))</f>
        <v>359.79966248957101</v>
      </c>
      <c r="AN67">
        <f ca="1">AN66 * EXP(($B$2 - 0.5 * $B$3^2) * $B$5 + $B$3 * SQRT($B$5) * _xlfn.NORM.S.INV(RAND()))</f>
        <v>254.75470115335133</v>
      </c>
      <c r="AO67">
        <f ca="1">AO66 * EXP(($B$2 - 0.5 * $B$3^2) * $B$5 + $B$3 * SQRT($B$5) * _xlfn.NORM.S.INV(RAND()))</f>
        <v>251.46424193120512</v>
      </c>
      <c r="AP67">
        <f ca="1">AP66 * EXP(($B$2 - 0.5 * $B$3^2) * $B$5 + $B$3 * SQRT($B$5) * _xlfn.NORM.S.INV(RAND()))</f>
        <v>238.73602372440087</v>
      </c>
      <c r="AQ67">
        <f ca="1">AQ66 * EXP(($B$2 - 0.5 * $B$3^2) * $B$5 + $B$3 * SQRT($B$5) * _xlfn.NORM.S.INV(RAND()))</f>
        <v>258.25351234471793</v>
      </c>
      <c r="AR67">
        <f ca="1">AR66 * EXP(($B$2 - 0.5 * $B$3^2) * $B$5 + $B$3 * SQRT($B$5) * _xlfn.NORM.S.INV(RAND()))</f>
        <v>309.36795906831247</v>
      </c>
      <c r="AS67">
        <f ca="1">AS66 * EXP(($B$2 - 0.5 * $B$3^2) * $B$5 + $B$3 * SQRT($B$5) * _xlfn.NORM.S.INV(RAND()))</f>
        <v>253.27123189548433</v>
      </c>
      <c r="AT67">
        <f ca="1">AT66 * EXP(($B$2 - 0.5 * $B$3^2) * $B$5 + $B$3 * SQRT($B$5) * _xlfn.NORM.S.INV(RAND()))</f>
        <v>315.25323024821478</v>
      </c>
      <c r="AU67">
        <f ca="1">AU66 * EXP(($B$2 - 0.5 * $B$3^2) * $B$5 + $B$3 * SQRT($B$5) * _xlfn.NORM.S.INV(RAND()))</f>
        <v>225.33573710485555</v>
      </c>
      <c r="AV67">
        <f ca="1">AV66 * EXP(($B$2 - 0.5 * $B$3^2) * $B$5 + $B$3 * SQRT($B$5) * _xlfn.NORM.S.INV(RAND()))</f>
        <v>296.04197124858166</v>
      </c>
      <c r="AW67">
        <f ca="1">AW66 * EXP(($B$2 - 0.5 * $B$3^2) * $B$5 + $B$3 * SQRT($B$5) * _xlfn.NORM.S.INV(RAND()))</f>
        <v>280.54047602027072</v>
      </c>
      <c r="AX67">
        <f ca="1">AX66 * EXP(($B$2 - 0.5 * $B$3^2) * $B$5 + $B$3 * SQRT($B$5) * _xlfn.NORM.S.INV(RAND()))</f>
        <v>258.62495338023058</v>
      </c>
      <c r="AY67">
        <f ca="1">AY66 * EXP(($B$2 - 0.5 * $B$3^2) * $B$5 + $B$3 * SQRT($B$5) * _xlfn.NORM.S.INV(RAND()))</f>
        <v>241.06126822198212</v>
      </c>
    </row>
    <row r="68" spans="1:51" x14ac:dyDescent="0.25">
      <c r="A68">
        <v>44</v>
      </c>
      <c r="B68">
        <f ca="1">B67 * EXP(($B$2 - 0.5 * $B$3^2) * $B$5 + $B$3 * SQRT($B$5) * _xlfn.NORM.S.INV(RAND()))</f>
        <v>230.80274417442666</v>
      </c>
      <c r="C68">
        <f ca="1">C67 * EXP(($B$2 - 0.5 * $B$3^2) * $B$5 + $B$3 * SQRT($B$5) * _xlfn.NORM.S.INV(RAND()))</f>
        <v>255.96778897499425</v>
      </c>
      <c r="D68">
        <f ca="1">D67 * EXP(($B$2 - 0.5 * $B$3^2) * $B$5 + $B$3 * SQRT($B$5) * _xlfn.NORM.S.INV(RAND()))</f>
        <v>263.84978417785544</v>
      </c>
      <c r="E68">
        <f ca="1">E67 * EXP(($B$2 - 0.5 * $B$3^2) * $B$5 + $B$3 * SQRT($B$5) * _xlfn.NORM.S.INV(RAND()))</f>
        <v>199.98473486463027</v>
      </c>
      <c r="F68">
        <f ca="1">F67 * EXP(($B$2 - 0.5 * $B$3^2) * $B$5 + $B$3 * SQRT($B$5) * _xlfn.NORM.S.INV(RAND()))</f>
        <v>263.86533389631848</v>
      </c>
      <c r="G68">
        <f ca="1">G67 * EXP(($B$2 - 0.5 * $B$3^2) * $B$5 + $B$3 * SQRT($B$5) * _xlfn.NORM.S.INV(RAND()))</f>
        <v>225.20883929722154</v>
      </c>
      <c r="H68">
        <f ca="1">H67 * EXP(($B$2 - 0.5 * $B$3^2) * $B$5 + $B$3 * SQRT($B$5) * _xlfn.NORM.S.INV(RAND()))</f>
        <v>291.6413416957879</v>
      </c>
      <c r="I68">
        <f ca="1">I67 * EXP(($B$2 - 0.5 * $B$3^2) * $B$5 + $B$3 * SQRT($B$5) * _xlfn.NORM.S.INV(RAND()))</f>
        <v>258.9663135692806</v>
      </c>
      <c r="J68">
        <f ca="1">J67 * EXP(($B$2 - 0.5 * $B$3^2) * $B$5 + $B$3 * SQRT($B$5) * _xlfn.NORM.S.INV(RAND()))</f>
        <v>307.59349587825994</v>
      </c>
      <c r="K68">
        <f ca="1">K67 * EXP(($B$2 - 0.5 * $B$3^2) * $B$5 + $B$3 * SQRT($B$5) * _xlfn.NORM.S.INV(RAND()))</f>
        <v>284.19209248151992</v>
      </c>
      <c r="L68">
        <f ca="1">L67 * EXP(($B$2 - 0.5 * $B$3^2) * $B$5 + $B$3 * SQRT($B$5) * _xlfn.NORM.S.INV(RAND()))</f>
        <v>331.55472237016653</v>
      </c>
      <c r="M68">
        <f ca="1">M67 * EXP(($B$2 - 0.5 * $B$3^2) * $B$5 + $B$3 * SQRT($B$5) * _xlfn.NORM.S.INV(RAND()))</f>
        <v>241.29406028879663</v>
      </c>
      <c r="N68">
        <f ca="1">N67 * EXP(($B$2 - 0.5 * $B$3^2) * $B$5 + $B$3 * SQRT($B$5) * _xlfn.NORM.S.INV(RAND()))</f>
        <v>347.57838422638412</v>
      </c>
      <c r="O68">
        <f ca="1">O67 * EXP(($B$2 - 0.5 * $B$3^2) * $B$5 + $B$3 * SQRT($B$5) * _xlfn.NORM.S.INV(RAND()))</f>
        <v>259.33583719910598</v>
      </c>
      <c r="P68">
        <f ca="1">P67 * EXP(($B$2 - 0.5 * $B$3^2) * $B$5 + $B$3 * SQRT($B$5) * _xlfn.NORM.S.INV(RAND()))</f>
        <v>224.66820872349814</v>
      </c>
      <c r="Q68">
        <f ca="1">Q67 * EXP(($B$2 - 0.5 * $B$3^2) * $B$5 + $B$3 * SQRT($B$5) * _xlfn.NORM.S.INV(RAND()))</f>
        <v>235.02507982596654</v>
      </c>
      <c r="R68">
        <f ca="1">R67 * EXP(($B$2 - 0.5 * $B$3^2) * $B$5 + $B$3 * SQRT($B$5) * _xlfn.NORM.S.INV(RAND()))</f>
        <v>255.67272427612892</v>
      </c>
      <c r="S68">
        <f ca="1">S67 * EXP(($B$2 - 0.5 * $B$3^2) * $B$5 + $B$3 * SQRT($B$5) * _xlfn.NORM.S.INV(RAND()))</f>
        <v>273.76476234866709</v>
      </c>
      <c r="T68">
        <f ca="1">T67 * EXP(($B$2 - 0.5 * $B$3^2) * $B$5 + $B$3 * SQRT($B$5) * _xlfn.NORM.S.INV(RAND()))</f>
        <v>255.74050383285342</v>
      </c>
      <c r="U68">
        <f ca="1">U67 * EXP(($B$2 - 0.5 * $B$3^2) * $B$5 + $B$3 * SQRT($B$5) * _xlfn.NORM.S.INV(RAND()))</f>
        <v>294.39861620849291</v>
      </c>
      <c r="V68">
        <f ca="1">V67 * EXP(($B$2 - 0.5 * $B$3^2) * $B$5 + $B$3 * SQRT($B$5) * _xlfn.NORM.S.INV(RAND()))</f>
        <v>265.22633830415663</v>
      </c>
      <c r="W68">
        <f ca="1">W67 * EXP(($B$2 - 0.5 * $B$3^2) * $B$5 + $B$3 * SQRT($B$5) * _xlfn.NORM.S.INV(RAND()))</f>
        <v>318.51543080990439</v>
      </c>
      <c r="X68">
        <f ca="1">X67 * EXP(($B$2 - 0.5 * $B$3^2) * $B$5 + $B$3 * SQRT($B$5) * _xlfn.NORM.S.INV(RAND()))</f>
        <v>291.36859949779301</v>
      </c>
      <c r="Y68">
        <f ca="1">Y67 * EXP(($B$2 - 0.5 * $B$3^2) * $B$5 + $B$3 * SQRT($B$5) * _xlfn.NORM.S.INV(RAND()))</f>
        <v>269.27693752232352</v>
      </c>
      <c r="Z68">
        <f ca="1">Z67 * EXP(($B$2 - 0.5 * $B$3^2) * $B$5 + $B$3 * SQRT($B$5) * _xlfn.NORM.S.INV(RAND()))</f>
        <v>242.63058177646352</v>
      </c>
      <c r="AA68">
        <f ca="1">AA67 * EXP(($B$2 - 0.5 * $B$3^2) * $B$5 + $B$3 * SQRT($B$5) * _xlfn.NORM.S.INV(RAND()))</f>
        <v>274.06008288658478</v>
      </c>
      <c r="AB68">
        <f ca="1">AB67 * EXP(($B$2 - 0.5 * $B$3^2) * $B$5 + $B$3 * SQRT($B$5) * _xlfn.NORM.S.INV(RAND()))</f>
        <v>267.19945486316198</v>
      </c>
      <c r="AC68">
        <f ca="1">AC67 * EXP(($B$2 - 0.5 * $B$3^2) * $B$5 + $B$3 * SQRT($B$5) * _xlfn.NORM.S.INV(RAND()))</f>
        <v>297.82845727221337</v>
      </c>
      <c r="AD68">
        <f ca="1">AD67 * EXP(($B$2 - 0.5 * $B$3^2) * $B$5 + $B$3 * SQRT($B$5) * _xlfn.NORM.S.INV(RAND()))</f>
        <v>203.33496466998659</v>
      </c>
      <c r="AE68">
        <f ca="1">AE67 * EXP(($B$2 - 0.5 * $B$3^2) * $B$5 + $B$3 * SQRT($B$5) * _xlfn.NORM.S.INV(RAND()))</f>
        <v>248.83446889068634</v>
      </c>
      <c r="AF68">
        <f ca="1">AF67 * EXP(($B$2 - 0.5 * $B$3^2) * $B$5 + $B$3 * SQRT($B$5) * _xlfn.NORM.S.INV(RAND()))</f>
        <v>307.47341562576059</v>
      </c>
      <c r="AG68">
        <f ca="1">AG67 * EXP(($B$2 - 0.5 * $B$3^2) * $B$5 + $B$3 * SQRT($B$5) * _xlfn.NORM.S.INV(RAND()))</f>
        <v>309.28213155105061</v>
      </c>
      <c r="AH68">
        <f ca="1">AH67 * EXP(($B$2 - 0.5 * $B$3^2) * $B$5 + $B$3 * SQRT($B$5) * _xlfn.NORM.S.INV(RAND()))</f>
        <v>287.05619634485288</v>
      </c>
      <c r="AI68">
        <f ca="1">AI67 * EXP(($B$2 - 0.5 * $B$3^2) * $B$5 + $B$3 * SQRT($B$5) * _xlfn.NORM.S.INV(RAND()))</f>
        <v>216.55462699978952</v>
      </c>
      <c r="AJ68">
        <f ca="1">AJ67 * EXP(($B$2 - 0.5 * $B$3^2) * $B$5 + $B$3 * SQRT($B$5) * _xlfn.NORM.S.INV(RAND()))</f>
        <v>287.89963707883993</v>
      </c>
      <c r="AK68">
        <f ca="1">AK67 * EXP(($B$2 - 0.5 * $B$3^2) * $B$5 + $B$3 * SQRT($B$5) * _xlfn.NORM.S.INV(RAND()))</f>
        <v>250.44472339067664</v>
      </c>
      <c r="AL68">
        <f ca="1">AL67 * EXP(($B$2 - 0.5 * $B$3^2) * $B$5 + $B$3 * SQRT($B$5) * _xlfn.NORM.S.INV(RAND()))</f>
        <v>243.98044891037273</v>
      </c>
      <c r="AM68">
        <f ca="1">AM67 * EXP(($B$2 - 0.5 * $B$3^2) * $B$5 + $B$3 * SQRT($B$5) * _xlfn.NORM.S.INV(RAND()))</f>
        <v>359.13894246278431</v>
      </c>
      <c r="AN68">
        <f ca="1">AN67 * EXP(($B$2 - 0.5 * $B$3^2) * $B$5 + $B$3 * SQRT($B$5) * _xlfn.NORM.S.INV(RAND()))</f>
        <v>252.56414075636752</v>
      </c>
      <c r="AO68">
        <f ca="1">AO67 * EXP(($B$2 - 0.5 * $B$3^2) * $B$5 + $B$3 * SQRT($B$5) * _xlfn.NORM.S.INV(RAND()))</f>
        <v>251.29781874215146</v>
      </c>
      <c r="AP68">
        <f ca="1">AP67 * EXP(($B$2 - 0.5 * $B$3^2) * $B$5 + $B$3 * SQRT($B$5) * _xlfn.NORM.S.INV(RAND()))</f>
        <v>240.46141169185262</v>
      </c>
      <c r="AQ68">
        <f ca="1">AQ67 * EXP(($B$2 - 0.5 * $B$3^2) * $B$5 + $B$3 * SQRT($B$5) * _xlfn.NORM.S.INV(RAND()))</f>
        <v>253.47017466966125</v>
      </c>
      <c r="AR68">
        <f ca="1">AR67 * EXP(($B$2 - 0.5 * $B$3^2) * $B$5 + $B$3 * SQRT($B$5) * _xlfn.NORM.S.INV(RAND()))</f>
        <v>303.43445862342384</v>
      </c>
      <c r="AS68">
        <f ca="1">AS67 * EXP(($B$2 - 0.5 * $B$3^2) * $B$5 + $B$3 * SQRT($B$5) * _xlfn.NORM.S.INV(RAND()))</f>
        <v>251.50275250105724</v>
      </c>
      <c r="AT68">
        <f ca="1">AT67 * EXP(($B$2 - 0.5 * $B$3^2) * $B$5 + $B$3 * SQRT($B$5) * _xlfn.NORM.S.INV(RAND()))</f>
        <v>310.09005948055432</v>
      </c>
      <c r="AU68">
        <f ca="1">AU67 * EXP(($B$2 - 0.5 * $B$3^2) * $B$5 + $B$3 * SQRT($B$5) * _xlfn.NORM.S.INV(RAND()))</f>
        <v>231.04919575751245</v>
      </c>
      <c r="AV68">
        <f ca="1">AV67 * EXP(($B$2 - 0.5 * $B$3^2) * $B$5 + $B$3 * SQRT($B$5) * _xlfn.NORM.S.INV(RAND()))</f>
        <v>294.96275430311795</v>
      </c>
      <c r="AW68">
        <f ca="1">AW67 * EXP(($B$2 - 0.5 * $B$3^2) * $B$5 + $B$3 * SQRT($B$5) * _xlfn.NORM.S.INV(RAND()))</f>
        <v>282.14395189599202</v>
      </c>
      <c r="AX68">
        <f ca="1">AX67 * EXP(($B$2 - 0.5 * $B$3^2) * $B$5 + $B$3 * SQRT($B$5) * _xlfn.NORM.S.INV(RAND()))</f>
        <v>253.86594934589198</v>
      </c>
      <c r="AY68">
        <f ca="1">AY67 * EXP(($B$2 - 0.5 * $B$3^2) * $B$5 + $B$3 * SQRT($B$5) * _xlfn.NORM.S.INV(RAND()))</f>
        <v>239.10146687615975</v>
      </c>
    </row>
    <row r="69" spans="1:51" x14ac:dyDescent="0.25">
      <c r="A69">
        <v>45</v>
      </c>
      <c r="B69">
        <f ca="1">B68 * EXP(($B$2 - 0.5 * $B$3^2) * $B$5 + $B$3 * SQRT($B$5) * _xlfn.NORM.S.INV(RAND()))</f>
        <v>234.75750991843336</v>
      </c>
      <c r="C69">
        <f ca="1">C68 * EXP(($B$2 - 0.5 * $B$3^2) * $B$5 + $B$3 * SQRT($B$5) * _xlfn.NORM.S.INV(RAND()))</f>
        <v>258.15026899820401</v>
      </c>
      <c r="D69">
        <f ca="1">D68 * EXP(($B$2 - 0.5 * $B$3^2) * $B$5 + $B$3 * SQRT($B$5) * _xlfn.NORM.S.INV(RAND()))</f>
        <v>272.3260017799854</v>
      </c>
      <c r="E69">
        <f ca="1">E68 * EXP(($B$2 - 0.5 * $B$3^2) * $B$5 + $B$3 * SQRT($B$5) * _xlfn.NORM.S.INV(RAND()))</f>
        <v>205.16107273755605</v>
      </c>
      <c r="F69">
        <f ca="1">F68 * EXP(($B$2 - 0.5 * $B$3^2) * $B$5 + $B$3 * SQRT($B$5) * _xlfn.NORM.S.INV(RAND()))</f>
        <v>261.84303446044078</v>
      </c>
      <c r="G69">
        <f ca="1">G68 * EXP(($B$2 - 0.5 * $B$3^2) * $B$5 + $B$3 * SQRT($B$5) * _xlfn.NORM.S.INV(RAND()))</f>
        <v>226.93097756254184</v>
      </c>
      <c r="H69">
        <f ca="1">H68 * EXP(($B$2 - 0.5 * $B$3^2) * $B$5 + $B$3 * SQRT($B$5) * _xlfn.NORM.S.INV(RAND()))</f>
        <v>293.20144861186128</v>
      </c>
      <c r="I69">
        <f ca="1">I68 * EXP(($B$2 - 0.5 * $B$3^2) * $B$5 + $B$3 * SQRT($B$5) * _xlfn.NORM.S.INV(RAND()))</f>
        <v>263.0901155954453</v>
      </c>
      <c r="J69">
        <f ca="1">J68 * EXP(($B$2 - 0.5 * $B$3^2) * $B$5 + $B$3 * SQRT($B$5) * _xlfn.NORM.S.INV(RAND()))</f>
        <v>301.0314557622612</v>
      </c>
      <c r="K69">
        <f ca="1">K68 * EXP(($B$2 - 0.5 * $B$3^2) * $B$5 + $B$3 * SQRT($B$5) * _xlfn.NORM.S.INV(RAND()))</f>
        <v>285.02127903643395</v>
      </c>
      <c r="L69">
        <f ca="1">L68 * EXP(($B$2 - 0.5 * $B$3^2) * $B$5 + $B$3 * SQRT($B$5) * _xlfn.NORM.S.INV(RAND()))</f>
        <v>334.23625331420271</v>
      </c>
      <c r="M69">
        <f ca="1">M68 * EXP(($B$2 - 0.5 * $B$3^2) * $B$5 + $B$3 * SQRT($B$5) * _xlfn.NORM.S.INV(RAND()))</f>
        <v>251.32329572935336</v>
      </c>
      <c r="N69">
        <f ca="1">N68 * EXP(($B$2 - 0.5 * $B$3^2) * $B$5 + $B$3 * SQRT($B$5) * _xlfn.NORM.S.INV(RAND()))</f>
        <v>356.04441795104367</v>
      </c>
      <c r="O69">
        <f ca="1">O68 * EXP(($B$2 - 0.5 * $B$3^2) * $B$5 + $B$3 * SQRT($B$5) * _xlfn.NORM.S.INV(RAND()))</f>
        <v>253.34262303745925</v>
      </c>
      <c r="P69">
        <f ca="1">P68 * EXP(($B$2 - 0.5 * $B$3^2) * $B$5 + $B$3 * SQRT($B$5) * _xlfn.NORM.S.INV(RAND()))</f>
        <v>219.55276442607666</v>
      </c>
      <c r="Q69">
        <f ca="1">Q68 * EXP(($B$2 - 0.5 * $B$3^2) * $B$5 + $B$3 * SQRT($B$5) * _xlfn.NORM.S.INV(RAND()))</f>
        <v>242.66321382894881</v>
      </c>
      <c r="R69">
        <f ca="1">R68 * EXP(($B$2 - 0.5 * $B$3^2) * $B$5 + $B$3 * SQRT($B$5) * _xlfn.NORM.S.INV(RAND()))</f>
        <v>260.83754584926874</v>
      </c>
      <c r="S69">
        <f ca="1">S68 * EXP(($B$2 - 0.5 * $B$3^2) * $B$5 + $B$3 * SQRT($B$5) * _xlfn.NORM.S.INV(RAND()))</f>
        <v>271.49296687606983</v>
      </c>
      <c r="T69">
        <f ca="1">T68 * EXP(($B$2 - 0.5 * $B$3^2) * $B$5 + $B$3 * SQRT($B$5) * _xlfn.NORM.S.INV(RAND()))</f>
        <v>258.31584580386829</v>
      </c>
      <c r="U69">
        <f ca="1">U68 * EXP(($B$2 - 0.5 * $B$3^2) * $B$5 + $B$3 * SQRT($B$5) * _xlfn.NORM.S.INV(RAND()))</f>
        <v>289.47595777978444</v>
      </c>
      <c r="V69">
        <f ca="1">V68 * EXP(($B$2 - 0.5 * $B$3^2) * $B$5 + $B$3 * SQRT($B$5) * _xlfn.NORM.S.INV(RAND()))</f>
        <v>264.87201206064219</v>
      </c>
      <c r="W69">
        <f ca="1">W68 * EXP(($B$2 - 0.5 * $B$3^2) * $B$5 + $B$3 * SQRT($B$5) * _xlfn.NORM.S.INV(RAND()))</f>
        <v>317.20718546554366</v>
      </c>
      <c r="X69">
        <f ca="1">X68 * EXP(($B$2 - 0.5 * $B$3^2) * $B$5 + $B$3 * SQRT($B$5) * _xlfn.NORM.S.INV(RAND()))</f>
        <v>282.88517682914733</v>
      </c>
      <c r="Y69">
        <f ca="1">Y68 * EXP(($B$2 - 0.5 * $B$3^2) * $B$5 + $B$3 * SQRT($B$5) * _xlfn.NORM.S.INV(RAND()))</f>
        <v>272.04664356151773</v>
      </c>
      <c r="Z69">
        <f ca="1">Z68 * EXP(($B$2 - 0.5 * $B$3^2) * $B$5 + $B$3 * SQRT($B$5) * _xlfn.NORM.S.INV(RAND()))</f>
        <v>244.37735418492667</v>
      </c>
      <c r="AA69">
        <f ca="1">AA68 * EXP(($B$2 - 0.5 * $B$3^2) * $B$5 + $B$3 * SQRT($B$5) * _xlfn.NORM.S.INV(RAND()))</f>
        <v>266.05607632540182</v>
      </c>
      <c r="AB69">
        <f ca="1">AB68 * EXP(($B$2 - 0.5 * $B$3^2) * $B$5 + $B$3 * SQRT($B$5) * _xlfn.NORM.S.INV(RAND()))</f>
        <v>260.80420115358896</v>
      </c>
      <c r="AC69">
        <f ca="1">AC68 * EXP(($B$2 - 0.5 * $B$3^2) * $B$5 + $B$3 * SQRT($B$5) * _xlfn.NORM.S.INV(RAND()))</f>
        <v>293.19231564314583</v>
      </c>
      <c r="AD69">
        <f ca="1">AD68 * EXP(($B$2 - 0.5 * $B$3^2) * $B$5 + $B$3 * SQRT($B$5) * _xlfn.NORM.S.INV(RAND()))</f>
        <v>205.53680593854568</v>
      </c>
      <c r="AE69">
        <f ca="1">AE68 * EXP(($B$2 - 0.5 * $B$3^2) * $B$5 + $B$3 * SQRT($B$5) * _xlfn.NORM.S.INV(RAND()))</f>
        <v>249.13085297851811</v>
      </c>
      <c r="AF69">
        <f ca="1">AF68 * EXP(($B$2 - 0.5 * $B$3^2) * $B$5 + $B$3 * SQRT($B$5) * _xlfn.NORM.S.INV(RAND()))</f>
        <v>305.82404508725659</v>
      </c>
      <c r="AG69">
        <f ca="1">AG68 * EXP(($B$2 - 0.5 * $B$3^2) * $B$5 + $B$3 * SQRT($B$5) * _xlfn.NORM.S.INV(RAND()))</f>
        <v>304.8669242569336</v>
      </c>
      <c r="AH69">
        <f ca="1">AH68 * EXP(($B$2 - 0.5 * $B$3^2) * $B$5 + $B$3 * SQRT($B$5) * _xlfn.NORM.S.INV(RAND()))</f>
        <v>291.61921118301359</v>
      </c>
      <c r="AI69">
        <f ca="1">AI68 * EXP(($B$2 - 0.5 * $B$3^2) * $B$5 + $B$3 * SQRT($B$5) * _xlfn.NORM.S.INV(RAND()))</f>
        <v>209.40039848864546</v>
      </c>
      <c r="AJ69">
        <f ca="1">AJ68 * EXP(($B$2 - 0.5 * $B$3^2) * $B$5 + $B$3 * SQRT($B$5) * _xlfn.NORM.S.INV(RAND()))</f>
        <v>286.47755082638139</v>
      </c>
      <c r="AK69">
        <f ca="1">AK68 * EXP(($B$2 - 0.5 * $B$3^2) * $B$5 + $B$3 * SQRT($B$5) * _xlfn.NORM.S.INV(RAND()))</f>
        <v>243.62674539786696</v>
      </c>
      <c r="AL69">
        <f ca="1">AL68 * EXP(($B$2 - 0.5 * $B$3^2) * $B$5 + $B$3 * SQRT($B$5) * _xlfn.NORM.S.INV(RAND()))</f>
        <v>238.9122518107587</v>
      </c>
      <c r="AM69">
        <f ca="1">AM68 * EXP(($B$2 - 0.5 * $B$3^2) * $B$5 + $B$3 * SQRT($B$5) * _xlfn.NORM.S.INV(RAND()))</f>
        <v>367.93996056424913</v>
      </c>
      <c r="AN69">
        <f ca="1">AN68 * EXP(($B$2 - 0.5 * $B$3^2) * $B$5 + $B$3 * SQRT($B$5) * _xlfn.NORM.S.INV(RAND()))</f>
        <v>253.2513325682207</v>
      </c>
      <c r="AO69">
        <f ca="1">AO68 * EXP(($B$2 - 0.5 * $B$3^2) * $B$5 + $B$3 * SQRT($B$5) * _xlfn.NORM.S.INV(RAND()))</f>
        <v>259.85233612382274</v>
      </c>
      <c r="AP69">
        <f ca="1">AP68 * EXP(($B$2 - 0.5 * $B$3^2) * $B$5 + $B$3 * SQRT($B$5) * _xlfn.NORM.S.INV(RAND()))</f>
        <v>238.49430274307224</v>
      </c>
      <c r="AQ69">
        <f ca="1">AQ68 * EXP(($B$2 - 0.5 * $B$3^2) * $B$5 + $B$3 * SQRT($B$5) * _xlfn.NORM.S.INV(RAND()))</f>
        <v>257.20810307835814</v>
      </c>
      <c r="AR69">
        <f ca="1">AR68 * EXP(($B$2 - 0.5 * $B$3^2) * $B$5 + $B$3 * SQRT($B$5) * _xlfn.NORM.S.INV(RAND()))</f>
        <v>301.26542379583793</v>
      </c>
      <c r="AS69">
        <f ca="1">AS68 * EXP(($B$2 - 0.5 * $B$3^2) * $B$5 + $B$3 * SQRT($B$5) * _xlfn.NORM.S.INV(RAND()))</f>
        <v>248.97647853799091</v>
      </c>
      <c r="AT69">
        <f ca="1">AT68 * EXP(($B$2 - 0.5 * $B$3^2) * $B$5 + $B$3 * SQRT($B$5) * _xlfn.NORM.S.INV(RAND()))</f>
        <v>313.74279604132437</v>
      </c>
      <c r="AU69">
        <f ca="1">AU68 * EXP(($B$2 - 0.5 * $B$3^2) * $B$5 + $B$3 * SQRT($B$5) * _xlfn.NORM.S.INV(RAND()))</f>
        <v>225.63447917469585</v>
      </c>
      <c r="AV69">
        <f ca="1">AV68 * EXP(($B$2 - 0.5 * $B$3^2) * $B$5 + $B$3 * SQRT($B$5) * _xlfn.NORM.S.INV(RAND()))</f>
        <v>294.70855887225702</v>
      </c>
      <c r="AW69">
        <f ca="1">AW68 * EXP(($B$2 - 0.5 * $B$3^2) * $B$5 + $B$3 * SQRT($B$5) * _xlfn.NORM.S.INV(RAND()))</f>
        <v>288.52966293901625</v>
      </c>
      <c r="AX69">
        <f ca="1">AX68 * EXP(($B$2 - 0.5 * $B$3^2) * $B$5 + $B$3 * SQRT($B$5) * _xlfn.NORM.S.INV(RAND()))</f>
        <v>258.49470316177661</v>
      </c>
      <c r="AY69">
        <f ca="1">AY68 * EXP(($B$2 - 0.5 * $B$3^2) * $B$5 + $B$3 * SQRT($B$5) * _xlfn.NORM.S.INV(RAND()))</f>
        <v>239.44159878884881</v>
      </c>
    </row>
    <row r="70" spans="1:51" x14ac:dyDescent="0.25">
      <c r="A70">
        <v>46</v>
      </c>
      <c r="B70">
        <f ca="1">B69 * EXP(($B$2 - 0.5 * $B$3^2) * $B$5 + $B$3 * SQRT($B$5) * _xlfn.NORM.S.INV(RAND()))</f>
        <v>232.52028588542808</v>
      </c>
      <c r="C70">
        <f ca="1">C69 * EXP(($B$2 - 0.5 * $B$3^2) * $B$5 + $B$3 * SQRT($B$5) * _xlfn.NORM.S.INV(RAND()))</f>
        <v>255.38887706124103</v>
      </c>
      <c r="D70">
        <f ca="1">D69 * EXP(($B$2 - 0.5 * $B$3^2) * $B$5 + $B$3 * SQRT($B$5) * _xlfn.NORM.S.INV(RAND()))</f>
        <v>274.56140574963092</v>
      </c>
      <c r="E70">
        <f ca="1">E69 * EXP(($B$2 - 0.5 * $B$3^2) * $B$5 + $B$3 * SQRT($B$5) * _xlfn.NORM.S.INV(RAND()))</f>
        <v>205.38513558959053</v>
      </c>
      <c r="F70">
        <f ca="1">F69 * EXP(($B$2 - 0.5 * $B$3^2) * $B$5 + $B$3 * SQRT($B$5) * _xlfn.NORM.S.INV(RAND()))</f>
        <v>261.70552338652232</v>
      </c>
      <c r="G70">
        <f ca="1">G69 * EXP(($B$2 - 0.5 * $B$3^2) * $B$5 + $B$3 * SQRT($B$5) * _xlfn.NORM.S.INV(RAND()))</f>
        <v>222.63080241241533</v>
      </c>
      <c r="H70">
        <f ca="1">H69 * EXP(($B$2 - 0.5 * $B$3^2) * $B$5 + $B$3 * SQRT($B$5) * _xlfn.NORM.S.INV(RAND()))</f>
        <v>287.3015585162097</v>
      </c>
      <c r="I70">
        <f ca="1">I69 * EXP(($B$2 - 0.5 * $B$3^2) * $B$5 + $B$3 * SQRT($B$5) * _xlfn.NORM.S.INV(RAND()))</f>
        <v>263.59633168176413</v>
      </c>
      <c r="J70">
        <f ca="1">J69 * EXP(($B$2 - 0.5 * $B$3^2) * $B$5 + $B$3 * SQRT($B$5) * _xlfn.NORM.S.INV(RAND()))</f>
        <v>310.23527758361905</v>
      </c>
      <c r="K70">
        <f ca="1">K69 * EXP(($B$2 - 0.5 * $B$3^2) * $B$5 + $B$3 * SQRT($B$5) * _xlfn.NORM.S.INV(RAND()))</f>
        <v>292.82506334764497</v>
      </c>
      <c r="L70">
        <f ca="1">L69 * EXP(($B$2 - 0.5 * $B$3^2) * $B$5 + $B$3 * SQRT($B$5) * _xlfn.NORM.S.INV(RAND()))</f>
        <v>332.18020490440443</v>
      </c>
      <c r="M70">
        <f ca="1">M69 * EXP(($B$2 - 0.5 * $B$3^2) * $B$5 + $B$3 * SQRT($B$5) * _xlfn.NORM.S.INV(RAND()))</f>
        <v>257.950286729722</v>
      </c>
      <c r="N70">
        <f ca="1">N69 * EXP(($B$2 - 0.5 * $B$3^2) * $B$5 + $B$3 * SQRT($B$5) * _xlfn.NORM.S.INV(RAND()))</f>
        <v>366.39272873039141</v>
      </c>
      <c r="O70">
        <f ca="1">O69 * EXP(($B$2 - 0.5 * $B$3^2) * $B$5 + $B$3 * SQRT($B$5) * _xlfn.NORM.S.INV(RAND()))</f>
        <v>259.03467003445525</v>
      </c>
      <c r="P70">
        <f ca="1">P69 * EXP(($B$2 - 0.5 * $B$3^2) * $B$5 + $B$3 * SQRT($B$5) * _xlfn.NORM.S.INV(RAND()))</f>
        <v>218.01595776182276</v>
      </c>
      <c r="Q70">
        <f ca="1">Q69 * EXP(($B$2 - 0.5 * $B$3^2) * $B$5 + $B$3 * SQRT($B$5) * _xlfn.NORM.S.INV(RAND()))</f>
        <v>249.23470413082674</v>
      </c>
      <c r="R70">
        <f ca="1">R69 * EXP(($B$2 - 0.5 * $B$3^2) * $B$5 + $B$3 * SQRT($B$5) * _xlfn.NORM.S.INV(RAND()))</f>
        <v>261.5545665522514</v>
      </c>
      <c r="S70">
        <f ca="1">S69 * EXP(($B$2 - 0.5 * $B$3^2) * $B$5 + $B$3 * SQRT($B$5) * _xlfn.NORM.S.INV(RAND()))</f>
        <v>273.7100997953213</v>
      </c>
      <c r="T70">
        <f ca="1">T69 * EXP(($B$2 - 0.5 * $B$3^2) * $B$5 + $B$3 * SQRT($B$5) * _xlfn.NORM.S.INV(RAND()))</f>
        <v>260.18377490312503</v>
      </c>
      <c r="U70">
        <f ca="1">U69 * EXP(($B$2 - 0.5 * $B$3^2) * $B$5 + $B$3 * SQRT($B$5) * _xlfn.NORM.S.INV(RAND()))</f>
        <v>289.91456108776021</v>
      </c>
      <c r="V70">
        <f ca="1">V69 * EXP(($B$2 - 0.5 * $B$3^2) * $B$5 + $B$3 * SQRT($B$5) * _xlfn.NORM.S.INV(RAND()))</f>
        <v>265.7234791222329</v>
      </c>
      <c r="W70">
        <f ca="1">W69 * EXP(($B$2 - 0.5 * $B$3^2) * $B$5 + $B$3 * SQRT($B$5) * _xlfn.NORM.S.INV(RAND()))</f>
        <v>317.45646269617265</v>
      </c>
      <c r="X70">
        <f ca="1">X69 * EXP(($B$2 - 0.5 * $B$3^2) * $B$5 + $B$3 * SQRT($B$5) * _xlfn.NORM.S.INV(RAND()))</f>
        <v>287.58258116701091</v>
      </c>
      <c r="Y70">
        <f ca="1">Y69 * EXP(($B$2 - 0.5 * $B$3^2) * $B$5 + $B$3 * SQRT($B$5) * _xlfn.NORM.S.INV(RAND()))</f>
        <v>270.40718185180214</v>
      </c>
      <c r="Z70">
        <f ca="1">Z69 * EXP(($B$2 - 0.5 * $B$3^2) * $B$5 + $B$3 * SQRT($B$5) * _xlfn.NORM.S.INV(RAND()))</f>
        <v>253.78234820305261</v>
      </c>
      <c r="AA70">
        <f ca="1">AA69 * EXP(($B$2 - 0.5 * $B$3^2) * $B$5 + $B$3 * SQRT($B$5) * _xlfn.NORM.S.INV(RAND()))</f>
        <v>262.21931721879872</v>
      </c>
      <c r="AB70">
        <f ca="1">AB69 * EXP(($B$2 - 0.5 * $B$3^2) * $B$5 + $B$3 * SQRT($B$5) * _xlfn.NORM.S.INV(RAND()))</f>
        <v>263.01487813941554</v>
      </c>
      <c r="AC70">
        <f ca="1">AC69 * EXP(($B$2 - 0.5 * $B$3^2) * $B$5 + $B$3 * SQRT($B$5) * _xlfn.NORM.S.INV(RAND()))</f>
        <v>292.0832042180707</v>
      </c>
      <c r="AD70">
        <f ca="1">AD69 * EXP(($B$2 - 0.5 * $B$3^2) * $B$5 + $B$3 * SQRT($B$5) * _xlfn.NORM.S.INV(RAND()))</f>
        <v>202.08657317517549</v>
      </c>
      <c r="AE70">
        <f ca="1">AE69 * EXP(($B$2 - 0.5 * $B$3^2) * $B$5 + $B$3 * SQRT($B$5) * _xlfn.NORM.S.INV(RAND()))</f>
        <v>245.00282806683302</v>
      </c>
      <c r="AF70">
        <f ca="1">AF69 * EXP(($B$2 - 0.5 * $B$3^2) * $B$5 + $B$3 * SQRT($B$5) * _xlfn.NORM.S.INV(RAND()))</f>
        <v>300.44834479768468</v>
      </c>
      <c r="AG70">
        <f ca="1">AG69 * EXP(($B$2 - 0.5 * $B$3^2) * $B$5 + $B$3 * SQRT($B$5) * _xlfn.NORM.S.INV(RAND()))</f>
        <v>310.63187728224636</v>
      </c>
      <c r="AH70">
        <f ca="1">AH69 * EXP(($B$2 - 0.5 * $B$3^2) * $B$5 + $B$3 * SQRT($B$5) * _xlfn.NORM.S.INV(RAND()))</f>
        <v>288.33012231400966</v>
      </c>
      <c r="AI70">
        <f ca="1">AI69 * EXP(($B$2 - 0.5 * $B$3^2) * $B$5 + $B$3 * SQRT($B$5) * _xlfn.NORM.S.INV(RAND()))</f>
        <v>207.01672665341866</v>
      </c>
      <c r="AJ70">
        <f ca="1">AJ69 * EXP(($B$2 - 0.5 * $B$3^2) * $B$5 + $B$3 * SQRT($B$5) * _xlfn.NORM.S.INV(RAND()))</f>
        <v>290.64358875721547</v>
      </c>
      <c r="AK70">
        <f ca="1">AK69 * EXP(($B$2 - 0.5 * $B$3^2) * $B$5 + $B$3 * SQRT($B$5) * _xlfn.NORM.S.INV(RAND()))</f>
        <v>236.46144763069339</v>
      </c>
      <c r="AL70">
        <f ca="1">AL69 * EXP(($B$2 - 0.5 * $B$3^2) * $B$5 + $B$3 * SQRT($B$5) * _xlfn.NORM.S.INV(RAND()))</f>
        <v>233.58697733261016</v>
      </c>
      <c r="AM70">
        <f ca="1">AM69 * EXP(($B$2 - 0.5 * $B$3^2) * $B$5 + $B$3 * SQRT($B$5) * _xlfn.NORM.S.INV(RAND()))</f>
        <v>361.59510710520652</v>
      </c>
      <c r="AN70">
        <f ca="1">AN69 * EXP(($B$2 - 0.5 * $B$3^2) * $B$5 + $B$3 * SQRT($B$5) * _xlfn.NORM.S.INV(RAND()))</f>
        <v>241.80582628645172</v>
      </c>
      <c r="AO70">
        <f ca="1">AO69 * EXP(($B$2 - 0.5 * $B$3^2) * $B$5 + $B$3 * SQRT($B$5) * _xlfn.NORM.S.INV(RAND()))</f>
        <v>258.5290521226421</v>
      </c>
      <c r="AP70">
        <f ca="1">AP69 * EXP(($B$2 - 0.5 * $B$3^2) * $B$5 + $B$3 * SQRT($B$5) * _xlfn.NORM.S.INV(RAND()))</f>
        <v>237.07211296426084</v>
      </c>
      <c r="AQ70">
        <f ca="1">AQ69 * EXP(($B$2 - 0.5 * $B$3^2) * $B$5 + $B$3 * SQRT($B$5) * _xlfn.NORM.S.INV(RAND()))</f>
        <v>256.16381985279457</v>
      </c>
      <c r="AR70">
        <f ca="1">AR69 * EXP(($B$2 - 0.5 * $B$3^2) * $B$5 + $B$3 * SQRT($B$5) * _xlfn.NORM.S.INV(RAND()))</f>
        <v>303.44330865358154</v>
      </c>
      <c r="AS70">
        <f ca="1">AS69 * EXP(($B$2 - 0.5 * $B$3^2) * $B$5 + $B$3 * SQRT($B$5) * _xlfn.NORM.S.INV(RAND()))</f>
        <v>249.50232534997372</v>
      </c>
      <c r="AT70">
        <f ca="1">AT69 * EXP(($B$2 - 0.5 * $B$3^2) * $B$5 + $B$3 * SQRT($B$5) * _xlfn.NORM.S.INV(RAND()))</f>
        <v>308.21247685554158</v>
      </c>
      <c r="AU70">
        <f ca="1">AU69 * EXP(($B$2 - 0.5 * $B$3^2) * $B$5 + $B$3 * SQRT($B$5) * _xlfn.NORM.S.INV(RAND()))</f>
        <v>222.01917523205992</v>
      </c>
      <c r="AV70">
        <f ca="1">AV69 * EXP(($B$2 - 0.5 * $B$3^2) * $B$5 + $B$3 * SQRT($B$5) * _xlfn.NORM.S.INV(RAND()))</f>
        <v>294.12876831250145</v>
      </c>
      <c r="AW70">
        <f ca="1">AW69 * EXP(($B$2 - 0.5 * $B$3^2) * $B$5 + $B$3 * SQRT($B$5) * _xlfn.NORM.S.INV(RAND()))</f>
        <v>292.01458897700201</v>
      </c>
      <c r="AX70">
        <f ca="1">AX69 * EXP(($B$2 - 0.5 * $B$3^2) * $B$5 + $B$3 * SQRT($B$5) * _xlfn.NORM.S.INV(RAND()))</f>
        <v>260.82903120384799</v>
      </c>
      <c r="AY70">
        <f ca="1">AY69 * EXP(($B$2 - 0.5 * $B$3^2) * $B$5 + $B$3 * SQRT($B$5) * _xlfn.NORM.S.INV(RAND()))</f>
        <v>244.15692265941547</v>
      </c>
    </row>
    <row r="71" spans="1:51" x14ac:dyDescent="0.25">
      <c r="A71">
        <v>47</v>
      </c>
      <c r="B71">
        <f ca="1">B70 * EXP(($B$2 - 0.5 * $B$3^2) * $B$5 + $B$3 * SQRT($B$5) * _xlfn.NORM.S.INV(RAND()))</f>
        <v>233.46854170338065</v>
      </c>
      <c r="C71">
        <f ca="1">C70 * EXP(($B$2 - 0.5 * $B$3^2) * $B$5 + $B$3 * SQRT($B$5) * _xlfn.NORM.S.INV(RAND()))</f>
        <v>256.24224072658916</v>
      </c>
      <c r="D71">
        <f ca="1">D70 * EXP(($B$2 - 0.5 * $B$3^2) * $B$5 + $B$3 * SQRT($B$5) * _xlfn.NORM.S.INV(RAND()))</f>
        <v>277.61183778843281</v>
      </c>
      <c r="E71">
        <f ca="1">E70 * EXP(($B$2 - 0.5 * $B$3^2) * $B$5 + $B$3 * SQRT($B$5) * _xlfn.NORM.S.INV(RAND()))</f>
        <v>208.38679217404101</v>
      </c>
      <c r="F71">
        <f ca="1">F70 * EXP(($B$2 - 0.5 * $B$3^2) * $B$5 + $B$3 * SQRT($B$5) * _xlfn.NORM.S.INV(RAND()))</f>
        <v>260.25897138394305</v>
      </c>
      <c r="G71">
        <f ca="1">G70 * EXP(($B$2 - 0.5 * $B$3^2) * $B$5 + $B$3 * SQRT($B$5) * _xlfn.NORM.S.INV(RAND()))</f>
        <v>218.10088037255736</v>
      </c>
      <c r="H71">
        <f ca="1">H70 * EXP(($B$2 - 0.5 * $B$3^2) * $B$5 + $B$3 * SQRT($B$5) * _xlfn.NORM.S.INV(RAND()))</f>
        <v>288.57572670301033</v>
      </c>
      <c r="I71">
        <f ca="1">I70 * EXP(($B$2 - 0.5 * $B$3^2) * $B$5 + $B$3 * SQRT($B$5) * _xlfn.NORM.S.INV(RAND()))</f>
        <v>266.83294001137415</v>
      </c>
      <c r="J71">
        <f ca="1">J70 * EXP(($B$2 - 0.5 * $B$3^2) * $B$5 + $B$3 * SQRT($B$5) * _xlfn.NORM.S.INV(RAND()))</f>
        <v>303.14774506729322</v>
      </c>
      <c r="K71">
        <f ca="1">K70 * EXP(($B$2 - 0.5 * $B$3^2) * $B$5 + $B$3 * SQRT($B$5) * _xlfn.NORM.S.INV(RAND()))</f>
        <v>301.39854584874854</v>
      </c>
      <c r="L71">
        <f ca="1">L70 * EXP(($B$2 - 0.5 * $B$3^2) * $B$5 + $B$3 * SQRT($B$5) * _xlfn.NORM.S.INV(RAND()))</f>
        <v>332.86569429661034</v>
      </c>
      <c r="M71">
        <f ca="1">M70 * EXP(($B$2 - 0.5 * $B$3^2) * $B$5 + $B$3 * SQRT($B$5) * _xlfn.NORM.S.INV(RAND()))</f>
        <v>254.44792495043586</v>
      </c>
      <c r="N71">
        <f ca="1">N70 * EXP(($B$2 - 0.5 * $B$3^2) * $B$5 + $B$3 * SQRT($B$5) * _xlfn.NORM.S.INV(RAND()))</f>
        <v>353.1019031877143</v>
      </c>
      <c r="O71">
        <f ca="1">O70 * EXP(($B$2 - 0.5 * $B$3^2) * $B$5 + $B$3 * SQRT($B$5) * _xlfn.NORM.S.INV(RAND()))</f>
        <v>259.17033673920588</v>
      </c>
      <c r="P71">
        <f ca="1">P70 * EXP(($B$2 - 0.5 * $B$3^2) * $B$5 + $B$3 * SQRT($B$5) * _xlfn.NORM.S.INV(RAND()))</f>
        <v>214.36795150727926</v>
      </c>
      <c r="Q71">
        <f ca="1">Q70 * EXP(($B$2 - 0.5 * $B$3^2) * $B$5 + $B$3 * SQRT($B$5) * _xlfn.NORM.S.INV(RAND()))</f>
        <v>246.62912338509139</v>
      </c>
      <c r="R71">
        <f ca="1">R70 * EXP(($B$2 - 0.5 * $B$3^2) * $B$5 + $B$3 * SQRT($B$5) * _xlfn.NORM.S.INV(RAND()))</f>
        <v>261.12146014076967</v>
      </c>
      <c r="S71">
        <f ca="1">S70 * EXP(($B$2 - 0.5 * $B$3^2) * $B$5 + $B$3 * SQRT($B$5) * _xlfn.NORM.S.INV(RAND()))</f>
        <v>280.17748898777256</v>
      </c>
      <c r="T71">
        <f ca="1">T70 * EXP(($B$2 - 0.5 * $B$3^2) * $B$5 + $B$3 * SQRT($B$5) * _xlfn.NORM.S.INV(RAND()))</f>
        <v>255.34410279285331</v>
      </c>
      <c r="U71">
        <f ca="1">U70 * EXP(($B$2 - 0.5 * $B$3^2) * $B$5 + $B$3 * SQRT($B$5) * _xlfn.NORM.S.INV(RAND()))</f>
        <v>289.40872510073649</v>
      </c>
      <c r="V71">
        <f ca="1">V70 * EXP(($B$2 - 0.5 * $B$3^2) * $B$5 + $B$3 * SQRT($B$5) * _xlfn.NORM.S.INV(RAND()))</f>
        <v>262.28931808906549</v>
      </c>
      <c r="W71">
        <f ca="1">W70 * EXP(($B$2 - 0.5 * $B$3^2) * $B$5 + $B$3 * SQRT($B$5) * _xlfn.NORM.S.INV(RAND()))</f>
        <v>315.32849838071348</v>
      </c>
      <c r="X71">
        <f ca="1">X70 * EXP(($B$2 - 0.5 * $B$3^2) * $B$5 + $B$3 * SQRT($B$5) * _xlfn.NORM.S.INV(RAND()))</f>
        <v>292.06413427094884</v>
      </c>
      <c r="Y71">
        <f ca="1">Y70 * EXP(($B$2 - 0.5 * $B$3^2) * $B$5 + $B$3 * SQRT($B$5) * _xlfn.NORM.S.INV(RAND()))</f>
        <v>276.39492200435558</v>
      </c>
      <c r="Z71">
        <f ca="1">Z70 * EXP(($B$2 - 0.5 * $B$3^2) * $B$5 + $B$3 * SQRT($B$5) * _xlfn.NORM.S.INV(RAND()))</f>
        <v>249.5001863026325</v>
      </c>
      <c r="AA71">
        <f ca="1">AA70 * EXP(($B$2 - 0.5 * $B$3^2) * $B$5 + $B$3 * SQRT($B$5) * _xlfn.NORM.S.INV(RAND()))</f>
        <v>262.31144432839631</v>
      </c>
      <c r="AB71">
        <f ca="1">AB70 * EXP(($B$2 - 0.5 * $B$3^2) * $B$5 + $B$3 * SQRT($B$5) * _xlfn.NORM.S.INV(RAND()))</f>
        <v>267.26175439501975</v>
      </c>
      <c r="AC71">
        <f ca="1">AC70 * EXP(($B$2 - 0.5 * $B$3^2) * $B$5 + $B$3 * SQRT($B$5) * _xlfn.NORM.S.INV(RAND()))</f>
        <v>294.73279013656071</v>
      </c>
      <c r="AD71">
        <f ca="1">AD70 * EXP(($B$2 - 0.5 * $B$3^2) * $B$5 + $B$3 * SQRT($B$5) * _xlfn.NORM.S.INV(RAND()))</f>
        <v>202.6368583061365</v>
      </c>
      <c r="AE71">
        <f ca="1">AE70 * EXP(($B$2 - 0.5 * $B$3^2) * $B$5 + $B$3 * SQRT($B$5) * _xlfn.NORM.S.INV(RAND()))</f>
        <v>253.13390337683569</v>
      </c>
      <c r="AF71">
        <f ca="1">AF70 * EXP(($B$2 - 0.5 * $B$3^2) * $B$5 + $B$3 * SQRT($B$5) * _xlfn.NORM.S.INV(RAND()))</f>
        <v>302.41657543568681</v>
      </c>
      <c r="AG71">
        <f ca="1">AG70 * EXP(($B$2 - 0.5 * $B$3^2) * $B$5 + $B$3 * SQRT($B$5) * _xlfn.NORM.S.INV(RAND()))</f>
        <v>314.38336113201387</v>
      </c>
      <c r="AH71">
        <f ca="1">AH70 * EXP(($B$2 - 0.5 * $B$3^2) * $B$5 + $B$3 * SQRT($B$5) * _xlfn.NORM.S.INV(RAND()))</f>
        <v>283.04722825431412</v>
      </c>
      <c r="AI71">
        <f ca="1">AI70 * EXP(($B$2 - 0.5 * $B$3^2) * $B$5 + $B$3 * SQRT($B$5) * _xlfn.NORM.S.INV(RAND()))</f>
        <v>208.15089705489456</v>
      </c>
      <c r="AJ71">
        <f ca="1">AJ70 * EXP(($B$2 - 0.5 * $B$3^2) * $B$5 + $B$3 * SQRT($B$5) * _xlfn.NORM.S.INV(RAND()))</f>
        <v>294.08451621056901</v>
      </c>
      <c r="AK71">
        <f ca="1">AK70 * EXP(($B$2 - 0.5 * $B$3^2) * $B$5 + $B$3 * SQRT($B$5) * _xlfn.NORM.S.INV(RAND()))</f>
        <v>232.37994508321688</v>
      </c>
      <c r="AL71">
        <f ca="1">AL70 * EXP(($B$2 - 0.5 * $B$3^2) * $B$5 + $B$3 * SQRT($B$5) * _xlfn.NORM.S.INV(RAND()))</f>
        <v>232.07907973323199</v>
      </c>
      <c r="AM71">
        <f ca="1">AM70 * EXP(($B$2 - 0.5 * $B$3^2) * $B$5 + $B$3 * SQRT($B$5) * _xlfn.NORM.S.INV(RAND()))</f>
        <v>368.42019469663262</v>
      </c>
      <c r="AN71">
        <f ca="1">AN70 * EXP(($B$2 - 0.5 * $B$3^2) * $B$5 + $B$3 * SQRT($B$5) * _xlfn.NORM.S.INV(RAND()))</f>
        <v>243.22447483072955</v>
      </c>
      <c r="AO71">
        <f ca="1">AO70 * EXP(($B$2 - 0.5 * $B$3^2) * $B$5 + $B$3 * SQRT($B$5) * _xlfn.NORM.S.INV(RAND()))</f>
        <v>254.28285645563111</v>
      </c>
      <c r="AP71">
        <f ca="1">AP70 * EXP(($B$2 - 0.5 * $B$3^2) * $B$5 + $B$3 * SQRT($B$5) * _xlfn.NORM.S.INV(RAND()))</f>
        <v>238.2524133116832</v>
      </c>
      <c r="AQ71">
        <f ca="1">AQ70 * EXP(($B$2 - 0.5 * $B$3^2) * $B$5 + $B$3 * SQRT($B$5) * _xlfn.NORM.S.INV(RAND()))</f>
        <v>255.22645850751036</v>
      </c>
      <c r="AR71">
        <f ca="1">AR70 * EXP(($B$2 - 0.5 * $B$3^2) * $B$5 + $B$3 * SQRT($B$5) * _xlfn.NORM.S.INV(RAND()))</f>
        <v>309.79981222074605</v>
      </c>
      <c r="AS71">
        <f ca="1">AS70 * EXP(($B$2 - 0.5 * $B$3^2) * $B$5 + $B$3 * SQRT($B$5) * _xlfn.NORM.S.INV(RAND()))</f>
        <v>245.86748093181632</v>
      </c>
      <c r="AT71">
        <f ca="1">AT70 * EXP(($B$2 - 0.5 * $B$3^2) * $B$5 + $B$3 * SQRT($B$5) * _xlfn.NORM.S.INV(RAND()))</f>
        <v>313.11236239725235</v>
      </c>
      <c r="AU71">
        <f ca="1">AU70 * EXP(($B$2 - 0.5 * $B$3^2) * $B$5 + $B$3 * SQRT($B$5) * _xlfn.NORM.S.INV(RAND()))</f>
        <v>219.828725380967</v>
      </c>
      <c r="AV71">
        <f ca="1">AV70 * EXP(($B$2 - 0.5 * $B$3^2) * $B$5 + $B$3 * SQRT($B$5) * _xlfn.NORM.S.INV(RAND()))</f>
        <v>293.2420545250842</v>
      </c>
      <c r="AW71">
        <f ca="1">AW70 * EXP(($B$2 - 0.5 * $B$3^2) * $B$5 + $B$3 * SQRT($B$5) * _xlfn.NORM.S.INV(RAND()))</f>
        <v>296.55897437007025</v>
      </c>
      <c r="AX71">
        <f ca="1">AX70 * EXP(($B$2 - 0.5 * $B$3^2) * $B$5 + $B$3 * SQRT($B$5) * _xlfn.NORM.S.INV(RAND()))</f>
        <v>264.34495223306527</v>
      </c>
      <c r="AY71">
        <f ca="1">AY70 * EXP(($B$2 - 0.5 * $B$3^2) * $B$5 + $B$3 * SQRT($B$5) * _xlfn.NORM.S.INV(RAND()))</f>
        <v>244.10804889347901</v>
      </c>
    </row>
    <row r="72" spans="1:51" x14ac:dyDescent="0.25">
      <c r="A72">
        <v>48</v>
      </c>
      <c r="B72">
        <f ca="1">B71 * EXP(($B$2 - 0.5 * $B$3^2) * $B$5 + $B$3 * SQRT($B$5) * _xlfn.NORM.S.INV(RAND()))</f>
        <v>228.41667745134879</v>
      </c>
      <c r="C72">
        <f ca="1">C71 * EXP(($B$2 - 0.5 * $B$3^2) * $B$5 + $B$3 * SQRT($B$5) * _xlfn.NORM.S.INV(RAND()))</f>
        <v>256.77656800673668</v>
      </c>
      <c r="D72">
        <f ca="1">D71 * EXP(($B$2 - 0.5 * $B$3^2) * $B$5 + $B$3 * SQRT($B$5) * _xlfn.NORM.S.INV(RAND()))</f>
        <v>277.53948538946543</v>
      </c>
      <c r="E72">
        <f ca="1">E71 * EXP(($B$2 - 0.5 * $B$3^2) * $B$5 + $B$3 * SQRT($B$5) * _xlfn.NORM.S.INV(RAND()))</f>
        <v>209.87705599268122</v>
      </c>
      <c r="F72">
        <f ca="1">F71 * EXP(($B$2 - 0.5 * $B$3^2) * $B$5 + $B$3 * SQRT($B$5) * _xlfn.NORM.S.INV(RAND()))</f>
        <v>262.2758132283368</v>
      </c>
      <c r="G72">
        <f ca="1">G71 * EXP(($B$2 - 0.5 * $B$3^2) * $B$5 + $B$3 * SQRT($B$5) * _xlfn.NORM.S.INV(RAND()))</f>
        <v>220.37701144342219</v>
      </c>
      <c r="H72">
        <f ca="1">H71 * EXP(($B$2 - 0.5 * $B$3^2) * $B$5 + $B$3 * SQRT($B$5) * _xlfn.NORM.S.INV(RAND()))</f>
        <v>291.34053647837169</v>
      </c>
      <c r="I72">
        <f ca="1">I71 * EXP(($B$2 - 0.5 * $B$3^2) * $B$5 + $B$3 * SQRT($B$5) * _xlfn.NORM.S.INV(RAND()))</f>
        <v>267.3750987926187</v>
      </c>
      <c r="J72">
        <f ca="1">J71 * EXP(($B$2 - 0.5 * $B$3^2) * $B$5 + $B$3 * SQRT($B$5) * _xlfn.NORM.S.INV(RAND()))</f>
        <v>295.95451106541367</v>
      </c>
      <c r="K72">
        <f ca="1">K71 * EXP(($B$2 - 0.5 * $B$3^2) * $B$5 + $B$3 * SQRT($B$5) * _xlfn.NORM.S.INV(RAND()))</f>
        <v>310.95434554092765</v>
      </c>
      <c r="L72">
        <f ca="1">L71 * EXP(($B$2 - 0.5 * $B$3^2) * $B$5 + $B$3 * SQRT($B$5) * _xlfn.NORM.S.INV(RAND()))</f>
        <v>332.44669251850593</v>
      </c>
      <c r="M72">
        <f ca="1">M71 * EXP(($B$2 - 0.5 * $B$3^2) * $B$5 + $B$3 * SQRT($B$5) * _xlfn.NORM.S.INV(RAND()))</f>
        <v>263.09004134440386</v>
      </c>
      <c r="N72">
        <f ca="1">N71 * EXP(($B$2 - 0.5 * $B$3^2) * $B$5 + $B$3 * SQRT($B$5) * _xlfn.NORM.S.INV(RAND()))</f>
        <v>352.56740205704085</v>
      </c>
      <c r="O72">
        <f ca="1">O71 * EXP(($B$2 - 0.5 * $B$3^2) * $B$5 + $B$3 * SQRT($B$5) * _xlfn.NORM.S.INV(RAND()))</f>
        <v>262.60115831829654</v>
      </c>
      <c r="P72">
        <f ca="1">P71 * EXP(($B$2 - 0.5 * $B$3^2) * $B$5 + $B$3 * SQRT($B$5) * _xlfn.NORM.S.INV(RAND()))</f>
        <v>207.91382284203769</v>
      </c>
      <c r="Q72">
        <f ca="1">Q71 * EXP(($B$2 - 0.5 * $B$3^2) * $B$5 + $B$3 * SQRT($B$5) * _xlfn.NORM.S.INV(RAND()))</f>
        <v>242.22543484724008</v>
      </c>
      <c r="R72">
        <f ca="1">R71 * EXP(($B$2 - 0.5 * $B$3^2) * $B$5 + $B$3 * SQRT($B$5) * _xlfn.NORM.S.INV(RAND()))</f>
        <v>266.24922319772207</v>
      </c>
      <c r="S72">
        <f ca="1">S71 * EXP(($B$2 - 0.5 * $B$3^2) * $B$5 + $B$3 * SQRT($B$5) * _xlfn.NORM.S.INV(RAND()))</f>
        <v>288.34449809813981</v>
      </c>
      <c r="T72">
        <f ca="1">T71 * EXP(($B$2 - 0.5 * $B$3^2) * $B$5 + $B$3 * SQRT($B$5) * _xlfn.NORM.S.INV(RAND()))</f>
        <v>243.34162736171038</v>
      </c>
      <c r="U72">
        <f ca="1">U71 * EXP(($B$2 - 0.5 * $B$3^2) * $B$5 + $B$3 * SQRT($B$5) * _xlfn.NORM.S.INV(RAND()))</f>
        <v>286.3713850111846</v>
      </c>
      <c r="V72">
        <f ca="1">V71 * EXP(($B$2 - 0.5 * $B$3^2) * $B$5 + $B$3 * SQRT($B$5) * _xlfn.NORM.S.INV(RAND()))</f>
        <v>257.64039948384408</v>
      </c>
      <c r="W72">
        <f ca="1">W71 * EXP(($B$2 - 0.5 * $B$3^2) * $B$5 + $B$3 * SQRT($B$5) * _xlfn.NORM.S.INV(RAND()))</f>
        <v>307.89834393455504</v>
      </c>
      <c r="X72">
        <f ca="1">X71 * EXP(($B$2 - 0.5 * $B$3^2) * $B$5 + $B$3 * SQRT($B$5) * _xlfn.NORM.S.INV(RAND()))</f>
        <v>290.20762441049339</v>
      </c>
      <c r="Y72">
        <f ca="1">Y71 * EXP(($B$2 - 0.5 * $B$3^2) * $B$5 + $B$3 * SQRT($B$5) * _xlfn.NORM.S.INV(RAND()))</f>
        <v>278.06673427276559</v>
      </c>
      <c r="Z72">
        <f ca="1">Z71 * EXP(($B$2 - 0.5 * $B$3^2) * $B$5 + $B$3 * SQRT($B$5) * _xlfn.NORM.S.INV(RAND()))</f>
        <v>246.18122024411892</v>
      </c>
      <c r="AA72">
        <f ca="1">AA71 * EXP(($B$2 - 0.5 * $B$3^2) * $B$5 + $B$3 * SQRT($B$5) * _xlfn.NORM.S.INV(RAND()))</f>
        <v>263.71139750923533</v>
      </c>
      <c r="AB72">
        <f ca="1">AB71 * EXP(($B$2 - 0.5 * $B$3^2) * $B$5 + $B$3 * SQRT($B$5) * _xlfn.NORM.S.INV(RAND()))</f>
        <v>265.39687740518463</v>
      </c>
      <c r="AC72">
        <f ca="1">AC71 * EXP(($B$2 - 0.5 * $B$3^2) * $B$5 + $B$3 * SQRT($B$5) * _xlfn.NORM.S.INV(RAND()))</f>
        <v>293.45633878790471</v>
      </c>
      <c r="AD72">
        <f ca="1">AD71 * EXP(($B$2 - 0.5 * $B$3^2) * $B$5 + $B$3 * SQRT($B$5) * _xlfn.NORM.S.INV(RAND()))</f>
        <v>206.29795601731735</v>
      </c>
      <c r="AE72">
        <f ca="1">AE71 * EXP(($B$2 - 0.5 * $B$3^2) * $B$5 + $B$3 * SQRT($B$5) * _xlfn.NORM.S.INV(RAND()))</f>
        <v>254.75652159341195</v>
      </c>
      <c r="AF72">
        <f ca="1">AF71 * EXP(($B$2 - 0.5 * $B$3^2) * $B$5 + $B$3 * SQRT($B$5) * _xlfn.NORM.S.INV(RAND()))</f>
        <v>307.08199835378218</v>
      </c>
      <c r="AG72">
        <f ca="1">AG71 * EXP(($B$2 - 0.5 * $B$3^2) * $B$5 + $B$3 * SQRT($B$5) * _xlfn.NORM.S.INV(RAND()))</f>
        <v>310.68930375554993</v>
      </c>
      <c r="AH72">
        <f ca="1">AH71 * EXP(($B$2 - 0.5 * $B$3^2) * $B$5 + $B$3 * SQRT($B$5) * _xlfn.NORM.S.INV(RAND()))</f>
        <v>278.35479841641433</v>
      </c>
      <c r="AI72">
        <f ca="1">AI71 * EXP(($B$2 - 0.5 * $B$3^2) * $B$5 + $B$3 * SQRT($B$5) * _xlfn.NORM.S.INV(RAND()))</f>
        <v>210.54391977644943</v>
      </c>
      <c r="AJ72">
        <f ca="1">AJ71 * EXP(($B$2 - 0.5 * $B$3^2) * $B$5 + $B$3 * SQRT($B$5) * _xlfn.NORM.S.INV(RAND()))</f>
        <v>298.13023301686457</v>
      </c>
      <c r="AK72">
        <f ca="1">AK71 * EXP(($B$2 - 0.5 * $B$3^2) * $B$5 + $B$3 * SQRT($B$5) * _xlfn.NORM.S.INV(RAND()))</f>
        <v>228.0573309227704</v>
      </c>
      <c r="AL72">
        <f ca="1">AL71 * EXP(($B$2 - 0.5 * $B$3^2) * $B$5 + $B$3 * SQRT($B$5) * _xlfn.NORM.S.INV(RAND()))</f>
        <v>228.83318305708775</v>
      </c>
      <c r="AM72">
        <f ca="1">AM71 * EXP(($B$2 - 0.5 * $B$3^2) * $B$5 + $B$3 * SQRT($B$5) * _xlfn.NORM.S.INV(RAND()))</f>
        <v>372.48102549035264</v>
      </c>
      <c r="AN72">
        <f ca="1">AN71 * EXP(($B$2 - 0.5 * $B$3^2) * $B$5 + $B$3 * SQRT($B$5) * _xlfn.NORM.S.INV(RAND()))</f>
        <v>256.05514090188404</v>
      </c>
      <c r="AO72">
        <f ca="1">AO71 * EXP(($B$2 - 0.5 * $B$3^2) * $B$5 + $B$3 * SQRT($B$5) * _xlfn.NORM.S.INV(RAND()))</f>
        <v>251.45763508552852</v>
      </c>
      <c r="AP72">
        <f ca="1">AP71 * EXP(($B$2 - 0.5 * $B$3^2) * $B$5 + $B$3 * SQRT($B$5) * _xlfn.NORM.S.INV(RAND()))</f>
        <v>237.40976855858591</v>
      </c>
      <c r="AQ72">
        <f ca="1">AQ71 * EXP(($B$2 - 0.5 * $B$3^2) * $B$5 + $B$3 * SQRT($B$5) * _xlfn.NORM.S.INV(RAND()))</f>
        <v>260.04361171464245</v>
      </c>
      <c r="AR72">
        <f ca="1">AR71 * EXP(($B$2 - 0.5 * $B$3^2) * $B$5 + $B$3 * SQRT($B$5) * _xlfn.NORM.S.INV(RAND()))</f>
        <v>309.47548325992994</v>
      </c>
      <c r="AS72">
        <f ca="1">AS71 * EXP(($B$2 - 0.5 * $B$3^2) * $B$5 + $B$3 * SQRT($B$5) * _xlfn.NORM.S.INV(RAND()))</f>
        <v>239.2246164847883</v>
      </c>
      <c r="AT72">
        <f ca="1">AT71 * EXP(($B$2 - 0.5 * $B$3^2) * $B$5 + $B$3 * SQRT($B$5) * _xlfn.NORM.S.INV(RAND()))</f>
        <v>319.15618319699013</v>
      </c>
      <c r="AU72">
        <f ca="1">AU71 * EXP(($B$2 - 0.5 * $B$3^2) * $B$5 + $B$3 * SQRT($B$5) * _xlfn.NORM.S.INV(RAND()))</f>
        <v>221.30212749896998</v>
      </c>
      <c r="AV72">
        <f ca="1">AV71 * EXP(($B$2 - 0.5 * $B$3^2) * $B$5 + $B$3 * SQRT($B$5) * _xlfn.NORM.S.INV(RAND()))</f>
        <v>289.9706768247076</v>
      </c>
      <c r="AW72">
        <f ca="1">AW71 * EXP(($B$2 - 0.5 * $B$3^2) * $B$5 + $B$3 * SQRT($B$5) * _xlfn.NORM.S.INV(RAND()))</f>
        <v>296.36678268313943</v>
      </c>
      <c r="AX72">
        <f ca="1">AX71 * EXP(($B$2 - 0.5 * $B$3^2) * $B$5 + $B$3 * SQRT($B$5) * _xlfn.NORM.S.INV(RAND()))</f>
        <v>257.83225421278985</v>
      </c>
      <c r="AY72">
        <f ca="1">AY71 * EXP(($B$2 - 0.5 * $B$3^2) * $B$5 + $B$3 * SQRT($B$5) * _xlfn.NORM.S.INV(RAND()))</f>
        <v>247.70754107402894</v>
      </c>
    </row>
    <row r="73" spans="1:51" x14ac:dyDescent="0.25">
      <c r="A73">
        <v>49</v>
      </c>
      <c r="B73">
        <f ca="1">B72 * EXP(($B$2 - 0.5 * $B$3^2) * $B$5 + $B$3 * SQRT($B$5) * _xlfn.NORM.S.INV(RAND()))</f>
        <v>230.16805470437185</v>
      </c>
      <c r="C73">
        <f ca="1">C72 * EXP(($B$2 - 0.5 * $B$3^2) * $B$5 + $B$3 * SQRT($B$5) * _xlfn.NORM.S.INV(RAND()))</f>
        <v>250.65183470321577</v>
      </c>
      <c r="D73">
        <f ca="1">D72 * EXP(($B$2 - 0.5 * $B$3^2) * $B$5 + $B$3 * SQRT($B$5) * _xlfn.NORM.S.INV(RAND()))</f>
        <v>277.13950411998394</v>
      </c>
      <c r="E73">
        <f ca="1">E72 * EXP(($B$2 - 0.5 * $B$3^2) * $B$5 + $B$3 * SQRT($B$5) * _xlfn.NORM.S.INV(RAND()))</f>
        <v>216.8395241533193</v>
      </c>
      <c r="F73">
        <f ca="1">F72 * EXP(($B$2 - 0.5 * $B$3^2) * $B$5 + $B$3 * SQRT($B$5) * _xlfn.NORM.S.INV(RAND()))</f>
        <v>266.38114958670928</v>
      </c>
      <c r="G73">
        <f ca="1">G72 * EXP(($B$2 - 0.5 * $B$3^2) * $B$5 + $B$3 * SQRT($B$5) * _xlfn.NORM.S.INV(RAND()))</f>
        <v>216.93510163053395</v>
      </c>
      <c r="H73">
        <f ca="1">H72 * EXP(($B$2 - 0.5 * $B$3^2) * $B$5 + $B$3 * SQRT($B$5) * _xlfn.NORM.S.INV(RAND()))</f>
        <v>300.25133611232587</v>
      </c>
      <c r="I73">
        <f ca="1">I72 * EXP(($B$2 - 0.5 * $B$3^2) * $B$5 + $B$3 * SQRT($B$5) * _xlfn.NORM.S.INV(RAND()))</f>
        <v>261.82294817264039</v>
      </c>
      <c r="J73">
        <f ca="1">J72 * EXP(($B$2 - 0.5 * $B$3^2) * $B$5 + $B$3 * SQRT($B$5) * _xlfn.NORM.S.INV(RAND()))</f>
        <v>300.75580193169861</v>
      </c>
      <c r="K73">
        <f ca="1">K72 * EXP(($B$2 - 0.5 * $B$3^2) * $B$5 + $B$3 * SQRT($B$5) * _xlfn.NORM.S.INV(RAND()))</f>
        <v>308.00456110494929</v>
      </c>
      <c r="L73">
        <f ca="1">L72 * EXP(($B$2 - 0.5 * $B$3^2) * $B$5 + $B$3 * SQRT($B$5) * _xlfn.NORM.S.INV(RAND()))</f>
        <v>338.2706752083426</v>
      </c>
      <c r="M73">
        <f ca="1">M72 * EXP(($B$2 - 0.5 * $B$3^2) * $B$5 + $B$3 * SQRT($B$5) * _xlfn.NORM.S.INV(RAND()))</f>
        <v>267.77240959324371</v>
      </c>
      <c r="N73">
        <f ca="1">N72 * EXP(($B$2 - 0.5 * $B$3^2) * $B$5 + $B$3 * SQRT($B$5) * _xlfn.NORM.S.INV(RAND()))</f>
        <v>350.53017066139239</v>
      </c>
      <c r="O73">
        <f ca="1">O72 * EXP(($B$2 - 0.5 * $B$3^2) * $B$5 + $B$3 * SQRT($B$5) * _xlfn.NORM.S.INV(RAND()))</f>
        <v>263.71104147864793</v>
      </c>
      <c r="P73">
        <f ca="1">P72 * EXP(($B$2 - 0.5 * $B$3^2) * $B$5 + $B$3 * SQRT($B$5) * _xlfn.NORM.S.INV(RAND()))</f>
        <v>204.12908124074735</v>
      </c>
      <c r="Q73">
        <f ca="1">Q72 * EXP(($B$2 - 0.5 * $B$3^2) * $B$5 + $B$3 * SQRT($B$5) * _xlfn.NORM.S.INV(RAND()))</f>
        <v>239.2979574805164</v>
      </c>
      <c r="R73">
        <f ca="1">R72 * EXP(($B$2 - 0.5 * $B$3^2) * $B$5 + $B$3 * SQRT($B$5) * _xlfn.NORM.S.INV(RAND()))</f>
        <v>269.34903623328609</v>
      </c>
      <c r="S73">
        <f ca="1">S72 * EXP(($B$2 - 0.5 * $B$3^2) * $B$5 + $B$3 * SQRT($B$5) * _xlfn.NORM.S.INV(RAND()))</f>
        <v>288.34769605280428</v>
      </c>
      <c r="T73">
        <f ca="1">T72 * EXP(($B$2 - 0.5 * $B$3^2) * $B$5 + $B$3 * SQRT($B$5) * _xlfn.NORM.S.INV(RAND()))</f>
        <v>234.23247481928954</v>
      </c>
      <c r="U73">
        <f ca="1">U72 * EXP(($B$2 - 0.5 * $B$3^2) * $B$5 + $B$3 * SQRT($B$5) * _xlfn.NORM.S.INV(RAND()))</f>
        <v>281.06276948706477</v>
      </c>
      <c r="V73">
        <f ca="1">V72 * EXP(($B$2 - 0.5 * $B$3^2) * $B$5 + $B$3 * SQRT($B$5) * _xlfn.NORM.S.INV(RAND()))</f>
        <v>261.70058074319809</v>
      </c>
      <c r="W73">
        <f ca="1">W72 * EXP(($B$2 - 0.5 * $B$3^2) * $B$5 + $B$3 * SQRT($B$5) * _xlfn.NORM.S.INV(RAND()))</f>
        <v>305.92541202153882</v>
      </c>
      <c r="X73">
        <f ca="1">X72 * EXP(($B$2 - 0.5 * $B$3^2) * $B$5 + $B$3 * SQRT($B$5) * _xlfn.NORM.S.INV(RAND()))</f>
        <v>289.86587382880009</v>
      </c>
      <c r="Y73">
        <f ca="1">Y72 * EXP(($B$2 - 0.5 * $B$3^2) * $B$5 + $B$3 * SQRT($B$5) * _xlfn.NORM.S.INV(RAND()))</f>
        <v>282.43105338699894</v>
      </c>
      <c r="Z73">
        <f ca="1">Z72 * EXP(($B$2 - 0.5 * $B$3^2) * $B$5 + $B$3 * SQRT($B$5) * _xlfn.NORM.S.INV(RAND()))</f>
        <v>243.94854072335073</v>
      </c>
      <c r="AA73">
        <f ca="1">AA72 * EXP(($B$2 - 0.5 * $B$3^2) * $B$5 + $B$3 * SQRT($B$5) * _xlfn.NORM.S.INV(RAND()))</f>
        <v>264.87926497065041</v>
      </c>
      <c r="AB73">
        <f ca="1">AB72 * EXP(($B$2 - 0.5 * $B$3^2) * $B$5 + $B$3 * SQRT($B$5) * _xlfn.NORM.S.INV(RAND()))</f>
        <v>268.8971660851924</v>
      </c>
      <c r="AC73">
        <f ca="1">AC72 * EXP(($B$2 - 0.5 * $B$3^2) * $B$5 + $B$3 * SQRT($B$5) * _xlfn.NORM.S.INV(RAND()))</f>
        <v>298.91842399057259</v>
      </c>
      <c r="AD73">
        <f ca="1">AD72 * EXP(($B$2 - 0.5 * $B$3^2) * $B$5 + $B$3 * SQRT($B$5) * _xlfn.NORM.S.INV(RAND()))</f>
        <v>209.91892608014973</v>
      </c>
      <c r="AE73">
        <f ca="1">AE72 * EXP(($B$2 - 0.5 * $B$3^2) * $B$5 + $B$3 * SQRT($B$5) * _xlfn.NORM.S.INV(RAND()))</f>
        <v>252.9153349677693</v>
      </c>
      <c r="AF73">
        <f ca="1">AF72 * EXP(($B$2 - 0.5 * $B$3^2) * $B$5 + $B$3 * SQRT($B$5) * _xlfn.NORM.S.INV(RAND()))</f>
        <v>300.63842905136528</v>
      </c>
      <c r="AG73">
        <f ca="1">AG72 * EXP(($B$2 - 0.5 * $B$3^2) * $B$5 + $B$3 * SQRT($B$5) * _xlfn.NORM.S.INV(RAND()))</f>
        <v>308.99982327061343</v>
      </c>
      <c r="AH73">
        <f ca="1">AH72 * EXP(($B$2 - 0.5 * $B$3^2) * $B$5 + $B$3 * SQRT($B$5) * _xlfn.NORM.S.INV(RAND()))</f>
        <v>271.38533056778289</v>
      </c>
      <c r="AI73">
        <f ca="1">AI72 * EXP(($B$2 - 0.5 * $B$3^2) * $B$5 + $B$3 * SQRT($B$5) * _xlfn.NORM.S.INV(RAND()))</f>
        <v>208.980546452146</v>
      </c>
      <c r="AJ73">
        <f ca="1">AJ72 * EXP(($B$2 - 0.5 * $B$3^2) * $B$5 + $B$3 * SQRT($B$5) * _xlfn.NORM.S.INV(RAND()))</f>
        <v>296.13965294492209</v>
      </c>
      <c r="AK73">
        <f ca="1">AK72 * EXP(($B$2 - 0.5 * $B$3^2) * $B$5 + $B$3 * SQRT($B$5) * _xlfn.NORM.S.INV(RAND()))</f>
        <v>230.25309299332284</v>
      </c>
      <c r="AL73">
        <f ca="1">AL72 * EXP(($B$2 - 0.5 * $B$3^2) * $B$5 + $B$3 * SQRT($B$5) * _xlfn.NORM.S.INV(RAND()))</f>
        <v>232.39638429241074</v>
      </c>
      <c r="AM73">
        <f ca="1">AM72 * EXP(($B$2 - 0.5 * $B$3^2) * $B$5 + $B$3 * SQRT($B$5) * _xlfn.NORM.S.INV(RAND()))</f>
        <v>373.23828011891908</v>
      </c>
      <c r="AN73">
        <f ca="1">AN72 * EXP(($B$2 - 0.5 * $B$3^2) * $B$5 + $B$3 * SQRT($B$5) * _xlfn.NORM.S.INV(RAND()))</f>
        <v>258.96549978898594</v>
      </c>
      <c r="AO73">
        <f ca="1">AO72 * EXP(($B$2 - 0.5 * $B$3^2) * $B$5 + $B$3 * SQRT($B$5) * _xlfn.NORM.S.INV(RAND()))</f>
        <v>249.53540656008747</v>
      </c>
      <c r="AP73">
        <f ca="1">AP72 * EXP(($B$2 - 0.5 * $B$3^2) * $B$5 + $B$3 * SQRT($B$5) * _xlfn.NORM.S.INV(RAND()))</f>
        <v>235.93815663863731</v>
      </c>
      <c r="AQ73">
        <f ca="1">AQ72 * EXP(($B$2 - 0.5 * $B$3^2) * $B$5 + $B$3 * SQRT($B$5) * _xlfn.NORM.S.INV(RAND()))</f>
        <v>262.40973068743921</v>
      </c>
      <c r="AR73">
        <f ca="1">AR72 * EXP(($B$2 - 0.5 * $B$3^2) * $B$5 + $B$3 * SQRT($B$5) * _xlfn.NORM.S.INV(RAND()))</f>
        <v>313.69027866005166</v>
      </c>
      <c r="AS73">
        <f ca="1">AS72 * EXP(($B$2 - 0.5 * $B$3^2) * $B$5 + $B$3 * SQRT($B$5) * _xlfn.NORM.S.INV(RAND()))</f>
        <v>236.71751675213443</v>
      </c>
      <c r="AT73">
        <f ca="1">AT72 * EXP(($B$2 - 0.5 * $B$3^2) * $B$5 + $B$3 * SQRT($B$5) * _xlfn.NORM.S.INV(RAND()))</f>
        <v>329.18836356020302</v>
      </c>
      <c r="AU73">
        <f ca="1">AU72 * EXP(($B$2 - 0.5 * $B$3^2) * $B$5 + $B$3 * SQRT($B$5) * _xlfn.NORM.S.INV(RAND()))</f>
        <v>227.27056337044237</v>
      </c>
      <c r="AV73">
        <f ca="1">AV72 * EXP(($B$2 - 0.5 * $B$3^2) * $B$5 + $B$3 * SQRT($B$5) * _xlfn.NORM.S.INV(RAND()))</f>
        <v>305.39307932076446</v>
      </c>
      <c r="AW73">
        <f ca="1">AW72 * EXP(($B$2 - 0.5 * $B$3^2) * $B$5 + $B$3 * SQRT($B$5) * _xlfn.NORM.S.INV(RAND()))</f>
        <v>297.55219698208896</v>
      </c>
      <c r="AX73">
        <f ca="1">AX72 * EXP(($B$2 - 0.5 * $B$3^2) * $B$5 + $B$3 * SQRT($B$5) * _xlfn.NORM.S.INV(RAND()))</f>
        <v>262.35723204878241</v>
      </c>
      <c r="AY73">
        <f ca="1">AY72 * EXP(($B$2 - 0.5 * $B$3^2) * $B$5 + $B$3 * SQRT($B$5) * _xlfn.NORM.S.INV(RAND()))</f>
        <v>241.71373626120933</v>
      </c>
    </row>
    <row r="74" spans="1:51" x14ac:dyDescent="0.25">
      <c r="A74">
        <v>50</v>
      </c>
      <c r="B74">
        <f ca="1">B73 * EXP(($B$2 - 0.5 * $B$3^2) * $B$5 + $B$3 * SQRT($B$5) * _xlfn.NORM.S.INV(RAND()))</f>
        <v>225.12876882115191</v>
      </c>
      <c r="C74">
        <f ca="1">C73 * EXP(($B$2 - 0.5 * $B$3^2) * $B$5 + $B$3 * SQRT($B$5) * _xlfn.NORM.S.INV(RAND()))</f>
        <v>248.79974860253836</v>
      </c>
      <c r="D74">
        <f ca="1">D73 * EXP(($B$2 - 0.5 * $B$3^2) * $B$5 + $B$3 * SQRT($B$5) * _xlfn.NORM.S.INV(RAND()))</f>
        <v>275.58094941915971</v>
      </c>
      <c r="E74">
        <f ca="1">E73 * EXP(($B$2 - 0.5 * $B$3^2) * $B$5 + $B$3 * SQRT($B$5) * _xlfn.NORM.S.INV(RAND()))</f>
        <v>215.9278061400376</v>
      </c>
      <c r="F74">
        <f ca="1">F73 * EXP(($B$2 - 0.5 * $B$3^2) * $B$5 + $B$3 * SQRT($B$5) * _xlfn.NORM.S.INV(RAND()))</f>
        <v>262.29835454389524</v>
      </c>
      <c r="G74">
        <f ca="1">G73 * EXP(($B$2 - 0.5 * $B$3^2) * $B$5 + $B$3 * SQRT($B$5) * _xlfn.NORM.S.INV(RAND()))</f>
        <v>223.372363563672</v>
      </c>
      <c r="H74">
        <f ca="1">H73 * EXP(($B$2 - 0.5 * $B$3^2) * $B$5 + $B$3 * SQRT($B$5) * _xlfn.NORM.S.INV(RAND()))</f>
        <v>293.28863570421584</v>
      </c>
      <c r="I74">
        <f ca="1">I73 * EXP(($B$2 - 0.5 * $B$3^2) * $B$5 + $B$3 * SQRT($B$5) * _xlfn.NORM.S.INV(RAND()))</f>
        <v>260.71140067086668</v>
      </c>
      <c r="J74">
        <f ca="1">J73 * EXP(($B$2 - 0.5 * $B$3^2) * $B$5 + $B$3 * SQRT($B$5) * _xlfn.NORM.S.INV(RAND()))</f>
        <v>299.43462142565767</v>
      </c>
      <c r="K74">
        <f ca="1">K73 * EXP(($B$2 - 0.5 * $B$3^2) * $B$5 + $B$3 * SQRT($B$5) * _xlfn.NORM.S.INV(RAND()))</f>
        <v>302.64617608536605</v>
      </c>
      <c r="L74">
        <f ca="1">L73 * EXP(($B$2 - 0.5 * $B$3^2) * $B$5 + $B$3 * SQRT($B$5) * _xlfn.NORM.S.INV(RAND()))</f>
        <v>340.73479594033989</v>
      </c>
      <c r="M74">
        <f ca="1">M73 * EXP(($B$2 - 0.5 * $B$3^2) * $B$5 + $B$3 * SQRT($B$5) * _xlfn.NORM.S.INV(RAND()))</f>
        <v>270.27530935334568</v>
      </c>
      <c r="N74">
        <f ca="1">N73 * EXP(($B$2 - 0.5 * $B$3^2) * $B$5 + $B$3 * SQRT($B$5) * _xlfn.NORM.S.INV(RAND()))</f>
        <v>345.22862400825682</v>
      </c>
      <c r="O74">
        <f ca="1">O73 * EXP(($B$2 - 0.5 * $B$3^2) * $B$5 + $B$3 * SQRT($B$5) * _xlfn.NORM.S.INV(RAND()))</f>
        <v>264.83681360113684</v>
      </c>
      <c r="P74">
        <f ca="1">P73 * EXP(($B$2 - 0.5 * $B$3^2) * $B$5 + $B$3 * SQRT($B$5) * _xlfn.NORM.S.INV(RAND()))</f>
        <v>202.6867842763308</v>
      </c>
      <c r="Q74">
        <f ca="1">Q73 * EXP(($B$2 - 0.5 * $B$3^2) * $B$5 + $B$3 * SQRT($B$5) * _xlfn.NORM.S.INV(RAND()))</f>
        <v>247.62412028511366</v>
      </c>
      <c r="R74">
        <f ca="1">R73 * EXP(($B$2 - 0.5 * $B$3^2) * $B$5 + $B$3 * SQRT($B$5) * _xlfn.NORM.S.INV(RAND()))</f>
        <v>266.45544684087736</v>
      </c>
      <c r="S74">
        <f ca="1">S73 * EXP(($B$2 - 0.5 * $B$3^2) * $B$5 + $B$3 * SQRT($B$5) * _xlfn.NORM.S.INV(RAND()))</f>
        <v>294.58124327096453</v>
      </c>
      <c r="T74">
        <f ca="1">T73 * EXP(($B$2 - 0.5 * $B$3^2) * $B$5 + $B$3 * SQRT($B$5) * _xlfn.NORM.S.INV(RAND()))</f>
        <v>226.7944224872937</v>
      </c>
      <c r="U74">
        <f ca="1">U73 * EXP(($B$2 - 0.5 * $B$3^2) * $B$5 + $B$3 * SQRT($B$5) * _xlfn.NORM.S.INV(RAND()))</f>
        <v>284.79201238578855</v>
      </c>
      <c r="V74">
        <f ca="1">V73 * EXP(($B$2 - 0.5 * $B$3^2) * $B$5 + $B$3 * SQRT($B$5) * _xlfn.NORM.S.INV(RAND()))</f>
        <v>261.14451023372641</v>
      </c>
      <c r="W74">
        <f ca="1">W73 * EXP(($B$2 - 0.5 * $B$3^2) * $B$5 + $B$3 * SQRT($B$5) * _xlfn.NORM.S.INV(RAND()))</f>
        <v>310.15948615837931</v>
      </c>
      <c r="X74">
        <f ca="1">X73 * EXP(($B$2 - 0.5 * $B$3^2) * $B$5 + $B$3 * SQRT($B$5) * _xlfn.NORM.S.INV(RAND()))</f>
        <v>291.9633396822212</v>
      </c>
      <c r="Y74">
        <f ca="1">Y73 * EXP(($B$2 - 0.5 * $B$3^2) * $B$5 + $B$3 * SQRT($B$5) * _xlfn.NORM.S.INV(RAND()))</f>
        <v>282.65063838644903</v>
      </c>
      <c r="Z74">
        <f ca="1">Z73 * EXP(($B$2 - 0.5 * $B$3^2) * $B$5 + $B$3 * SQRT($B$5) * _xlfn.NORM.S.INV(RAND()))</f>
        <v>247.8880945132191</v>
      </c>
      <c r="AA74">
        <f ca="1">AA73 * EXP(($B$2 - 0.5 * $B$3^2) * $B$5 + $B$3 * SQRT($B$5) * _xlfn.NORM.S.INV(RAND()))</f>
        <v>259.80053775518064</v>
      </c>
      <c r="AB74">
        <f ca="1">AB73 * EXP(($B$2 - 0.5 * $B$3^2) * $B$5 + $B$3 * SQRT($B$5) * _xlfn.NORM.S.INV(RAND()))</f>
        <v>267.89106924251394</v>
      </c>
      <c r="AC74">
        <f ca="1">AC73 * EXP(($B$2 - 0.5 * $B$3^2) * $B$5 + $B$3 * SQRT($B$5) * _xlfn.NORM.S.INV(RAND()))</f>
        <v>291.48461490736304</v>
      </c>
      <c r="AD74">
        <f ca="1">AD73 * EXP(($B$2 - 0.5 * $B$3^2) * $B$5 + $B$3 * SQRT($B$5) * _xlfn.NORM.S.INV(RAND()))</f>
        <v>208.64552919722945</v>
      </c>
      <c r="AE74">
        <f ca="1">AE73 * EXP(($B$2 - 0.5 * $B$3^2) * $B$5 + $B$3 * SQRT($B$5) * _xlfn.NORM.S.INV(RAND()))</f>
        <v>252.49039973190236</v>
      </c>
      <c r="AF74">
        <f ca="1">AF73 * EXP(($B$2 - 0.5 * $B$3^2) * $B$5 + $B$3 * SQRT($B$5) * _xlfn.NORM.S.INV(RAND()))</f>
        <v>300.66475186876823</v>
      </c>
      <c r="AG74">
        <f ca="1">AG73 * EXP(($B$2 - 0.5 * $B$3^2) * $B$5 + $B$3 * SQRT($B$5) * _xlfn.NORM.S.INV(RAND()))</f>
        <v>308.62955024204865</v>
      </c>
      <c r="AH74">
        <f ca="1">AH73 * EXP(($B$2 - 0.5 * $B$3^2) * $B$5 + $B$3 * SQRT($B$5) * _xlfn.NORM.S.INV(RAND()))</f>
        <v>269.59379958441582</v>
      </c>
      <c r="AI74">
        <f ca="1">AI73 * EXP(($B$2 - 0.5 * $B$3^2) * $B$5 + $B$3 * SQRT($B$5) * _xlfn.NORM.S.INV(RAND()))</f>
        <v>211.51856946243532</v>
      </c>
      <c r="AJ74">
        <f ca="1">AJ73 * EXP(($B$2 - 0.5 * $B$3^2) * $B$5 + $B$3 * SQRT($B$5) * _xlfn.NORM.S.INV(RAND()))</f>
        <v>301.29608803268349</v>
      </c>
      <c r="AK74">
        <f ca="1">AK73 * EXP(($B$2 - 0.5 * $B$3^2) * $B$5 + $B$3 * SQRT($B$5) * _xlfn.NORM.S.INV(RAND()))</f>
        <v>232.7275033445714</v>
      </c>
      <c r="AL74">
        <f ca="1">AL73 * EXP(($B$2 - 0.5 * $B$3^2) * $B$5 + $B$3 * SQRT($B$5) * _xlfn.NORM.S.INV(RAND()))</f>
        <v>233.61854032161125</v>
      </c>
      <c r="AM74">
        <f ca="1">AM73 * EXP(($B$2 - 0.5 * $B$3^2) * $B$5 + $B$3 * SQRT($B$5) * _xlfn.NORM.S.INV(RAND()))</f>
        <v>382.61424540609096</v>
      </c>
      <c r="AN74">
        <f ca="1">AN73 * EXP(($B$2 - 0.5 * $B$3^2) * $B$5 + $B$3 * SQRT($B$5) * _xlfn.NORM.S.INV(RAND()))</f>
        <v>258.4286601511896</v>
      </c>
      <c r="AO74">
        <f ca="1">AO73 * EXP(($B$2 - 0.5 * $B$3^2) * $B$5 + $B$3 * SQRT($B$5) * _xlfn.NORM.S.INV(RAND()))</f>
        <v>249.2227661917434</v>
      </c>
      <c r="AP74">
        <f ca="1">AP73 * EXP(($B$2 - 0.5 * $B$3^2) * $B$5 + $B$3 * SQRT($B$5) * _xlfn.NORM.S.INV(RAND()))</f>
        <v>237.87528219100727</v>
      </c>
      <c r="AQ74">
        <f ca="1">AQ73 * EXP(($B$2 - 0.5 * $B$3^2) * $B$5 + $B$3 * SQRT($B$5) * _xlfn.NORM.S.INV(RAND()))</f>
        <v>260.16597309926561</v>
      </c>
      <c r="AR74">
        <f ca="1">AR73 * EXP(($B$2 - 0.5 * $B$3^2) * $B$5 + $B$3 * SQRT($B$5) * _xlfn.NORM.S.INV(RAND()))</f>
        <v>309.6184924963656</v>
      </c>
      <c r="AS74">
        <f ca="1">AS73 * EXP(($B$2 - 0.5 * $B$3^2) * $B$5 + $B$3 * SQRT($B$5) * _xlfn.NORM.S.INV(RAND()))</f>
        <v>234.46723508353216</v>
      </c>
      <c r="AT74">
        <f ca="1">AT73 * EXP(($B$2 - 0.5 * $B$3^2) * $B$5 + $B$3 * SQRT($B$5) * _xlfn.NORM.S.INV(RAND()))</f>
        <v>326.20680125093219</v>
      </c>
      <c r="AU74">
        <f ca="1">AU73 * EXP(($B$2 - 0.5 * $B$3^2) * $B$5 + $B$3 * SQRT($B$5) * _xlfn.NORM.S.INV(RAND()))</f>
        <v>222.92990976448539</v>
      </c>
      <c r="AV74">
        <f ca="1">AV73 * EXP(($B$2 - 0.5 * $B$3^2) * $B$5 + $B$3 * SQRT($B$5) * _xlfn.NORM.S.INV(RAND()))</f>
        <v>307.0097399483812</v>
      </c>
      <c r="AW74">
        <f ca="1">AW73 * EXP(($B$2 - 0.5 * $B$3^2) * $B$5 + $B$3 * SQRT($B$5) * _xlfn.NORM.S.INV(RAND()))</f>
        <v>301.50422833571844</v>
      </c>
      <c r="AX74">
        <f ca="1">AX73 * EXP(($B$2 - 0.5 * $B$3^2) * $B$5 + $B$3 * SQRT($B$5) * _xlfn.NORM.S.INV(RAND()))</f>
        <v>254.77094126644741</v>
      </c>
      <c r="AY74">
        <f ca="1">AY73 * EXP(($B$2 - 0.5 * $B$3^2) * $B$5 + $B$3 * SQRT($B$5) * _xlfn.NORM.S.INV(RAND()))</f>
        <v>240.87156378036062</v>
      </c>
    </row>
    <row r="75" spans="1:51" x14ac:dyDescent="0.25">
      <c r="A75">
        <v>51</v>
      </c>
      <c r="B75">
        <f ca="1">B74 * EXP(($B$2 - 0.5 * $B$3^2) * $B$5 + $B$3 * SQRT($B$5) * _xlfn.NORM.S.INV(RAND()))</f>
        <v>219.01423093143322</v>
      </c>
      <c r="C75">
        <f ca="1">C74 * EXP(($B$2 - 0.5 * $B$3^2) * $B$5 + $B$3 * SQRT($B$5) * _xlfn.NORM.S.INV(RAND()))</f>
        <v>245.80881757030588</v>
      </c>
      <c r="D75">
        <f ca="1">D74 * EXP(($B$2 - 0.5 * $B$3^2) * $B$5 + $B$3 * SQRT($B$5) * _xlfn.NORM.S.INV(RAND()))</f>
        <v>277.35587124209161</v>
      </c>
      <c r="E75">
        <f ca="1">E74 * EXP(($B$2 - 0.5 * $B$3^2) * $B$5 + $B$3 * SQRT($B$5) * _xlfn.NORM.S.INV(RAND()))</f>
        <v>216.40997078292645</v>
      </c>
      <c r="F75">
        <f ca="1">F74 * EXP(($B$2 - 0.5 * $B$3^2) * $B$5 + $B$3 * SQRT($B$5) * _xlfn.NORM.S.INV(RAND()))</f>
        <v>265.76027791342108</v>
      </c>
      <c r="G75">
        <f ca="1">G74 * EXP(($B$2 - 0.5 * $B$3^2) * $B$5 + $B$3 * SQRT($B$5) * _xlfn.NORM.S.INV(RAND()))</f>
        <v>222.58171858873672</v>
      </c>
      <c r="H75">
        <f ca="1">H74 * EXP(($B$2 - 0.5 * $B$3^2) * $B$5 + $B$3 * SQRT($B$5) * _xlfn.NORM.S.INV(RAND()))</f>
        <v>300.0429094100449</v>
      </c>
      <c r="I75">
        <f ca="1">I74 * EXP(($B$2 - 0.5 * $B$3^2) * $B$5 + $B$3 * SQRT($B$5) * _xlfn.NORM.S.INV(RAND()))</f>
        <v>260.51927255210654</v>
      </c>
      <c r="J75">
        <f ca="1">J74 * EXP(($B$2 - 0.5 * $B$3^2) * $B$5 + $B$3 * SQRT($B$5) * _xlfn.NORM.S.INV(RAND()))</f>
        <v>305.33534423927097</v>
      </c>
      <c r="K75">
        <f ca="1">K74 * EXP(($B$2 - 0.5 * $B$3^2) * $B$5 + $B$3 * SQRT($B$5) * _xlfn.NORM.S.INV(RAND()))</f>
        <v>311.67086404198824</v>
      </c>
      <c r="L75">
        <f ca="1">L74 * EXP(($B$2 - 0.5 * $B$3^2) * $B$5 + $B$3 * SQRT($B$5) * _xlfn.NORM.S.INV(RAND()))</f>
        <v>337.23338759735827</v>
      </c>
      <c r="M75">
        <f ca="1">M74 * EXP(($B$2 - 0.5 * $B$3^2) * $B$5 + $B$3 * SQRT($B$5) * _xlfn.NORM.S.INV(RAND()))</f>
        <v>271.34905005814835</v>
      </c>
      <c r="N75">
        <f ca="1">N74 * EXP(($B$2 - 0.5 * $B$3^2) * $B$5 + $B$3 * SQRT($B$5) * _xlfn.NORM.S.INV(RAND()))</f>
        <v>347.53507130949998</v>
      </c>
      <c r="O75">
        <f ca="1">O74 * EXP(($B$2 - 0.5 * $B$3^2) * $B$5 + $B$3 * SQRT($B$5) * _xlfn.NORM.S.INV(RAND()))</f>
        <v>270.81690063789068</v>
      </c>
      <c r="P75">
        <f ca="1">P74 * EXP(($B$2 - 0.5 * $B$3^2) * $B$5 + $B$3 * SQRT($B$5) * _xlfn.NORM.S.INV(RAND()))</f>
        <v>204.42273600436033</v>
      </c>
      <c r="Q75">
        <f ca="1">Q74 * EXP(($B$2 - 0.5 * $B$3^2) * $B$5 + $B$3 * SQRT($B$5) * _xlfn.NORM.S.INV(RAND()))</f>
        <v>247.86933039125265</v>
      </c>
      <c r="R75">
        <f ca="1">R74 * EXP(($B$2 - 0.5 * $B$3^2) * $B$5 + $B$3 * SQRT($B$5) * _xlfn.NORM.S.INV(RAND()))</f>
        <v>267.17851325140992</v>
      </c>
      <c r="S75">
        <f ca="1">S74 * EXP(($B$2 - 0.5 * $B$3^2) * $B$5 + $B$3 * SQRT($B$5) * _xlfn.NORM.S.INV(RAND()))</f>
        <v>293.16483665275194</v>
      </c>
      <c r="T75">
        <f ca="1">T74 * EXP(($B$2 - 0.5 * $B$3^2) * $B$5 + $B$3 * SQRT($B$5) * _xlfn.NORM.S.INV(RAND()))</f>
        <v>229.26370114174091</v>
      </c>
      <c r="U75">
        <f ca="1">U74 * EXP(($B$2 - 0.5 * $B$3^2) * $B$5 + $B$3 * SQRT($B$5) * _xlfn.NORM.S.INV(RAND()))</f>
        <v>283.12268111096552</v>
      </c>
      <c r="V75">
        <f ca="1">V74 * EXP(($B$2 - 0.5 * $B$3^2) * $B$5 + $B$3 * SQRT($B$5) * _xlfn.NORM.S.INV(RAND()))</f>
        <v>259.56972168949466</v>
      </c>
      <c r="W75">
        <f ca="1">W74 * EXP(($B$2 - 0.5 * $B$3^2) * $B$5 + $B$3 * SQRT($B$5) * _xlfn.NORM.S.INV(RAND()))</f>
        <v>321.38070170268912</v>
      </c>
      <c r="X75">
        <f ca="1">X74 * EXP(($B$2 - 0.5 * $B$3^2) * $B$5 + $B$3 * SQRT($B$5) * _xlfn.NORM.S.INV(RAND()))</f>
        <v>295.57394097308509</v>
      </c>
      <c r="Y75">
        <f ca="1">Y74 * EXP(($B$2 - 0.5 * $B$3^2) * $B$5 + $B$3 * SQRT($B$5) * _xlfn.NORM.S.INV(RAND()))</f>
        <v>286.19826429968521</v>
      </c>
      <c r="Z75">
        <f ca="1">Z74 * EXP(($B$2 - 0.5 * $B$3^2) * $B$5 + $B$3 * SQRT($B$5) * _xlfn.NORM.S.INV(RAND()))</f>
        <v>247.4229989167774</v>
      </c>
      <c r="AA75">
        <f ca="1">AA74 * EXP(($B$2 - 0.5 * $B$3^2) * $B$5 + $B$3 * SQRT($B$5) * _xlfn.NORM.S.INV(RAND()))</f>
        <v>261.69339160518757</v>
      </c>
      <c r="AB75">
        <f ca="1">AB74 * EXP(($B$2 - 0.5 * $B$3^2) * $B$5 + $B$3 * SQRT($B$5) * _xlfn.NORM.S.INV(RAND()))</f>
        <v>266.42213419083043</v>
      </c>
      <c r="AC75">
        <f ca="1">AC74 * EXP(($B$2 - 0.5 * $B$3^2) * $B$5 + $B$3 * SQRT($B$5) * _xlfn.NORM.S.INV(RAND()))</f>
        <v>292.59372831683538</v>
      </c>
      <c r="AD75">
        <f ca="1">AD74 * EXP(($B$2 - 0.5 * $B$3^2) * $B$5 + $B$3 * SQRT($B$5) * _xlfn.NORM.S.INV(RAND()))</f>
        <v>206.71331784078254</v>
      </c>
      <c r="AE75">
        <f ca="1">AE74 * EXP(($B$2 - 0.5 * $B$3^2) * $B$5 + $B$3 * SQRT($B$5) * _xlfn.NORM.S.INV(RAND()))</f>
        <v>254.17846007548724</v>
      </c>
      <c r="AF75">
        <f ca="1">AF74 * EXP(($B$2 - 0.5 * $B$3^2) * $B$5 + $B$3 * SQRT($B$5) * _xlfn.NORM.S.INV(RAND()))</f>
        <v>303.76361574209432</v>
      </c>
      <c r="AG75">
        <f ca="1">AG74 * EXP(($B$2 - 0.5 * $B$3^2) * $B$5 + $B$3 * SQRT($B$5) * _xlfn.NORM.S.INV(RAND()))</f>
        <v>315.6857428226495</v>
      </c>
      <c r="AH75">
        <f ca="1">AH74 * EXP(($B$2 - 0.5 * $B$3^2) * $B$5 + $B$3 * SQRT($B$5) * _xlfn.NORM.S.INV(RAND()))</f>
        <v>260.32117023738169</v>
      </c>
      <c r="AI75">
        <f ca="1">AI74 * EXP(($B$2 - 0.5 * $B$3^2) * $B$5 + $B$3 * SQRT($B$5) * _xlfn.NORM.S.INV(RAND()))</f>
        <v>214.37185441313807</v>
      </c>
      <c r="AJ75">
        <f ca="1">AJ74 * EXP(($B$2 - 0.5 * $B$3^2) * $B$5 + $B$3 * SQRT($B$5) * _xlfn.NORM.S.INV(RAND()))</f>
        <v>303.83433951930692</v>
      </c>
      <c r="AK75">
        <f ca="1">AK74 * EXP(($B$2 - 0.5 * $B$3^2) * $B$5 + $B$3 * SQRT($B$5) * _xlfn.NORM.S.INV(RAND()))</f>
        <v>234.46402059958186</v>
      </c>
      <c r="AL75">
        <f ca="1">AL74 * EXP(($B$2 - 0.5 * $B$3^2) * $B$5 + $B$3 * SQRT($B$5) * _xlfn.NORM.S.INV(RAND()))</f>
        <v>231.57541898543053</v>
      </c>
      <c r="AM75">
        <f ca="1">AM74 * EXP(($B$2 - 0.5 * $B$3^2) * $B$5 + $B$3 * SQRT($B$5) * _xlfn.NORM.S.INV(RAND()))</f>
        <v>395.08426381021201</v>
      </c>
      <c r="AN75">
        <f ca="1">AN74 * EXP(($B$2 - 0.5 * $B$3^2) * $B$5 + $B$3 * SQRT($B$5) * _xlfn.NORM.S.INV(RAND()))</f>
        <v>260.83243824254214</v>
      </c>
      <c r="AO75">
        <f ca="1">AO74 * EXP(($B$2 - 0.5 * $B$3^2) * $B$5 + $B$3 * SQRT($B$5) * _xlfn.NORM.S.INV(RAND()))</f>
        <v>238.36482918403951</v>
      </c>
      <c r="AP75">
        <f ca="1">AP74 * EXP(($B$2 - 0.5 * $B$3^2) * $B$5 + $B$3 * SQRT($B$5) * _xlfn.NORM.S.INV(RAND()))</f>
        <v>234.36630936186944</v>
      </c>
      <c r="AQ75">
        <f ca="1">AQ74 * EXP(($B$2 - 0.5 * $B$3^2) * $B$5 + $B$3 * SQRT($B$5) * _xlfn.NORM.S.INV(RAND()))</f>
        <v>261.94072384050702</v>
      </c>
      <c r="AR75">
        <f ca="1">AR74 * EXP(($B$2 - 0.5 * $B$3^2) * $B$5 + $B$3 * SQRT($B$5) * _xlfn.NORM.S.INV(RAND()))</f>
        <v>306.28718635152501</v>
      </c>
      <c r="AS75">
        <f ca="1">AS74 * EXP(($B$2 - 0.5 * $B$3^2) * $B$5 + $B$3 * SQRT($B$5) * _xlfn.NORM.S.INV(RAND()))</f>
        <v>231.10992216052796</v>
      </c>
      <c r="AT75">
        <f ca="1">AT74 * EXP(($B$2 - 0.5 * $B$3^2) * $B$5 + $B$3 * SQRT($B$5) * _xlfn.NORM.S.INV(RAND()))</f>
        <v>322.36167653008073</v>
      </c>
      <c r="AU75">
        <f ca="1">AU74 * EXP(($B$2 - 0.5 * $B$3^2) * $B$5 + $B$3 * SQRT($B$5) * _xlfn.NORM.S.INV(RAND()))</f>
        <v>227.80922771587598</v>
      </c>
      <c r="AV75">
        <f ca="1">AV74 * EXP(($B$2 - 0.5 * $B$3^2) * $B$5 + $B$3 * SQRT($B$5) * _xlfn.NORM.S.INV(RAND()))</f>
        <v>301.17895657269099</v>
      </c>
      <c r="AW75">
        <f ca="1">AW74 * EXP(($B$2 - 0.5 * $B$3^2) * $B$5 + $B$3 * SQRT($B$5) * _xlfn.NORM.S.INV(RAND()))</f>
        <v>295.32909017124126</v>
      </c>
      <c r="AX75">
        <f ca="1">AX74 * EXP(($B$2 - 0.5 * $B$3^2) * $B$5 + $B$3 * SQRT($B$5) * _xlfn.NORM.S.INV(RAND()))</f>
        <v>260.89298427074175</v>
      </c>
      <c r="AY75">
        <f ca="1">AY74 * EXP(($B$2 - 0.5 * $B$3^2) * $B$5 + $B$3 * SQRT($B$5) * _xlfn.NORM.S.INV(RAND()))</f>
        <v>237.62406466683672</v>
      </c>
    </row>
    <row r="76" spans="1:51" x14ac:dyDescent="0.25">
      <c r="A76">
        <v>52</v>
      </c>
      <c r="B76">
        <f ca="1">B75 * EXP(($B$2 - 0.5 * $B$3^2) * $B$5 + $B$3 * SQRT($B$5) * _xlfn.NORM.S.INV(RAND()))</f>
        <v>218.65695434125283</v>
      </c>
      <c r="C76">
        <f ca="1">C75 * EXP(($B$2 - 0.5 * $B$3^2) * $B$5 + $B$3 * SQRT($B$5) * _xlfn.NORM.S.INV(RAND()))</f>
        <v>247.7689909540106</v>
      </c>
      <c r="D76">
        <f ca="1">D75 * EXP(($B$2 - 0.5 * $B$3^2) * $B$5 + $B$3 * SQRT($B$5) * _xlfn.NORM.S.INV(RAND()))</f>
        <v>275.91602498854371</v>
      </c>
      <c r="E76">
        <f ca="1">E75 * EXP(($B$2 - 0.5 * $B$3^2) * $B$5 + $B$3 * SQRT($B$5) * _xlfn.NORM.S.INV(RAND()))</f>
        <v>215.64465256543139</v>
      </c>
      <c r="F76">
        <f ca="1">F75 * EXP(($B$2 - 0.5 * $B$3^2) * $B$5 + $B$3 * SQRT($B$5) * _xlfn.NORM.S.INV(RAND()))</f>
        <v>266.46103863313118</v>
      </c>
      <c r="G76">
        <f ca="1">G75 * EXP(($B$2 - 0.5 * $B$3^2) * $B$5 + $B$3 * SQRT($B$5) * _xlfn.NORM.S.INV(RAND()))</f>
        <v>217.91863837080331</v>
      </c>
      <c r="H76">
        <f ca="1">H75 * EXP(($B$2 - 0.5 * $B$3^2) * $B$5 + $B$3 * SQRT($B$5) * _xlfn.NORM.S.INV(RAND()))</f>
        <v>298.0808953231342</v>
      </c>
      <c r="I76">
        <f ca="1">I75 * EXP(($B$2 - 0.5 * $B$3^2) * $B$5 + $B$3 * SQRT($B$5) * _xlfn.NORM.S.INV(RAND()))</f>
        <v>264.58271609503026</v>
      </c>
      <c r="J76">
        <f ca="1">J75 * EXP(($B$2 - 0.5 * $B$3^2) * $B$5 + $B$3 * SQRT($B$5) * _xlfn.NORM.S.INV(RAND()))</f>
        <v>318.60941162369602</v>
      </c>
      <c r="K76">
        <f ca="1">K75 * EXP(($B$2 - 0.5 * $B$3^2) * $B$5 + $B$3 * SQRT($B$5) * _xlfn.NORM.S.INV(RAND()))</f>
        <v>313.19176371207942</v>
      </c>
      <c r="L76">
        <f ca="1">L75 * EXP(($B$2 - 0.5 * $B$3^2) * $B$5 + $B$3 * SQRT($B$5) * _xlfn.NORM.S.INV(RAND()))</f>
        <v>333.54004942093502</v>
      </c>
      <c r="M76">
        <f ca="1">M75 * EXP(($B$2 - 0.5 * $B$3^2) * $B$5 + $B$3 * SQRT($B$5) * _xlfn.NORM.S.INV(RAND()))</f>
        <v>269.2153308673831</v>
      </c>
      <c r="N76">
        <f ca="1">N75 * EXP(($B$2 - 0.5 * $B$3^2) * $B$5 + $B$3 * SQRT($B$5) * _xlfn.NORM.S.INV(RAND()))</f>
        <v>338.93466708542582</v>
      </c>
      <c r="O76">
        <f ca="1">O75 * EXP(($B$2 - 0.5 * $B$3^2) * $B$5 + $B$3 * SQRT($B$5) * _xlfn.NORM.S.INV(RAND()))</f>
        <v>266.89358620485842</v>
      </c>
      <c r="P76">
        <f ca="1">P75 * EXP(($B$2 - 0.5 * $B$3^2) * $B$5 + $B$3 * SQRT($B$5) * _xlfn.NORM.S.INV(RAND()))</f>
        <v>208.84159920981767</v>
      </c>
      <c r="Q76">
        <f ca="1">Q75 * EXP(($B$2 - 0.5 * $B$3^2) * $B$5 + $B$3 * SQRT($B$5) * _xlfn.NORM.S.INV(RAND()))</f>
        <v>243.176285298772</v>
      </c>
      <c r="R76">
        <f ca="1">R75 * EXP(($B$2 - 0.5 * $B$3^2) * $B$5 + $B$3 * SQRT($B$5) * _xlfn.NORM.S.INV(RAND()))</f>
        <v>270.48808556927912</v>
      </c>
      <c r="S76">
        <f ca="1">S75 * EXP(($B$2 - 0.5 * $B$3^2) * $B$5 + $B$3 * SQRT($B$5) * _xlfn.NORM.S.INV(RAND()))</f>
        <v>300.57445700444674</v>
      </c>
      <c r="T76">
        <f ca="1">T75 * EXP(($B$2 - 0.5 * $B$3^2) * $B$5 + $B$3 * SQRT($B$5) * _xlfn.NORM.S.INV(RAND()))</f>
        <v>228.85800382912217</v>
      </c>
      <c r="U76">
        <f ca="1">U75 * EXP(($B$2 - 0.5 * $B$3^2) * $B$5 + $B$3 * SQRT($B$5) * _xlfn.NORM.S.INV(RAND()))</f>
        <v>284.83082499470146</v>
      </c>
      <c r="V76">
        <f ca="1">V75 * EXP(($B$2 - 0.5 * $B$3^2) * $B$5 + $B$3 * SQRT($B$5) * _xlfn.NORM.S.INV(RAND()))</f>
        <v>263.25005147040417</v>
      </c>
      <c r="W76">
        <f ca="1">W75 * EXP(($B$2 - 0.5 * $B$3^2) * $B$5 + $B$3 * SQRT($B$5) * _xlfn.NORM.S.INV(RAND()))</f>
        <v>316.37691320094632</v>
      </c>
      <c r="X76">
        <f ca="1">X75 * EXP(($B$2 - 0.5 * $B$3^2) * $B$5 + $B$3 * SQRT($B$5) * _xlfn.NORM.S.INV(RAND()))</f>
        <v>299.6427750644437</v>
      </c>
      <c r="Y76">
        <f ca="1">Y75 * EXP(($B$2 - 0.5 * $B$3^2) * $B$5 + $B$3 * SQRT($B$5) * _xlfn.NORM.S.INV(RAND()))</f>
        <v>280.19100778090274</v>
      </c>
      <c r="Z76">
        <f ca="1">Z75 * EXP(($B$2 - 0.5 * $B$3^2) * $B$5 + $B$3 * SQRT($B$5) * _xlfn.NORM.S.INV(RAND()))</f>
        <v>245.1751711026219</v>
      </c>
      <c r="AA76">
        <f ca="1">AA75 * EXP(($B$2 - 0.5 * $B$3^2) * $B$5 + $B$3 * SQRT($B$5) * _xlfn.NORM.S.INV(RAND()))</f>
        <v>269.57649701639434</v>
      </c>
      <c r="AB76">
        <f ca="1">AB75 * EXP(($B$2 - 0.5 * $B$3^2) * $B$5 + $B$3 * SQRT($B$5) * _xlfn.NORM.S.INV(RAND()))</f>
        <v>263.09185758669514</v>
      </c>
      <c r="AC76">
        <f ca="1">AC75 * EXP(($B$2 - 0.5 * $B$3^2) * $B$5 + $B$3 * SQRT($B$5) * _xlfn.NORM.S.INV(RAND()))</f>
        <v>287.97134722318958</v>
      </c>
      <c r="AD76">
        <f ca="1">AD75 * EXP(($B$2 - 0.5 * $B$3^2) * $B$5 + $B$3 * SQRT($B$5) * _xlfn.NORM.S.INV(RAND()))</f>
        <v>205.41532074205716</v>
      </c>
      <c r="AE76">
        <f ca="1">AE75 * EXP(($B$2 - 0.5 * $B$3^2) * $B$5 + $B$3 * SQRT($B$5) * _xlfn.NORM.S.INV(RAND()))</f>
        <v>250.6242614068112</v>
      </c>
      <c r="AF76">
        <f ca="1">AF75 * EXP(($B$2 - 0.5 * $B$3^2) * $B$5 + $B$3 * SQRT($B$5) * _xlfn.NORM.S.INV(RAND()))</f>
        <v>311.40386418777354</v>
      </c>
      <c r="AG76">
        <f ca="1">AG75 * EXP(($B$2 - 0.5 * $B$3^2) * $B$5 + $B$3 * SQRT($B$5) * _xlfn.NORM.S.INV(RAND()))</f>
        <v>311.77336437260112</v>
      </c>
      <c r="AH76">
        <f ca="1">AH75 * EXP(($B$2 - 0.5 * $B$3^2) * $B$5 + $B$3 * SQRT($B$5) * _xlfn.NORM.S.INV(RAND()))</f>
        <v>267.61533657888418</v>
      </c>
      <c r="AI76">
        <f ca="1">AI75 * EXP(($B$2 - 0.5 * $B$3^2) * $B$5 + $B$3 * SQRT($B$5) * _xlfn.NORM.S.INV(RAND()))</f>
        <v>219.64235111227129</v>
      </c>
      <c r="AJ76">
        <f ca="1">AJ75 * EXP(($B$2 - 0.5 * $B$3^2) * $B$5 + $B$3 * SQRT($B$5) * _xlfn.NORM.S.INV(RAND()))</f>
        <v>299.34672891539202</v>
      </c>
      <c r="AK76">
        <f ca="1">AK75 * EXP(($B$2 - 0.5 * $B$3^2) * $B$5 + $B$3 * SQRT($B$5) * _xlfn.NORM.S.INV(RAND()))</f>
        <v>238.61738778739465</v>
      </c>
      <c r="AL76">
        <f ca="1">AL75 * EXP(($B$2 - 0.5 * $B$3^2) * $B$5 + $B$3 * SQRT($B$5) * _xlfn.NORM.S.INV(RAND()))</f>
        <v>228.89701649262449</v>
      </c>
      <c r="AM76">
        <f ca="1">AM75 * EXP(($B$2 - 0.5 * $B$3^2) * $B$5 + $B$3 * SQRT($B$5) * _xlfn.NORM.S.INV(RAND()))</f>
        <v>405.01403565183756</v>
      </c>
      <c r="AN76">
        <f ca="1">AN75 * EXP(($B$2 - 0.5 * $B$3^2) * $B$5 + $B$3 * SQRT($B$5) * _xlfn.NORM.S.INV(RAND()))</f>
        <v>260.10521435776934</v>
      </c>
      <c r="AO76">
        <f ca="1">AO75 * EXP(($B$2 - 0.5 * $B$3^2) * $B$5 + $B$3 * SQRT($B$5) * _xlfn.NORM.S.INV(RAND()))</f>
        <v>240.77755427772627</v>
      </c>
      <c r="AP76">
        <f ca="1">AP75 * EXP(($B$2 - 0.5 * $B$3^2) * $B$5 + $B$3 * SQRT($B$5) * _xlfn.NORM.S.INV(RAND()))</f>
        <v>229.89582332177045</v>
      </c>
      <c r="AQ76">
        <f ca="1">AQ75 * EXP(($B$2 - 0.5 * $B$3^2) * $B$5 + $B$3 * SQRT($B$5) * _xlfn.NORM.S.INV(RAND()))</f>
        <v>258.36049463169797</v>
      </c>
      <c r="AR76">
        <f ca="1">AR75 * EXP(($B$2 - 0.5 * $B$3^2) * $B$5 + $B$3 * SQRT($B$5) * _xlfn.NORM.S.INV(RAND()))</f>
        <v>306.08344477023138</v>
      </c>
      <c r="AS76">
        <f ca="1">AS75 * EXP(($B$2 - 0.5 * $B$3^2) * $B$5 + $B$3 * SQRT($B$5) * _xlfn.NORM.S.INV(RAND()))</f>
        <v>228.7242748055391</v>
      </c>
      <c r="AT76">
        <f ca="1">AT75 * EXP(($B$2 - 0.5 * $B$3^2) * $B$5 + $B$3 * SQRT($B$5) * _xlfn.NORM.S.INV(RAND()))</f>
        <v>316.63172311531434</v>
      </c>
      <c r="AU76">
        <f ca="1">AU75 * EXP(($B$2 - 0.5 * $B$3^2) * $B$5 + $B$3 * SQRT($B$5) * _xlfn.NORM.S.INV(RAND()))</f>
        <v>228.32939110823702</v>
      </c>
      <c r="AV76">
        <f ca="1">AV75 * EXP(($B$2 - 0.5 * $B$3^2) * $B$5 + $B$3 * SQRT($B$5) * _xlfn.NORM.S.INV(RAND()))</f>
        <v>314.59733005169045</v>
      </c>
      <c r="AW76">
        <f ca="1">AW75 * EXP(($B$2 - 0.5 * $B$3^2) * $B$5 + $B$3 * SQRT($B$5) * _xlfn.NORM.S.INV(RAND()))</f>
        <v>285.71033768899366</v>
      </c>
      <c r="AX76">
        <f ca="1">AX75 * EXP(($B$2 - 0.5 * $B$3^2) * $B$5 + $B$3 * SQRT($B$5) * _xlfn.NORM.S.INV(RAND()))</f>
        <v>266.06997285346023</v>
      </c>
      <c r="AY76">
        <f ca="1">AY75 * EXP(($B$2 - 0.5 * $B$3^2) * $B$5 + $B$3 * SQRT($B$5) * _xlfn.NORM.S.INV(RAND()))</f>
        <v>239.58263617012852</v>
      </c>
    </row>
    <row r="77" spans="1:51" x14ac:dyDescent="0.25">
      <c r="A77">
        <v>53</v>
      </c>
      <c r="B77">
        <f ca="1">B76 * EXP(($B$2 - 0.5 * $B$3^2) * $B$5 + $B$3 * SQRT($B$5) * _xlfn.NORM.S.INV(RAND()))</f>
        <v>224.14815007679218</v>
      </c>
      <c r="C77">
        <f ca="1">C76 * EXP(($B$2 - 0.5 * $B$3^2) * $B$5 + $B$3 * SQRT($B$5) * _xlfn.NORM.S.INV(RAND()))</f>
        <v>255.83719036792826</v>
      </c>
      <c r="D77">
        <f ca="1">D76 * EXP(($B$2 - 0.5 * $B$3^2) * $B$5 + $B$3 * SQRT($B$5) * _xlfn.NORM.S.INV(RAND()))</f>
        <v>277.35962075391842</v>
      </c>
      <c r="E77">
        <f ca="1">E76 * EXP(($B$2 - 0.5 * $B$3^2) * $B$5 + $B$3 * SQRT($B$5) * _xlfn.NORM.S.INV(RAND()))</f>
        <v>209.22132563334793</v>
      </c>
      <c r="F77">
        <f ca="1">F76 * EXP(($B$2 - 0.5 * $B$3^2) * $B$5 + $B$3 * SQRT($B$5) * _xlfn.NORM.S.INV(RAND()))</f>
        <v>264.19436701316249</v>
      </c>
      <c r="G77">
        <f ca="1">G76 * EXP(($B$2 - 0.5 * $B$3^2) * $B$5 + $B$3 * SQRT($B$5) * _xlfn.NORM.S.INV(RAND()))</f>
        <v>216.5867455711969</v>
      </c>
      <c r="H77">
        <f ca="1">H76 * EXP(($B$2 - 0.5 * $B$3^2) * $B$5 + $B$3 * SQRT($B$5) * _xlfn.NORM.S.INV(RAND()))</f>
        <v>294.38077614754019</v>
      </c>
      <c r="I77">
        <f ca="1">I76 * EXP(($B$2 - 0.5 * $B$3^2) * $B$5 + $B$3 * SQRT($B$5) * _xlfn.NORM.S.INV(RAND()))</f>
        <v>264.11236037076662</v>
      </c>
      <c r="J77">
        <f ca="1">J76 * EXP(($B$2 - 0.5 * $B$3^2) * $B$5 + $B$3 * SQRT($B$5) * _xlfn.NORM.S.INV(RAND()))</f>
        <v>305.53505111118386</v>
      </c>
      <c r="K77">
        <f ca="1">K76 * EXP(($B$2 - 0.5 * $B$3^2) * $B$5 + $B$3 * SQRT($B$5) * _xlfn.NORM.S.INV(RAND()))</f>
        <v>315.1946506068245</v>
      </c>
      <c r="L77">
        <f ca="1">L76 * EXP(($B$2 - 0.5 * $B$3^2) * $B$5 + $B$3 * SQRT($B$5) * _xlfn.NORM.S.INV(RAND()))</f>
        <v>330.40133526655052</v>
      </c>
      <c r="M77">
        <f ca="1">M76 * EXP(($B$2 - 0.5 * $B$3^2) * $B$5 + $B$3 * SQRT($B$5) * _xlfn.NORM.S.INV(RAND()))</f>
        <v>274.67717275299043</v>
      </c>
      <c r="N77">
        <f ca="1">N76 * EXP(($B$2 - 0.5 * $B$3^2) * $B$5 + $B$3 * SQRT($B$5) * _xlfn.NORM.S.INV(RAND()))</f>
        <v>343.68018057818153</v>
      </c>
      <c r="O77">
        <f ca="1">O76 * EXP(($B$2 - 0.5 * $B$3^2) * $B$5 + $B$3 * SQRT($B$5) * _xlfn.NORM.S.INV(RAND()))</f>
        <v>266.55243487726591</v>
      </c>
      <c r="P77">
        <f ca="1">P76 * EXP(($B$2 - 0.5 * $B$3^2) * $B$5 + $B$3 * SQRT($B$5) * _xlfn.NORM.S.INV(RAND()))</f>
        <v>208.85972464479858</v>
      </c>
      <c r="Q77">
        <f ca="1">Q76 * EXP(($B$2 - 0.5 * $B$3^2) * $B$5 + $B$3 * SQRT($B$5) * _xlfn.NORM.S.INV(RAND()))</f>
        <v>241.69028597865821</v>
      </c>
      <c r="R77">
        <f ca="1">R76 * EXP(($B$2 - 0.5 * $B$3^2) * $B$5 + $B$3 * SQRT($B$5) * _xlfn.NORM.S.INV(RAND()))</f>
        <v>270.15157334664474</v>
      </c>
      <c r="S77">
        <f ca="1">S76 * EXP(($B$2 - 0.5 * $B$3^2) * $B$5 + $B$3 * SQRT($B$5) * _xlfn.NORM.S.INV(RAND()))</f>
        <v>300.71653442819166</v>
      </c>
      <c r="T77">
        <f ca="1">T76 * EXP(($B$2 - 0.5 * $B$3^2) * $B$5 + $B$3 * SQRT($B$5) * _xlfn.NORM.S.INV(RAND()))</f>
        <v>222.27250552718877</v>
      </c>
      <c r="U77">
        <f ca="1">U76 * EXP(($B$2 - 0.5 * $B$3^2) * $B$5 + $B$3 * SQRT($B$5) * _xlfn.NORM.S.INV(RAND()))</f>
        <v>279.63811541066497</v>
      </c>
      <c r="V77">
        <f ca="1">V76 * EXP(($B$2 - 0.5 * $B$3^2) * $B$5 + $B$3 * SQRT($B$5) * _xlfn.NORM.S.INV(RAND()))</f>
        <v>258.03113532336226</v>
      </c>
      <c r="W77">
        <f ca="1">W76 * EXP(($B$2 - 0.5 * $B$3^2) * $B$5 + $B$3 * SQRT($B$5) * _xlfn.NORM.S.INV(RAND()))</f>
        <v>318.87922874352546</v>
      </c>
      <c r="X77">
        <f ca="1">X76 * EXP(($B$2 - 0.5 * $B$3^2) * $B$5 + $B$3 * SQRT($B$5) * _xlfn.NORM.S.INV(RAND()))</f>
        <v>307.48488604027472</v>
      </c>
      <c r="Y77">
        <f ca="1">Y76 * EXP(($B$2 - 0.5 * $B$3^2) * $B$5 + $B$3 * SQRT($B$5) * _xlfn.NORM.S.INV(RAND()))</f>
        <v>285.08719784225468</v>
      </c>
      <c r="Z77">
        <f ca="1">Z76 * EXP(($B$2 - 0.5 * $B$3^2) * $B$5 + $B$3 * SQRT($B$5) * _xlfn.NORM.S.INV(RAND()))</f>
        <v>247.14313179797125</v>
      </c>
      <c r="AA77">
        <f ca="1">AA76 * EXP(($B$2 - 0.5 * $B$3^2) * $B$5 + $B$3 * SQRT($B$5) * _xlfn.NORM.S.INV(RAND()))</f>
        <v>265.02220329703448</v>
      </c>
      <c r="AB77">
        <f ca="1">AB76 * EXP(($B$2 - 0.5 * $B$3^2) * $B$5 + $B$3 * SQRT($B$5) * _xlfn.NORM.S.INV(RAND()))</f>
        <v>266.40333803316344</v>
      </c>
      <c r="AC77">
        <f ca="1">AC76 * EXP(($B$2 - 0.5 * $B$3^2) * $B$5 + $B$3 * SQRT($B$5) * _xlfn.NORM.S.INV(RAND()))</f>
        <v>288.01242420577569</v>
      </c>
      <c r="AD77">
        <f ca="1">AD76 * EXP(($B$2 - 0.5 * $B$3^2) * $B$5 + $B$3 * SQRT($B$5) * _xlfn.NORM.S.INV(RAND()))</f>
        <v>201.74896545797432</v>
      </c>
      <c r="AE77">
        <f ca="1">AE76 * EXP(($B$2 - 0.5 * $B$3^2) * $B$5 + $B$3 * SQRT($B$5) * _xlfn.NORM.S.INV(RAND()))</f>
        <v>248.49699438332527</v>
      </c>
      <c r="AF77">
        <f ca="1">AF76 * EXP(($B$2 - 0.5 * $B$3^2) * $B$5 + $B$3 * SQRT($B$5) * _xlfn.NORM.S.INV(RAND()))</f>
        <v>307.51034828302687</v>
      </c>
      <c r="AG77">
        <f ca="1">AG76 * EXP(($B$2 - 0.5 * $B$3^2) * $B$5 + $B$3 * SQRT($B$5) * _xlfn.NORM.S.INV(RAND()))</f>
        <v>306.91904690509557</v>
      </c>
      <c r="AH77">
        <f ca="1">AH76 * EXP(($B$2 - 0.5 * $B$3^2) * $B$5 + $B$3 * SQRT($B$5) * _xlfn.NORM.S.INV(RAND()))</f>
        <v>271.51858142893957</v>
      </c>
      <c r="AI77">
        <f ca="1">AI76 * EXP(($B$2 - 0.5 * $B$3^2) * $B$5 + $B$3 * SQRT($B$5) * _xlfn.NORM.S.INV(RAND()))</f>
        <v>220.49895529158039</v>
      </c>
      <c r="AJ77">
        <f ca="1">AJ76 * EXP(($B$2 - 0.5 * $B$3^2) * $B$5 + $B$3 * SQRT($B$5) * _xlfn.NORM.S.INV(RAND()))</f>
        <v>304.45164140921781</v>
      </c>
      <c r="AK77">
        <f ca="1">AK76 * EXP(($B$2 - 0.5 * $B$3^2) * $B$5 + $B$3 * SQRT($B$5) * _xlfn.NORM.S.INV(RAND()))</f>
        <v>241.88659371171616</v>
      </c>
      <c r="AL77">
        <f ca="1">AL76 * EXP(($B$2 - 0.5 * $B$3^2) * $B$5 + $B$3 * SQRT($B$5) * _xlfn.NORM.S.INV(RAND()))</f>
        <v>235.6824531027701</v>
      </c>
      <c r="AM77">
        <f ca="1">AM76 * EXP(($B$2 - 0.5 * $B$3^2) * $B$5 + $B$3 * SQRT($B$5) * _xlfn.NORM.S.INV(RAND()))</f>
        <v>417.20209229339156</v>
      </c>
      <c r="AN77">
        <f ca="1">AN76 * EXP(($B$2 - 0.5 * $B$3^2) * $B$5 + $B$3 * SQRT($B$5) * _xlfn.NORM.S.INV(RAND()))</f>
        <v>264.02885082030343</v>
      </c>
      <c r="AO77">
        <f ca="1">AO76 * EXP(($B$2 - 0.5 * $B$3^2) * $B$5 + $B$3 * SQRT($B$5) * _xlfn.NORM.S.INV(RAND()))</f>
        <v>252.57366337084653</v>
      </c>
      <c r="AP77">
        <f ca="1">AP76 * EXP(($B$2 - 0.5 * $B$3^2) * $B$5 + $B$3 * SQRT($B$5) * _xlfn.NORM.S.INV(RAND()))</f>
        <v>226.17054544616749</v>
      </c>
      <c r="AQ77">
        <f ca="1">AQ76 * EXP(($B$2 - 0.5 * $B$3^2) * $B$5 + $B$3 * SQRT($B$5) * _xlfn.NORM.S.INV(RAND()))</f>
        <v>259.86188180474983</v>
      </c>
      <c r="AR77">
        <f ca="1">AR76 * EXP(($B$2 - 0.5 * $B$3^2) * $B$5 + $B$3 * SQRT($B$5) * _xlfn.NORM.S.INV(RAND()))</f>
        <v>301.43376510729018</v>
      </c>
      <c r="AS77">
        <f ca="1">AS76 * EXP(($B$2 - 0.5 * $B$3^2) * $B$5 + $B$3 * SQRT($B$5) * _xlfn.NORM.S.INV(RAND()))</f>
        <v>224.98593125474139</v>
      </c>
      <c r="AT77">
        <f ca="1">AT76 * EXP(($B$2 - 0.5 * $B$3^2) * $B$5 + $B$3 * SQRT($B$5) * _xlfn.NORM.S.INV(RAND()))</f>
        <v>334.73693931572467</v>
      </c>
      <c r="AU77">
        <f ca="1">AU76 * EXP(($B$2 - 0.5 * $B$3^2) * $B$5 + $B$3 * SQRT($B$5) * _xlfn.NORM.S.INV(RAND()))</f>
        <v>232.12147703014102</v>
      </c>
      <c r="AV77">
        <f ca="1">AV76 * EXP(($B$2 - 0.5 * $B$3^2) * $B$5 + $B$3 * SQRT($B$5) * _xlfn.NORM.S.INV(RAND()))</f>
        <v>312.50688231982622</v>
      </c>
      <c r="AW77">
        <f ca="1">AW76 * EXP(($B$2 - 0.5 * $B$3^2) * $B$5 + $B$3 * SQRT($B$5) * _xlfn.NORM.S.INV(RAND()))</f>
        <v>288.32227647791677</v>
      </c>
      <c r="AX77">
        <f ca="1">AX76 * EXP(($B$2 - 0.5 * $B$3^2) * $B$5 + $B$3 * SQRT($B$5) * _xlfn.NORM.S.INV(RAND()))</f>
        <v>275.40106321209629</v>
      </c>
      <c r="AY77">
        <f ca="1">AY76 * EXP(($B$2 - 0.5 * $B$3^2) * $B$5 + $B$3 * SQRT($B$5) * _xlfn.NORM.S.INV(RAND()))</f>
        <v>237.19023230779629</v>
      </c>
    </row>
    <row r="78" spans="1:51" x14ac:dyDescent="0.25">
      <c r="A78">
        <v>54</v>
      </c>
      <c r="B78">
        <f ca="1">B77 * EXP(($B$2 - 0.5 * $B$3^2) * $B$5 + $B$3 * SQRT($B$5) * _xlfn.NORM.S.INV(RAND()))</f>
        <v>224.74448130726972</v>
      </c>
      <c r="C78">
        <f ca="1">C77 * EXP(($B$2 - 0.5 * $B$3^2) * $B$5 + $B$3 * SQRT($B$5) * _xlfn.NORM.S.INV(RAND()))</f>
        <v>257.45675834516703</v>
      </c>
      <c r="D78">
        <f ca="1">D77 * EXP(($B$2 - 0.5 * $B$3^2) * $B$5 + $B$3 * SQRT($B$5) * _xlfn.NORM.S.INV(RAND()))</f>
        <v>283.27743999516986</v>
      </c>
      <c r="E78">
        <f ca="1">E77 * EXP(($B$2 - 0.5 * $B$3^2) * $B$5 + $B$3 * SQRT($B$5) * _xlfn.NORM.S.INV(RAND()))</f>
        <v>205.42298437587161</v>
      </c>
      <c r="F78">
        <f ca="1">F77 * EXP(($B$2 - 0.5 * $B$3^2) * $B$5 + $B$3 * SQRT($B$5) * _xlfn.NORM.S.INV(RAND()))</f>
        <v>268.13359589513698</v>
      </c>
      <c r="G78">
        <f ca="1">G77 * EXP(($B$2 - 0.5 * $B$3^2) * $B$5 + $B$3 * SQRT($B$5) * _xlfn.NORM.S.INV(RAND()))</f>
        <v>221.02308459534592</v>
      </c>
      <c r="H78">
        <f ca="1">H77 * EXP(($B$2 - 0.5 * $B$3^2) * $B$5 + $B$3 * SQRT($B$5) * _xlfn.NORM.S.INV(RAND()))</f>
        <v>296.4273121894023</v>
      </c>
      <c r="I78">
        <f ca="1">I77 * EXP(($B$2 - 0.5 * $B$3^2) * $B$5 + $B$3 * SQRT($B$5) * _xlfn.NORM.S.INV(RAND()))</f>
        <v>261.84231195282899</v>
      </c>
      <c r="J78">
        <f ca="1">J77 * EXP(($B$2 - 0.5 * $B$3^2) * $B$5 + $B$3 * SQRT($B$5) * _xlfn.NORM.S.INV(RAND()))</f>
        <v>310.72612834212219</v>
      </c>
      <c r="K78">
        <f ca="1">K77 * EXP(($B$2 - 0.5 * $B$3^2) * $B$5 + $B$3 * SQRT($B$5) * _xlfn.NORM.S.INV(RAND()))</f>
        <v>316.12194828118589</v>
      </c>
      <c r="L78">
        <f ca="1">L77 * EXP(($B$2 - 0.5 * $B$3^2) * $B$5 + $B$3 * SQRT($B$5) * _xlfn.NORM.S.INV(RAND()))</f>
        <v>331.94855188685216</v>
      </c>
      <c r="M78">
        <f ca="1">M77 * EXP(($B$2 - 0.5 * $B$3^2) * $B$5 + $B$3 * SQRT($B$5) * _xlfn.NORM.S.INV(RAND()))</f>
        <v>281.36675358438191</v>
      </c>
      <c r="N78">
        <f ca="1">N77 * EXP(($B$2 - 0.5 * $B$3^2) * $B$5 + $B$3 * SQRT($B$5) * _xlfn.NORM.S.INV(RAND()))</f>
        <v>340.73013265116975</v>
      </c>
      <c r="O78">
        <f ca="1">O77 * EXP(($B$2 - 0.5 * $B$3^2) * $B$5 + $B$3 * SQRT($B$5) * _xlfn.NORM.S.INV(RAND()))</f>
        <v>272.33455346444555</v>
      </c>
      <c r="P78">
        <f ca="1">P77 * EXP(($B$2 - 0.5 * $B$3^2) * $B$5 + $B$3 * SQRT($B$5) * _xlfn.NORM.S.INV(RAND()))</f>
        <v>204.38571922755813</v>
      </c>
      <c r="Q78">
        <f ca="1">Q77 * EXP(($B$2 - 0.5 * $B$3^2) * $B$5 + $B$3 * SQRT($B$5) * _xlfn.NORM.S.INV(RAND()))</f>
        <v>243.97380812592044</v>
      </c>
      <c r="R78">
        <f ca="1">R77 * EXP(($B$2 - 0.5 * $B$3^2) * $B$5 + $B$3 * SQRT($B$5) * _xlfn.NORM.S.INV(RAND()))</f>
        <v>275.575896363048</v>
      </c>
      <c r="S78">
        <f ca="1">S77 * EXP(($B$2 - 0.5 * $B$3^2) * $B$5 + $B$3 * SQRT($B$5) * _xlfn.NORM.S.INV(RAND()))</f>
        <v>304.27143825161795</v>
      </c>
      <c r="T78">
        <f ca="1">T77 * EXP(($B$2 - 0.5 * $B$3^2) * $B$5 + $B$3 * SQRT($B$5) * _xlfn.NORM.S.INV(RAND()))</f>
        <v>226.046654284993</v>
      </c>
      <c r="U78">
        <f ca="1">U77 * EXP(($B$2 - 0.5 * $B$3^2) * $B$5 + $B$3 * SQRT($B$5) * _xlfn.NORM.S.INV(RAND()))</f>
        <v>278.59435885111731</v>
      </c>
      <c r="V78">
        <f ca="1">V77 * EXP(($B$2 - 0.5 * $B$3^2) * $B$5 + $B$3 * SQRT($B$5) * _xlfn.NORM.S.INV(RAND()))</f>
        <v>251.0025392032546</v>
      </c>
      <c r="W78">
        <f ca="1">W77 * EXP(($B$2 - 0.5 * $B$3^2) * $B$5 + $B$3 * SQRT($B$5) * _xlfn.NORM.S.INV(RAND()))</f>
        <v>319.05295865688561</v>
      </c>
      <c r="X78">
        <f ca="1">X77 * EXP(($B$2 - 0.5 * $B$3^2) * $B$5 + $B$3 * SQRT($B$5) * _xlfn.NORM.S.INV(RAND()))</f>
        <v>300.48235451535476</v>
      </c>
      <c r="Y78">
        <f ca="1">Y77 * EXP(($B$2 - 0.5 * $B$3^2) * $B$5 + $B$3 * SQRT($B$5) * _xlfn.NORM.S.INV(RAND()))</f>
        <v>280.98456013474799</v>
      </c>
      <c r="Z78">
        <f ca="1">Z77 * EXP(($B$2 - 0.5 * $B$3^2) * $B$5 + $B$3 * SQRT($B$5) * _xlfn.NORM.S.INV(RAND()))</f>
        <v>249.95810800478603</v>
      </c>
      <c r="AA78">
        <f ca="1">AA77 * EXP(($B$2 - 0.5 * $B$3^2) * $B$5 + $B$3 * SQRT($B$5) * _xlfn.NORM.S.INV(RAND()))</f>
        <v>265.46332790890068</v>
      </c>
      <c r="AB78">
        <f ca="1">AB77 * EXP(($B$2 - 0.5 * $B$3^2) * $B$5 + $B$3 * SQRT($B$5) * _xlfn.NORM.S.INV(RAND()))</f>
        <v>263.57638076235139</v>
      </c>
      <c r="AC78">
        <f ca="1">AC77 * EXP(($B$2 - 0.5 * $B$3^2) * $B$5 + $B$3 * SQRT($B$5) * _xlfn.NORM.S.INV(RAND()))</f>
        <v>291.83140722291489</v>
      </c>
      <c r="AD78">
        <f ca="1">AD77 * EXP(($B$2 - 0.5 * $B$3^2) * $B$5 + $B$3 * SQRT($B$5) * _xlfn.NORM.S.INV(RAND()))</f>
        <v>204.93252235819821</v>
      </c>
      <c r="AE78">
        <f ca="1">AE77 * EXP(($B$2 - 0.5 * $B$3^2) * $B$5 + $B$3 * SQRT($B$5) * _xlfn.NORM.S.INV(RAND()))</f>
        <v>247.15499572828591</v>
      </c>
      <c r="AF78">
        <f ca="1">AF77 * EXP(($B$2 - 0.5 * $B$3^2) * $B$5 + $B$3 * SQRT($B$5) * _xlfn.NORM.S.INV(RAND()))</f>
        <v>303.01045171594313</v>
      </c>
      <c r="AG78">
        <f ca="1">AG77 * EXP(($B$2 - 0.5 * $B$3^2) * $B$5 + $B$3 * SQRT($B$5) * _xlfn.NORM.S.INV(RAND()))</f>
        <v>306.91136667626279</v>
      </c>
      <c r="AH78">
        <f ca="1">AH77 * EXP(($B$2 - 0.5 * $B$3^2) * $B$5 + $B$3 * SQRT($B$5) * _xlfn.NORM.S.INV(RAND()))</f>
        <v>269.14591710717497</v>
      </c>
      <c r="AI78">
        <f ca="1">AI77 * EXP(($B$2 - 0.5 * $B$3^2) * $B$5 + $B$3 * SQRT($B$5) * _xlfn.NORM.S.INV(RAND()))</f>
        <v>219.71927103964487</v>
      </c>
      <c r="AJ78">
        <f ca="1">AJ77 * EXP(($B$2 - 0.5 * $B$3^2) * $B$5 + $B$3 * SQRT($B$5) * _xlfn.NORM.S.INV(RAND()))</f>
        <v>310.47475616413823</v>
      </c>
      <c r="AK78">
        <f ca="1">AK77 * EXP(($B$2 - 0.5 * $B$3^2) * $B$5 + $B$3 * SQRT($B$5) * _xlfn.NORM.S.INV(RAND()))</f>
        <v>239.03063000402932</v>
      </c>
      <c r="AL78">
        <f ca="1">AL77 * EXP(($B$2 - 0.5 * $B$3^2) * $B$5 + $B$3 * SQRT($B$5) * _xlfn.NORM.S.INV(RAND()))</f>
        <v>240.13681878326679</v>
      </c>
      <c r="AM78">
        <f ca="1">AM77 * EXP(($B$2 - 0.5 * $B$3^2) * $B$5 + $B$3 * SQRT($B$5) * _xlfn.NORM.S.INV(RAND()))</f>
        <v>411.7799815948444</v>
      </c>
      <c r="AN78">
        <f ca="1">AN77 * EXP(($B$2 - 0.5 * $B$3^2) * $B$5 + $B$3 * SQRT($B$5) * _xlfn.NORM.S.INV(RAND()))</f>
        <v>263.18283872334752</v>
      </c>
      <c r="AO78">
        <f ca="1">AO77 * EXP(($B$2 - 0.5 * $B$3^2) * $B$5 + $B$3 * SQRT($B$5) * _xlfn.NORM.S.INV(RAND()))</f>
        <v>261.87282755747907</v>
      </c>
      <c r="AP78">
        <f ca="1">AP77 * EXP(($B$2 - 0.5 * $B$3^2) * $B$5 + $B$3 * SQRT($B$5) * _xlfn.NORM.S.INV(RAND()))</f>
        <v>228.83941087562758</v>
      </c>
      <c r="AQ78">
        <f ca="1">AQ77 * EXP(($B$2 - 0.5 * $B$3^2) * $B$5 + $B$3 * SQRT($B$5) * _xlfn.NORM.S.INV(RAND()))</f>
        <v>260.28554437638115</v>
      </c>
      <c r="AR78">
        <f ca="1">AR77 * EXP(($B$2 - 0.5 * $B$3^2) * $B$5 + $B$3 * SQRT($B$5) * _xlfn.NORM.S.INV(RAND()))</f>
        <v>306.10726080238953</v>
      </c>
      <c r="AS78">
        <f ca="1">AS77 * EXP(($B$2 - 0.5 * $B$3^2) * $B$5 + $B$3 * SQRT($B$5) * _xlfn.NORM.S.INV(RAND()))</f>
        <v>224.00511077172851</v>
      </c>
      <c r="AT78">
        <f ca="1">AT77 * EXP(($B$2 - 0.5 * $B$3^2) * $B$5 + $B$3 * SQRT($B$5) * _xlfn.NORM.S.INV(RAND()))</f>
        <v>335.27671844461946</v>
      </c>
      <c r="AU78">
        <f ca="1">AU77 * EXP(($B$2 - 0.5 * $B$3^2) * $B$5 + $B$3 * SQRT($B$5) * _xlfn.NORM.S.INV(RAND()))</f>
        <v>232.62149664112815</v>
      </c>
      <c r="AV78">
        <f ca="1">AV77 * EXP(($B$2 - 0.5 * $B$3^2) * $B$5 + $B$3 * SQRT($B$5) * _xlfn.NORM.S.INV(RAND()))</f>
        <v>321.56810536795746</v>
      </c>
      <c r="AW78">
        <f ca="1">AW77 * EXP(($B$2 - 0.5 * $B$3^2) * $B$5 + $B$3 * SQRT($B$5) * _xlfn.NORM.S.INV(RAND()))</f>
        <v>285.80510150101441</v>
      </c>
      <c r="AX78">
        <f ca="1">AX77 * EXP(($B$2 - 0.5 * $B$3^2) * $B$5 + $B$3 * SQRT($B$5) * _xlfn.NORM.S.INV(RAND()))</f>
        <v>268.3282672431028</v>
      </c>
      <c r="AY78">
        <f ca="1">AY77 * EXP(($B$2 - 0.5 * $B$3^2) * $B$5 + $B$3 * SQRT($B$5) * _xlfn.NORM.S.INV(RAND()))</f>
        <v>238.23672898345086</v>
      </c>
    </row>
    <row r="79" spans="1:51" x14ac:dyDescent="0.25">
      <c r="A79">
        <v>55</v>
      </c>
      <c r="B79">
        <f ca="1">B78 * EXP(($B$2 - 0.5 * $B$3^2) * $B$5 + $B$3 * SQRT($B$5) * _xlfn.NORM.S.INV(RAND()))</f>
        <v>219.92441718451374</v>
      </c>
      <c r="C79">
        <f ca="1">C78 * EXP(($B$2 - 0.5 * $B$3^2) * $B$5 + $B$3 * SQRT($B$5) * _xlfn.NORM.S.INV(RAND()))</f>
        <v>253.7298780638047</v>
      </c>
      <c r="D79">
        <f ca="1">D78 * EXP(($B$2 - 0.5 * $B$3^2) * $B$5 + $B$3 * SQRT($B$5) * _xlfn.NORM.S.INV(RAND()))</f>
        <v>285.34751835448554</v>
      </c>
      <c r="E79">
        <f ca="1">E78 * EXP(($B$2 - 0.5 * $B$3^2) * $B$5 + $B$3 * SQRT($B$5) * _xlfn.NORM.S.INV(RAND()))</f>
        <v>206.0824560412459</v>
      </c>
      <c r="F79">
        <f ca="1">F78 * EXP(($B$2 - 0.5 * $B$3^2) * $B$5 + $B$3 * SQRT($B$5) * _xlfn.NORM.S.INV(RAND()))</f>
        <v>271.75892651043154</v>
      </c>
      <c r="G79">
        <f ca="1">G78 * EXP(($B$2 - 0.5 * $B$3^2) * $B$5 + $B$3 * SQRT($B$5) * _xlfn.NORM.S.INV(RAND()))</f>
        <v>215.69977346866247</v>
      </c>
      <c r="H79">
        <f ca="1">H78 * EXP(($B$2 - 0.5 * $B$3^2) * $B$5 + $B$3 * SQRT($B$5) * _xlfn.NORM.S.INV(RAND()))</f>
        <v>283.82175981860104</v>
      </c>
      <c r="I79">
        <f ca="1">I78 * EXP(($B$2 - 0.5 * $B$3^2) * $B$5 + $B$3 * SQRT($B$5) * _xlfn.NORM.S.INV(RAND()))</f>
        <v>256.97068050102212</v>
      </c>
      <c r="J79">
        <f ca="1">J78 * EXP(($B$2 - 0.5 * $B$3^2) * $B$5 + $B$3 * SQRT($B$5) * _xlfn.NORM.S.INV(RAND()))</f>
        <v>311.44557741219455</v>
      </c>
      <c r="K79">
        <f ca="1">K78 * EXP(($B$2 - 0.5 * $B$3^2) * $B$5 + $B$3 * SQRT($B$5) * _xlfn.NORM.S.INV(RAND()))</f>
        <v>311.62087068682325</v>
      </c>
      <c r="L79">
        <f ca="1">L78 * EXP(($B$2 - 0.5 * $B$3^2) * $B$5 + $B$3 * SQRT($B$5) * _xlfn.NORM.S.INV(RAND()))</f>
        <v>334.97686598636437</v>
      </c>
      <c r="M79">
        <f ca="1">M78 * EXP(($B$2 - 0.5 * $B$3^2) * $B$5 + $B$3 * SQRT($B$5) * _xlfn.NORM.S.INV(RAND()))</f>
        <v>277.45235904544876</v>
      </c>
      <c r="N79">
        <f ca="1">N78 * EXP(($B$2 - 0.5 * $B$3^2) * $B$5 + $B$3 * SQRT($B$5) * _xlfn.NORM.S.INV(RAND()))</f>
        <v>345.04934170296519</v>
      </c>
      <c r="O79">
        <f ca="1">O78 * EXP(($B$2 - 0.5 * $B$3^2) * $B$5 + $B$3 * SQRT($B$5) * _xlfn.NORM.S.INV(RAND()))</f>
        <v>272.6312518545285</v>
      </c>
      <c r="P79">
        <f ca="1">P78 * EXP(($B$2 - 0.5 * $B$3^2) * $B$5 + $B$3 * SQRT($B$5) * _xlfn.NORM.S.INV(RAND()))</f>
        <v>202.02274114237085</v>
      </c>
      <c r="Q79">
        <f ca="1">Q78 * EXP(($B$2 - 0.5 * $B$3^2) * $B$5 + $B$3 * SQRT($B$5) * _xlfn.NORM.S.INV(RAND()))</f>
        <v>235.7165967735487</v>
      </c>
      <c r="R79">
        <f ca="1">R78 * EXP(($B$2 - 0.5 * $B$3^2) * $B$5 + $B$3 * SQRT($B$5) * _xlfn.NORM.S.INV(RAND()))</f>
        <v>281.32993025798788</v>
      </c>
      <c r="S79">
        <f ca="1">S78 * EXP(($B$2 - 0.5 * $B$3^2) * $B$5 + $B$3 * SQRT($B$5) * _xlfn.NORM.S.INV(RAND()))</f>
        <v>308.95106998188891</v>
      </c>
      <c r="T79">
        <f ca="1">T78 * EXP(($B$2 - 0.5 * $B$3^2) * $B$5 + $B$3 * SQRT($B$5) * _xlfn.NORM.S.INV(RAND()))</f>
        <v>220.47169637910162</v>
      </c>
      <c r="U79">
        <f ca="1">U78 * EXP(($B$2 - 0.5 * $B$3^2) * $B$5 + $B$3 * SQRT($B$5) * _xlfn.NORM.S.INV(RAND()))</f>
        <v>284.91394010973329</v>
      </c>
      <c r="V79">
        <f ca="1">V78 * EXP(($B$2 - 0.5 * $B$3^2) * $B$5 + $B$3 * SQRT($B$5) * _xlfn.NORM.S.INV(RAND()))</f>
        <v>245.82115554224265</v>
      </c>
      <c r="W79">
        <f ca="1">W78 * EXP(($B$2 - 0.5 * $B$3^2) * $B$5 + $B$3 * SQRT($B$5) * _xlfn.NORM.S.INV(RAND()))</f>
        <v>326.48531256984222</v>
      </c>
      <c r="X79">
        <f ca="1">X78 * EXP(($B$2 - 0.5 * $B$3^2) * $B$5 + $B$3 * SQRT($B$5) * _xlfn.NORM.S.INV(RAND()))</f>
        <v>303.82363845343491</v>
      </c>
      <c r="Y79">
        <f ca="1">Y78 * EXP(($B$2 - 0.5 * $B$3^2) * $B$5 + $B$3 * SQRT($B$5) * _xlfn.NORM.S.INV(RAND()))</f>
        <v>287.63863925371464</v>
      </c>
      <c r="Z79">
        <f ca="1">Z78 * EXP(($B$2 - 0.5 * $B$3^2) * $B$5 + $B$3 * SQRT($B$5) * _xlfn.NORM.S.INV(RAND()))</f>
        <v>247.51468128437426</v>
      </c>
      <c r="AA79">
        <f ca="1">AA78 * EXP(($B$2 - 0.5 * $B$3^2) * $B$5 + $B$3 * SQRT($B$5) * _xlfn.NORM.S.INV(RAND()))</f>
        <v>262.7748960171229</v>
      </c>
      <c r="AB79">
        <f ca="1">AB78 * EXP(($B$2 - 0.5 * $B$3^2) * $B$5 + $B$3 * SQRT($B$5) * _xlfn.NORM.S.INV(RAND()))</f>
        <v>260.3585517027949</v>
      </c>
      <c r="AC79">
        <f ca="1">AC78 * EXP(($B$2 - 0.5 * $B$3^2) * $B$5 + $B$3 * SQRT($B$5) * _xlfn.NORM.S.INV(RAND()))</f>
        <v>290.48469348526424</v>
      </c>
      <c r="AD79">
        <f ca="1">AD78 * EXP(($B$2 - 0.5 * $B$3^2) * $B$5 + $B$3 * SQRT($B$5) * _xlfn.NORM.S.INV(RAND()))</f>
        <v>204.31834150672324</v>
      </c>
      <c r="AE79">
        <f ca="1">AE78 * EXP(($B$2 - 0.5 * $B$3^2) * $B$5 + $B$3 * SQRT($B$5) * _xlfn.NORM.S.INV(RAND()))</f>
        <v>241.87797501211503</v>
      </c>
      <c r="AF79">
        <f ca="1">AF78 * EXP(($B$2 - 0.5 * $B$3^2) * $B$5 + $B$3 * SQRT($B$5) * _xlfn.NORM.S.INV(RAND()))</f>
        <v>314.34522490991168</v>
      </c>
      <c r="AG79">
        <f ca="1">AG78 * EXP(($B$2 - 0.5 * $B$3^2) * $B$5 + $B$3 * SQRT($B$5) * _xlfn.NORM.S.INV(RAND()))</f>
        <v>311.00021276068139</v>
      </c>
      <c r="AH79">
        <f ca="1">AH78 * EXP(($B$2 - 0.5 * $B$3^2) * $B$5 + $B$3 * SQRT($B$5) * _xlfn.NORM.S.INV(RAND()))</f>
        <v>262.51301659774498</v>
      </c>
      <c r="AI79">
        <f ca="1">AI78 * EXP(($B$2 - 0.5 * $B$3^2) * $B$5 + $B$3 * SQRT($B$5) * _xlfn.NORM.S.INV(RAND()))</f>
        <v>217.60004287209119</v>
      </c>
      <c r="AJ79">
        <f ca="1">AJ78 * EXP(($B$2 - 0.5 * $B$3^2) * $B$5 + $B$3 * SQRT($B$5) * _xlfn.NORM.S.INV(RAND()))</f>
        <v>313.93582568135594</v>
      </c>
      <c r="AK79">
        <f ca="1">AK78 * EXP(($B$2 - 0.5 * $B$3^2) * $B$5 + $B$3 * SQRT($B$5) * _xlfn.NORM.S.INV(RAND()))</f>
        <v>240.30118936618751</v>
      </c>
      <c r="AL79">
        <f ca="1">AL78 * EXP(($B$2 - 0.5 * $B$3^2) * $B$5 + $B$3 * SQRT($B$5) * _xlfn.NORM.S.INV(RAND()))</f>
        <v>236.98916797504342</v>
      </c>
      <c r="AM79">
        <f ca="1">AM78 * EXP(($B$2 - 0.5 * $B$3^2) * $B$5 + $B$3 * SQRT($B$5) * _xlfn.NORM.S.INV(RAND()))</f>
        <v>400.07116835793249</v>
      </c>
      <c r="AN79">
        <f ca="1">AN78 * EXP(($B$2 - 0.5 * $B$3^2) * $B$5 + $B$3 * SQRT($B$5) * _xlfn.NORM.S.INV(RAND()))</f>
        <v>260.22908060969684</v>
      </c>
      <c r="AO79">
        <f ca="1">AO78 * EXP(($B$2 - 0.5 * $B$3^2) * $B$5 + $B$3 * SQRT($B$5) * _xlfn.NORM.S.INV(RAND()))</f>
        <v>253.35986952569445</v>
      </c>
      <c r="AP79">
        <f ca="1">AP78 * EXP(($B$2 - 0.5 * $B$3^2) * $B$5 + $B$3 * SQRT($B$5) * _xlfn.NORM.S.INV(RAND()))</f>
        <v>222.95090107279279</v>
      </c>
      <c r="AQ79">
        <f ca="1">AQ78 * EXP(($B$2 - 0.5 * $B$3^2) * $B$5 + $B$3 * SQRT($B$5) * _xlfn.NORM.S.INV(RAND()))</f>
        <v>253.78665884517594</v>
      </c>
      <c r="AR79">
        <f ca="1">AR78 * EXP(($B$2 - 0.5 * $B$3^2) * $B$5 + $B$3 * SQRT($B$5) * _xlfn.NORM.S.INV(RAND()))</f>
        <v>301.43640830692567</v>
      </c>
      <c r="AS79">
        <f ca="1">AS78 * EXP(($B$2 - 0.5 * $B$3^2) * $B$5 + $B$3 * SQRT($B$5) * _xlfn.NORM.S.INV(RAND()))</f>
        <v>224.00396424269209</v>
      </c>
      <c r="AT79">
        <f ca="1">AT78 * EXP(($B$2 - 0.5 * $B$3^2) * $B$5 + $B$3 * SQRT($B$5) * _xlfn.NORM.S.INV(RAND()))</f>
        <v>330.61585101980631</v>
      </c>
      <c r="AU79">
        <f ca="1">AU78 * EXP(($B$2 - 0.5 * $B$3^2) * $B$5 + $B$3 * SQRT($B$5) * _xlfn.NORM.S.INV(RAND()))</f>
        <v>236.72853932460993</v>
      </c>
      <c r="AV79">
        <f ca="1">AV78 * EXP(($B$2 - 0.5 * $B$3^2) * $B$5 + $B$3 * SQRT($B$5) * _xlfn.NORM.S.INV(RAND()))</f>
        <v>310.85223329994676</v>
      </c>
      <c r="AW79">
        <f ca="1">AW78 * EXP(($B$2 - 0.5 * $B$3^2) * $B$5 + $B$3 * SQRT($B$5) * _xlfn.NORM.S.INV(RAND()))</f>
        <v>294.48213126479277</v>
      </c>
      <c r="AX79">
        <f ca="1">AX78 * EXP(($B$2 - 0.5 * $B$3^2) * $B$5 + $B$3 * SQRT($B$5) * _xlfn.NORM.S.INV(RAND()))</f>
        <v>268.32148174707856</v>
      </c>
      <c r="AY79">
        <f ca="1">AY78 * EXP(($B$2 - 0.5 * $B$3^2) * $B$5 + $B$3 * SQRT($B$5) * _xlfn.NORM.S.INV(RAND()))</f>
        <v>244.69365853262528</v>
      </c>
    </row>
    <row r="80" spans="1:51" x14ac:dyDescent="0.25">
      <c r="A80">
        <v>56</v>
      </c>
      <c r="B80">
        <f ca="1">B79 * EXP(($B$2 - 0.5 * $B$3^2) * $B$5 + $B$3 * SQRT($B$5) * _xlfn.NORM.S.INV(RAND()))</f>
        <v>215.0898616878726</v>
      </c>
      <c r="C80">
        <f ca="1">C79 * EXP(($B$2 - 0.5 * $B$3^2) * $B$5 + $B$3 * SQRT($B$5) * _xlfn.NORM.S.INV(RAND()))</f>
        <v>258.4629357587192</v>
      </c>
      <c r="D80">
        <f ca="1">D79 * EXP(($B$2 - 0.5 * $B$3^2) * $B$5 + $B$3 * SQRT($B$5) * _xlfn.NORM.S.INV(RAND()))</f>
        <v>285.38335693052557</v>
      </c>
      <c r="E80">
        <f ca="1">E79 * EXP(($B$2 - 0.5 * $B$3^2) * $B$5 + $B$3 * SQRT($B$5) * _xlfn.NORM.S.INV(RAND()))</f>
        <v>205.74986407279661</v>
      </c>
      <c r="F80">
        <f ca="1">F79 * EXP(($B$2 - 0.5 * $B$3^2) * $B$5 + $B$3 * SQRT($B$5) * _xlfn.NORM.S.INV(RAND()))</f>
        <v>266.0705062228065</v>
      </c>
      <c r="G80">
        <f ca="1">G79 * EXP(($B$2 - 0.5 * $B$3^2) * $B$5 + $B$3 * SQRT($B$5) * _xlfn.NORM.S.INV(RAND()))</f>
        <v>221.90462553259289</v>
      </c>
      <c r="H80">
        <f ca="1">H79 * EXP(($B$2 - 0.5 * $B$3^2) * $B$5 + $B$3 * SQRT($B$5) * _xlfn.NORM.S.INV(RAND()))</f>
        <v>290.50145463114251</v>
      </c>
      <c r="I80">
        <f ca="1">I79 * EXP(($B$2 - 0.5 * $B$3^2) * $B$5 + $B$3 * SQRT($B$5) * _xlfn.NORM.S.INV(RAND()))</f>
        <v>258.80421542560094</v>
      </c>
      <c r="J80">
        <f ca="1">J79 * EXP(($B$2 - 0.5 * $B$3^2) * $B$5 + $B$3 * SQRT($B$5) * _xlfn.NORM.S.INV(RAND()))</f>
        <v>312.02098864505001</v>
      </c>
      <c r="K80">
        <f ca="1">K79 * EXP(($B$2 - 0.5 * $B$3^2) * $B$5 + $B$3 * SQRT($B$5) * _xlfn.NORM.S.INV(RAND()))</f>
        <v>316.07881461068274</v>
      </c>
      <c r="L80">
        <f ca="1">L79 * EXP(($B$2 - 0.5 * $B$3^2) * $B$5 + $B$3 * SQRT($B$5) * _xlfn.NORM.S.INV(RAND()))</f>
        <v>333.19650864724986</v>
      </c>
      <c r="M80">
        <f ca="1">M79 * EXP(($B$2 - 0.5 * $B$3^2) * $B$5 + $B$3 * SQRT($B$5) * _xlfn.NORM.S.INV(RAND()))</f>
        <v>273.95389028359597</v>
      </c>
      <c r="N80">
        <f ca="1">N79 * EXP(($B$2 - 0.5 * $B$3^2) * $B$5 + $B$3 * SQRT($B$5) * _xlfn.NORM.S.INV(RAND()))</f>
        <v>349.91082859142733</v>
      </c>
      <c r="O80">
        <f ca="1">O79 * EXP(($B$2 - 0.5 * $B$3^2) * $B$5 + $B$3 * SQRT($B$5) * _xlfn.NORM.S.INV(RAND()))</f>
        <v>273.48290580912436</v>
      </c>
      <c r="P80">
        <f ca="1">P79 * EXP(($B$2 - 0.5 * $B$3^2) * $B$5 + $B$3 * SQRT($B$5) * _xlfn.NORM.S.INV(RAND()))</f>
        <v>200.2225452259124</v>
      </c>
      <c r="Q80">
        <f ca="1">Q79 * EXP(($B$2 - 0.5 * $B$3^2) * $B$5 + $B$3 * SQRT($B$5) * _xlfn.NORM.S.INV(RAND()))</f>
        <v>236.52315138341621</v>
      </c>
      <c r="R80">
        <f ca="1">R79 * EXP(($B$2 - 0.5 * $B$3^2) * $B$5 + $B$3 * SQRT($B$5) * _xlfn.NORM.S.INV(RAND()))</f>
        <v>283.91846976684542</v>
      </c>
      <c r="S80">
        <f ca="1">S79 * EXP(($B$2 - 0.5 * $B$3^2) * $B$5 + $B$3 * SQRT($B$5) * _xlfn.NORM.S.INV(RAND()))</f>
        <v>307.10443559528272</v>
      </c>
      <c r="T80">
        <f ca="1">T79 * EXP(($B$2 - 0.5 * $B$3^2) * $B$5 + $B$3 * SQRT($B$5) * _xlfn.NORM.S.INV(RAND()))</f>
        <v>230.93287970524102</v>
      </c>
      <c r="U80">
        <f ca="1">U79 * EXP(($B$2 - 0.5 * $B$3^2) * $B$5 + $B$3 * SQRT($B$5) * _xlfn.NORM.S.INV(RAND()))</f>
        <v>288.8730644441718</v>
      </c>
      <c r="V80">
        <f ca="1">V79 * EXP(($B$2 - 0.5 * $B$3^2) * $B$5 + $B$3 * SQRT($B$5) * _xlfn.NORM.S.INV(RAND()))</f>
        <v>248.34339097550685</v>
      </c>
      <c r="W80">
        <f ca="1">W79 * EXP(($B$2 - 0.5 * $B$3^2) * $B$5 + $B$3 * SQRT($B$5) * _xlfn.NORM.S.INV(RAND()))</f>
        <v>322.6265998649049</v>
      </c>
      <c r="X80">
        <f ca="1">X79 * EXP(($B$2 - 0.5 * $B$3^2) * $B$5 + $B$3 * SQRT($B$5) * _xlfn.NORM.S.INV(RAND()))</f>
        <v>306.70356154762595</v>
      </c>
      <c r="Y80">
        <f ca="1">Y79 * EXP(($B$2 - 0.5 * $B$3^2) * $B$5 + $B$3 * SQRT($B$5) * _xlfn.NORM.S.INV(RAND()))</f>
        <v>299.02474810362992</v>
      </c>
      <c r="Z80">
        <f ca="1">Z79 * EXP(($B$2 - 0.5 * $B$3^2) * $B$5 + $B$3 * SQRT($B$5) * _xlfn.NORM.S.INV(RAND()))</f>
        <v>248.24024409355826</v>
      </c>
      <c r="AA80">
        <f ca="1">AA79 * EXP(($B$2 - 0.5 * $B$3^2) * $B$5 + $B$3 * SQRT($B$5) * _xlfn.NORM.S.INV(RAND()))</f>
        <v>264.88604009620826</v>
      </c>
      <c r="AB80">
        <f ca="1">AB79 * EXP(($B$2 - 0.5 * $B$3^2) * $B$5 + $B$3 * SQRT($B$5) * _xlfn.NORM.S.INV(RAND()))</f>
        <v>261.71552199182418</v>
      </c>
      <c r="AC80">
        <f ca="1">AC79 * EXP(($B$2 - 0.5 * $B$3^2) * $B$5 + $B$3 * SQRT($B$5) * _xlfn.NORM.S.INV(RAND()))</f>
        <v>280.35741211258863</v>
      </c>
      <c r="AD80">
        <f ca="1">AD79 * EXP(($B$2 - 0.5 * $B$3^2) * $B$5 + $B$3 * SQRT($B$5) * _xlfn.NORM.S.INV(RAND()))</f>
        <v>206.43719925592674</v>
      </c>
      <c r="AE80">
        <f ca="1">AE79 * EXP(($B$2 - 0.5 * $B$3^2) * $B$5 + $B$3 * SQRT($B$5) * _xlfn.NORM.S.INV(RAND()))</f>
        <v>240.17141676352409</v>
      </c>
      <c r="AF80">
        <f ca="1">AF79 * EXP(($B$2 - 0.5 * $B$3^2) * $B$5 + $B$3 * SQRT($B$5) * _xlfn.NORM.S.INV(RAND()))</f>
        <v>316.11152388522822</v>
      </c>
      <c r="AG80">
        <f ca="1">AG79 * EXP(($B$2 - 0.5 * $B$3^2) * $B$5 + $B$3 * SQRT($B$5) * _xlfn.NORM.S.INV(RAND()))</f>
        <v>309.13672092109431</v>
      </c>
      <c r="AH80">
        <f ca="1">AH79 * EXP(($B$2 - 0.5 * $B$3^2) * $B$5 + $B$3 * SQRT($B$5) * _xlfn.NORM.S.INV(RAND()))</f>
        <v>257.0726657695858</v>
      </c>
      <c r="AI80">
        <f ca="1">AI79 * EXP(($B$2 - 0.5 * $B$3^2) * $B$5 + $B$3 * SQRT($B$5) * _xlfn.NORM.S.INV(RAND()))</f>
        <v>226.7754291050974</v>
      </c>
      <c r="AJ80">
        <f ca="1">AJ79 * EXP(($B$2 - 0.5 * $B$3^2) * $B$5 + $B$3 * SQRT($B$5) * _xlfn.NORM.S.INV(RAND()))</f>
        <v>304.48876886285564</v>
      </c>
      <c r="AK80">
        <f ca="1">AK79 * EXP(($B$2 - 0.5 * $B$3^2) * $B$5 + $B$3 * SQRT($B$5) * _xlfn.NORM.S.INV(RAND()))</f>
        <v>243.66392307686829</v>
      </c>
      <c r="AL80">
        <f ca="1">AL79 * EXP(($B$2 - 0.5 * $B$3^2) * $B$5 + $B$3 * SQRT($B$5) * _xlfn.NORM.S.INV(RAND()))</f>
        <v>225.31261685221372</v>
      </c>
      <c r="AM80">
        <f ca="1">AM79 * EXP(($B$2 - 0.5 * $B$3^2) * $B$5 + $B$3 * SQRT($B$5) * _xlfn.NORM.S.INV(RAND()))</f>
        <v>395.97746359529992</v>
      </c>
      <c r="AN80">
        <f ca="1">AN79 * EXP(($B$2 - 0.5 * $B$3^2) * $B$5 + $B$3 * SQRT($B$5) * _xlfn.NORM.S.INV(RAND()))</f>
        <v>266.18541052646418</v>
      </c>
      <c r="AO80">
        <f ca="1">AO79 * EXP(($B$2 - 0.5 * $B$3^2) * $B$5 + $B$3 * SQRT($B$5) * _xlfn.NORM.S.INV(RAND()))</f>
        <v>251.28970962980904</v>
      </c>
      <c r="AP80">
        <f ca="1">AP79 * EXP(($B$2 - 0.5 * $B$3^2) * $B$5 + $B$3 * SQRT($B$5) * _xlfn.NORM.S.INV(RAND()))</f>
        <v>218.58986923218538</v>
      </c>
      <c r="AQ80">
        <f ca="1">AQ79 * EXP(($B$2 - 0.5 * $B$3^2) * $B$5 + $B$3 * SQRT($B$5) * _xlfn.NORM.S.INV(RAND()))</f>
        <v>252.82775856297044</v>
      </c>
      <c r="AR80">
        <f ca="1">AR79 * EXP(($B$2 - 0.5 * $B$3^2) * $B$5 + $B$3 * SQRT($B$5) * _xlfn.NORM.S.INV(RAND()))</f>
        <v>306.83395511824824</v>
      </c>
      <c r="AS80">
        <f ca="1">AS79 * EXP(($B$2 - 0.5 * $B$3^2) * $B$5 + $B$3 * SQRT($B$5) * _xlfn.NORM.S.INV(RAND()))</f>
        <v>216.4646492273564</v>
      </c>
      <c r="AT80">
        <f ca="1">AT79 * EXP(($B$2 - 0.5 * $B$3^2) * $B$5 + $B$3 * SQRT($B$5) * _xlfn.NORM.S.INV(RAND()))</f>
        <v>327.27662769956714</v>
      </c>
      <c r="AU80">
        <f ca="1">AU79 * EXP(($B$2 - 0.5 * $B$3^2) * $B$5 + $B$3 * SQRT($B$5) * _xlfn.NORM.S.INV(RAND()))</f>
        <v>232.79120155227588</v>
      </c>
      <c r="AV80">
        <f ca="1">AV79 * EXP(($B$2 - 0.5 * $B$3^2) * $B$5 + $B$3 * SQRT($B$5) * _xlfn.NORM.S.INV(RAND()))</f>
        <v>313.1205005677491</v>
      </c>
      <c r="AW80">
        <f ca="1">AW79 * EXP(($B$2 - 0.5 * $B$3^2) * $B$5 + $B$3 * SQRT($B$5) * _xlfn.NORM.S.INV(RAND()))</f>
        <v>293.79355155314778</v>
      </c>
      <c r="AX80">
        <f ca="1">AX79 * EXP(($B$2 - 0.5 * $B$3^2) * $B$5 + $B$3 * SQRT($B$5) * _xlfn.NORM.S.INV(RAND()))</f>
        <v>270.42432169513938</v>
      </c>
      <c r="AY80">
        <f ca="1">AY79 * EXP(($B$2 - 0.5 * $B$3^2) * $B$5 + $B$3 * SQRT($B$5) * _xlfn.NORM.S.INV(RAND()))</f>
        <v>241.31683508306025</v>
      </c>
    </row>
    <row r="81" spans="1:51" x14ac:dyDescent="0.25">
      <c r="A81">
        <v>57</v>
      </c>
      <c r="B81">
        <f ca="1">B80 * EXP(($B$2 - 0.5 * $B$3^2) * $B$5 + $B$3 * SQRT($B$5) * _xlfn.NORM.S.INV(RAND()))</f>
        <v>215.18350137072053</v>
      </c>
      <c r="C81">
        <f ca="1">C80 * EXP(($B$2 - 0.5 * $B$3^2) * $B$5 + $B$3 * SQRT($B$5) * _xlfn.NORM.S.INV(RAND()))</f>
        <v>258.0276081952702</v>
      </c>
      <c r="D81">
        <f ca="1">D80 * EXP(($B$2 - 0.5 * $B$3^2) * $B$5 + $B$3 * SQRT($B$5) * _xlfn.NORM.S.INV(RAND()))</f>
        <v>291.9076755185489</v>
      </c>
      <c r="E81">
        <f ca="1">E80 * EXP(($B$2 - 0.5 * $B$3^2) * $B$5 + $B$3 * SQRT($B$5) * _xlfn.NORM.S.INV(RAND()))</f>
        <v>200.1876122032017</v>
      </c>
      <c r="F81">
        <f ca="1">F80 * EXP(($B$2 - 0.5 * $B$3^2) * $B$5 + $B$3 * SQRT($B$5) * _xlfn.NORM.S.INV(RAND()))</f>
        <v>262.13014273539301</v>
      </c>
      <c r="G81">
        <f ca="1">G80 * EXP(($B$2 - 0.5 * $B$3^2) * $B$5 + $B$3 * SQRT($B$5) * _xlfn.NORM.S.INV(RAND()))</f>
        <v>222.42818033977548</v>
      </c>
      <c r="H81">
        <f ca="1">H80 * EXP(($B$2 - 0.5 * $B$3^2) * $B$5 + $B$3 * SQRT($B$5) * _xlfn.NORM.S.INV(RAND()))</f>
        <v>287.96251404334004</v>
      </c>
      <c r="I81">
        <f ca="1">I80 * EXP(($B$2 - 0.5 * $B$3^2) * $B$5 + $B$3 * SQRT($B$5) * _xlfn.NORM.S.INV(RAND()))</f>
        <v>264.93512879343143</v>
      </c>
      <c r="J81">
        <f ca="1">J80 * EXP(($B$2 - 0.5 * $B$3^2) * $B$5 + $B$3 * SQRT($B$5) * _xlfn.NORM.S.INV(RAND()))</f>
        <v>316.37650354299103</v>
      </c>
      <c r="K81">
        <f ca="1">K80 * EXP(($B$2 - 0.5 * $B$3^2) * $B$5 + $B$3 * SQRT($B$5) * _xlfn.NORM.S.INV(RAND()))</f>
        <v>310.35676514600573</v>
      </c>
      <c r="L81">
        <f ca="1">L80 * EXP(($B$2 - 0.5 * $B$3^2) * $B$5 + $B$3 * SQRT($B$5) * _xlfn.NORM.S.INV(RAND()))</f>
        <v>340.25463151335038</v>
      </c>
      <c r="M81">
        <f ca="1">M80 * EXP(($B$2 - 0.5 * $B$3^2) * $B$5 + $B$3 * SQRT($B$5) * _xlfn.NORM.S.INV(RAND()))</f>
        <v>276.71660736038632</v>
      </c>
      <c r="N81">
        <f ca="1">N80 * EXP(($B$2 - 0.5 * $B$3^2) * $B$5 + $B$3 * SQRT($B$5) * _xlfn.NORM.S.INV(RAND()))</f>
        <v>358.72892199715238</v>
      </c>
      <c r="O81">
        <f ca="1">O80 * EXP(($B$2 - 0.5 * $B$3^2) * $B$5 + $B$3 * SQRT($B$5) * _xlfn.NORM.S.INV(RAND()))</f>
        <v>280.11159366145455</v>
      </c>
      <c r="P81">
        <f ca="1">P80 * EXP(($B$2 - 0.5 * $B$3^2) * $B$5 + $B$3 * SQRT($B$5) * _xlfn.NORM.S.INV(RAND()))</f>
        <v>202.00320414466998</v>
      </c>
      <c r="Q81">
        <f ca="1">Q80 * EXP(($B$2 - 0.5 * $B$3^2) * $B$5 + $B$3 * SQRT($B$5) * _xlfn.NORM.S.INV(RAND()))</f>
        <v>235.73598749961818</v>
      </c>
      <c r="R81">
        <f ca="1">R80 * EXP(($B$2 - 0.5 * $B$3^2) * $B$5 + $B$3 * SQRT($B$5) * _xlfn.NORM.S.INV(RAND()))</f>
        <v>287.64435342170447</v>
      </c>
      <c r="S81">
        <f ca="1">S80 * EXP(($B$2 - 0.5 * $B$3^2) * $B$5 + $B$3 * SQRT($B$5) * _xlfn.NORM.S.INV(RAND()))</f>
        <v>313.67441634054262</v>
      </c>
      <c r="T81">
        <f ca="1">T80 * EXP(($B$2 - 0.5 * $B$3^2) * $B$5 + $B$3 * SQRT($B$5) * _xlfn.NORM.S.INV(RAND()))</f>
        <v>238.15031861864051</v>
      </c>
      <c r="U81">
        <f ca="1">U80 * EXP(($B$2 - 0.5 * $B$3^2) * $B$5 + $B$3 * SQRT($B$5) * _xlfn.NORM.S.INV(RAND()))</f>
        <v>288.74182207295195</v>
      </c>
      <c r="V81">
        <f ca="1">V80 * EXP(($B$2 - 0.5 * $B$3^2) * $B$5 + $B$3 * SQRT($B$5) * _xlfn.NORM.S.INV(RAND()))</f>
        <v>246.37882505446973</v>
      </c>
      <c r="W81">
        <f ca="1">W80 * EXP(($B$2 - 0.5 * $B$3^2) * $B$5 + $B$3 * SQRT($B$5) * _xlfn.NORM.S.INV(RAND()))</f>
        <v>319.10565193393847</v>
      </c>
      <c r="X81">
        <f ca="1">X80 * EXP(($B$2 - 0.5 * $B$3^2) * $B$5 + $B$3 * SQRT($B$5) * _xlfn.NORM.S.INV(RAND()))</f>
        <v>314.20470043803874</v>
      </c>
      <c r="Y81">
        <f ca="1">Y80 * EXP(($B$2 - 0.5 * $B$3^2) * $B$5 + $B$3 * SQRT($B$5) * _xlfn.NORM.S.INV(RAND()))</f>
        <v>296.89377691248876</v>
      </c>
      <c r="Z81">
        <f ca="1">Z80 * EXP(($B$2 - 0.5 * $B$3^2) * $B$5 + $B$3 * SQRT($B$5) * _xlfn.NORM.S.INV(RAND()))</f>
        <v>246.20520938880753</v>
      </c>
      <c r="AA81">
        <f ca="1">AA80 * EXP(($B$2 - 0.5 * $B$3^2) * $B$5 + $B$3 * SQRT($B$5) * _xlfn.NORM.S.INV(RAND()))</f>
        <v>262.70493006459918</v>
      </c>
      <c r="AB81">
        <f ca="1">AB80 * EXP(($B$2 - 0.5 * $B$3^2) * $B$5 + $B$3 * SQRT($B$5) * _xlfn.NORM.S.INV(RAND()))</f>
        <v>262.36642065934183</v>
      </c>
      <c r="AC81">
        <f ca="1">AC80 * EXP(($B$2 - 0.5 * $B$3^2) * $B$5 + $B$3 * SQRT($B$5) * _xlfn.NORM.S.INV(RAND()))</f>
        <v>274.49263474679896</v>
      </c>
      <c r="AD81">
        <f ca="1">AD80 * EXP(($B$2 - 0.5 * $B$3^2) * $B$5 + $B$3 * SQRT($B$5) * _xlfn.NORM.S.INV(RAND()))</f>
        <v>204.10513212402927</v>
      </c>
      <c r="AE81">
        <f ca="1">AE80 * EXP(($B$2 - 0.5 * $B$3^2) * $B$5 + $B$3 * SQRT($B$5) * _xlfn.NORM.S.INV(RAND()))</f>
        <v>238.85321953419555</v>
      </c>
      <c r="AF81">
        <f ca="1">AF80 * EXP(($B$2 - 0.5 * $B$3^2) * $B$5 + $B$3 * SQRT($B$5) * _xlfn.NORM.S.INV(RAND()))</f>
        <v>318.38414288516219</v>
      </c>
      <c r="AG81">
        <f ca="1">AG80 * EXP(($B$2 - 0.5 * $B$3^2) * $B$5 + $B$3 * SQRT($B$5) * _xlfn.NORM.S.INV(RAND()))</f>
        <v>308.75509624355811</v>
      </c>
      <c r="AH81">
        <f ca="1">AH80 * EXP(($B$2 - 0.5 * $B$3^2) * $B$5 + $B$3 * SQRT($B$5) * _xlfn.NORM.S.INV(RAND()))</f>
        <v>251.09889022100526</v>
      </c>
      <c r="AI81">
        <f ca="1">AI80 * EXP(($B$2 - 0.5 * $B$3^2) * $B$5 + $B$3 * SQRT($B$5) * _xlfn.NORM.S.INV(RAND()))</f>
        <v>227.91304465968994</v>
      </c>
      <c r="AJ81">
        <f ca="1">AJ80 * EXP(($B$2 - 0.5 * $B$3^2) * $B$5 + $B$3 * SQRT($B$5) * _xlfn.NORM.S.INV(RAND()))</f>
        <v>307.41449227071132</v>
      </c>
      <c r="AK81">
        <f ca="1">AK80 * EXP(($B$2 - 0.5 * $B$3^2) * $B$5 + $B$3 * SQRT($B$5) * _xlfn.NORM.S.INV(RAND()))</f>
        <v>253.42800700745539</v>
      </c>
      <c r="AL81">
        <f ca="1">AL80 * EXP(($B$2 - 0.5 * $B$3^2) * $B$5 + $B$3 * SQRT($B$5) * _xlfn.NORM.S.INV(RAND()))</f>
        <v>225.43692149412857</v>
      </c>
      <c r="AM81">
        <f ca="1">AM80 * EXP(($B$2 - 0.5 * $B$3^2) * $B$5 + $B$3 * SQRT($B$5) * _xlfn.NORM.S.INV(RAND()))</f>
        <v>390.21943991526621</v>
      </c>
      <c r="AN81">
        <f ca="1">AN80 * EXP(($B$2 - 0.5 * $B$3^2) * $B$5 + $B$3 * SQRT($B$5) * _xlfn.NORM.S.INV(RAND()))</f>
        <v>264.10309777221983</v>
      </c>
      <c r="AO81">
        <f ca="1">AO80 * EXP(($B$2 - 0.5 * $B$3^2) * $B$5 + $B$3 * SQRT($B$5) * _xlfn.NORM.S.INV(RAND()))</f>
        <v>249.79300528034716</v>
      </c>
      <c r="AP81">
        <f ca="1">AP80 * EXP(($B$2 - 0.5 * $B$3^2) * $B$5 + $B$3 * SQRT($B$5) * _xlfn.NORM.S.INV(RAND()))</f>
        <v>218.10279256265983</v>
      </c>
      <c r="AQ81">
        <f ca="1">AQ80 * EXP(($B$2 - 0.5 * $B$3^2) * $B$5 + $B$3 * SQRT($B$5) * _xlfn.NORM.S.INV(RAND()))</f>
        <v>252.44654615252955</v>
      </c>
      <c r="AR81">
        <f ca="1">AR80 * EXP(($B$2 - 0.5 * $B$3^2) * $B$5 + $B$3 * SQRT($B$5) * _xlfn.NORM.S.INV(RAND()))</f>
        <v>297.71949676582813</v>
      </c>
      <c r="AS81">
        <f ca="1">AS80 * EXP(($B$2 - 0.5 * $B$3^2) * $B$5 + $B$3 * SQRT($B$5) * _xlfn.NORM.S.INV(RAND()))</f>
        <v>219.69057027661114</v>
      </c>
      <c r="AT81">
        <f ca="1">AT80 * EXP(($B$2 - 0.5 * $B$3^2) * $B$5 + $B$3 * SQRT($B$5) * _xlfn.NORM.S.INV(RAND()))</f>
        <v>320.82292913394298</v>
      </c>
      <c r="AU81">
        <f ca="1">AU80 * EXP(($B$2 - 0.5 * $B$3^2) * $B$5 + $B$3 * SQRT($B$5) * _xlfn.NORM.S.INV(RAND()))</f>
        <v>231.8377614851228</v>
      </c>
      <c r="AV81">
        <f ca="1">AV80 * EXP(($B$2 - 0.5 * $B$3^2) * $B$5 + $B$3 * SQRT($B$5) * _xlfn.NORM.S.INV(RAND()))</f>
        <v>310.20181224452136</v>
      </c>
      <c r="AW81">
        <f ca="1">AW80 * EXP(($B$2 - 0.5 * $B$3^2) * $B$5 + $B$3 * SQRT($B$5) * _xlfn.NORM.S.INV(RAND()))</f>
        <v>288.43793950476584</v>
      </c>
      <c r="AX81">
        <f ca="1">AX80 * EXP(($B$2 - 0.5 * $B$3^2) * $B$5 + $B$3 * SQRT($B$5) * _xlfn.NORM.S.INV(RAND()))</f>
        <v>267.37440898841834</v>
      </c>
      <c r="AY81">
        <f ca="1">AY80 * EXP(($B$2 - 0.5 * $B$3^2) * $B$5 + $B$3 * SQRT($B$5) * _xlfn.NORM.S.INV(RAND()))</f>
        <v>247.69305542194297</v>
      </c>
    </row>
    <row r="82" spans="1:51" x14ac:dyDescent="0.25">
      <c r="A82">
        <v>58</v>
      </c>
      <c r="B82">
        <f ca="1">B81 * EXP(($B$2 - 0.5 * $B$3^2) * $B$5 + $B$3 * SQRT($B$5) * _xlfn.NORM.S.INV(RAND()))</f>
        <v>216.32605072182238</v>
      </c>
      <c r="C82">
        <f ca="1">C81 * EXP(($B$2 - 0.5 * $B$3^2) * $B$5 + $B$3 * SQRT($B$5) * _xlfn.NORM.S.INV(RAND()))</f>
        <v>253.9727516613261</v>
      </c>
      <c r="D82">
        <f ca="1">D81 * EXP(($B$2 - 0.5 * $B$3^2) * $B$5 + $B$3 * SQRT($B$5) * _xlfn.NORM.S.INV(RAND()))</f>
        <v>291.42436978594355</v>
      </c>
      <c r="E82">
        <f ca="1">E81 * EXP(($B$2 - 0.5 * $B$3^2) * $B$5 + $B$3 * SQRT($B$5) * _xlfn.NORM.S.INV(RAND()))</f>
        <v>202.13747756140401</v>
      </c>
      <c r="F82">
        <f ca="1">F81 * EXP(($B$2 - 0.5 * $B$3^2) * $B$5 + $B$3 * SQRT($B$5) * _xlfn.NORM.S.INV(RAND()))</f>
        <v>260.1656460336493</v>
      </c>
      <c r="G82">
        <f ca="1">G81 * EXP(($B$2 - 0.5 * $B$3^2) * $B$5 + $B$3 * SQRT($B$5) * _xlfn.NORM.S.INV(RAND()))</f>
        <v>225.14182557649434</v>
      </c>
      <c r="H82">
        <f ca="1">H81 * EXP(($B$2 - 0.5 * $B$3^2) * $B$5 + $B$3 * SQRT($B$5) * _xlfn.NORM.S.INV(RAND()))</f>
        <v>292.75677530252926</v>
      </c>
      <c r="I82">
        <f ca="1">I81 * EXP(($B$2 - 0.5 * $B$3^2) * $B$5 + $B$3 * SQRT($B$5) * _xlfn.NORM.S.INV(RAND()))</f>
        <v>258.2041022957975</v>
      </c>
      <c r="J82">
        <f ca="1">J81 * EXP(($B$2 - 0.5 * $B$3^2) * $B$5 + $B$3 * SQRT($B$5) * _xlfn.NORM.S.INV(RAND()))</f>
        <v>321.12777498959758</v>
      </c>
      <c r="K82">
        <f ca="1">K81 * EXP(($B$2 - 0.5 * $B$3^2) * $B$5 + $B$3 * SQRT($B$5) * _xlfn.NORM.S.INV(RAND()))</f>
        <v>314.6713300094093</v>
      </c>
      <c r="L82">
        <f ca="1">L81 * EXP(($B$2 - 0.5 * $B$3^2) * $B$5 + $B$3 * SQRT($B$5) * _xlfn.NORM.S.INV(RAND()))</f>
        <v>333.76906670124868</v>
      </c>
      <c r="M82">
        <f ca="1">M81 * EXP(($B$2 - 0.5 * $B$3^2) * $B$5 + $B$3 * SQRT($B$5) * _xlfn.NORM.S.INV(RAND()))</f>
        <v>272.7140235922854</v>
      </c>
      <c r="N82">
        <f ca="1">N81 * EXP(($B$2 - 0.5 * $B$3^2) * $B$5 + $B$3 * SQRT($B$5) * _xlfn.NORM.S.INV(RAND()))</f>
        <v>363.72174073607033</v>
      </c>
      <c r="O82">
        <f ca="1">O81 * EXP(($B$2 - 0.5 * $B$3^2) * $B$5 + $B$3 * SQRT($B$5) * _xlfn.NORM.S.INV(RAND()))</f>
        <v>278.7098883874574</v>
      </c>
      <c r="P82">
        <f ca="1">P81 * EXP(($B$2 - 0.5 * $B$3^2) * $B$5 + $B$3 * SQRT($B$5) * _xlfn.NORM.S.INV(RAND()))</f>
        <v>199.69027022851461</v>
      </c>
      <c r="Q82">
        <f ca="1">Q81 * EXP(($B$2 - 0.5 * $B$3^2) * $B$5 + $B$3 * SQRT($B$5) * _xlfn.NORM.S.INV(RAND()))</f>
        <v>234.79798029384628</v>
      </c>
      <c r="R82">
        <f ca="1">R81 * EXP(($B$2 - 0.5 * $B$3^2) * $B$5 + $B$3 * SQRT($B$5) * _xlfn.NORM.S.INV(RAND()))</f>
        <v>283.01764893273753</v>
      </c>
      <c r="S82">
        <f ca="1">S81 * EXP(($B$2 - 0.5 * $B$3^2) * $B$5 + $B$3 * SQRT($B$5) * _xlfn.NORM.S.INV(RAND()))</f>
        <v>305.73374923991338</v>
      </c>
      <c r="T82">
        <f ca="1">T81 * EXP(($B$2 - 0.5 * $B$3^2) * $B$5 + $B$3 * SQRT($B$5) * _xlfn.NORM.S.INV(RAND()))</f>
        <v>232.99522686579638</v>
      </c>
      <c r="U82">
        <f ca="1">U81 * EXP(($B$2 - 0.5 * $B$3^2) * $B$5 + $B$3 * SQRT($B$5) * _xlfn.NORM.S.INV(RAND()))</f>
        <v>288.83281341430308</v>
      </c>
      <c r="V82">
        <f ca="1">V81 * EXP(($B$2 - 0.5 * $B$3^2) * $B$5 + $B$3 * SQRT($B$5) * _xlfn.NORM.S.INV(RAND()))</f>
        <v>244.31212526784907</v>
      </c>
      <c r="W82">
        <f ca="1">W81 * EXP(($B$2 - 0.5 * $B$3^2) * $B$5 + $B$3 * SQRT($B$5) * _xlfn.NORM.S.INV(RAND()))</f>
        <v>323.16255830101755</v>
      </c>
      <c r="X82">
        <f ca="1">X81 * EXP(($B$2 - 0.5 * $B$3^2) * $B$5 + $B$3 * SQRT($B$5) * _xlfn.NORM.S.INV(RAND()))</f>
        <v>316.36050273715142</v>
      </c>
      <c r="Y82">
        <f ca="1">Y81 * EXP(($B$2 - 0.5 * $B$3^2) * $B$5 + $B$3 * SQRT($B$5) * _xlfn.NORM.S.INV(RAND()))</f>
        <v>295.60118289927897</v>
      </c>
      <c r="Z82">
        <f ca="1">Z81 * EXP(($B$2 - 0.5 * $B$3^2) * $B$5 + $B$3 * SQRT($B$5) * _xlfn.NORM.S.INV(RAND()))</f>
        <v>250.47319388188268</v>
      </c>
      <c r="AA82">
        <f ca="1">AA81 * EXP(($B$2 - 0.5 * $B$3^2) * $B$5 + $B$3 * SQRT($B$5) * _xlfn.NORM.S.INV(RAND()))</f>
        <v>259.84850049895323</v>
      </c>
      <c r="AB82">
        <f ca="1">AB81 * EXP(($B$2 - 0.5 * $B$3^2) * $B$5 + $B$3 * SQRT($B$5) * _xlfn.NORM.S.INV(RAND()))</f>
        <v>257.03847373342012</v>
      </c>
      <c r="AC82">
        <f ca="1">AC81 * EXP(($B$2 - 0.5 * $B$3^2) * $B$5 + $B$3 * SQRT($B$5) * _xlfn.NORM.S.INV(RAND()))</f>
        <v>279.02920936815605</v>
      </c>
      <c r="AD82">
        <f ca="1">AD81 * EXP(($B$2 - 0.5 * $B$3^2) * $B$5 + $B$3 * SQRT($B$5) * _xlfn.NORM.S.INV(RAND()))</f>
        <v>202.14727522497685</v>
      </c>
      <c r="AE82">
        <f ca="1">AE81 * EXP(($B$2 - 0.5 * $B$3^2) * $B$5 + $B$3 * SQRT($B$5) * _xlfn.NORM.S.INV(RAND()))</f>
        <v>232.3392376619602</v>
      </c>
      <c r="AF82">
        <f ca="1">AF81 * EXP(($B$2 - 0.5 * $B$3^2) * $B$5 + $B$3 * SQRT($B$5) * _xlfn.NORM.S.INV(RAND()))</f>
        <v>313.07535710583954</v>
      </c>
      <c r="AG82">
        <f ca="1">AG81 * EXP(($B$2 - 0.5 * $B$3^2) * $B$5 + $B$3 * SQRT($B$5) * _xlfn.NORM.S.INV(RAND()))</f>
        <v>308.91356283138867</v>
      </c>
      <c r="AH82">
        <f ca="1">AH81 * EXP(($B$2 - 0.5 * $B$3^2) * $B$5 + $B$3 * SQRT($B$5) * _xlfn.NORM.S.INV(RAND()))</f>
        <v>247.480340808183</v>
      </c>
      <c r="AI82">
        <f ca="1">AI81 * EXP(($B$2 - 0.5 * $B$3^2) * $B$5 + $B$3 * SQRT($B$5) * _xlfn.NORM.S.INV(RAND()))</f>
        <v>226.55162257247505</v>
      </c>
      <c r="AJ82">
        <f ca="1">AJ81 * EXP(($B$2 - 0.5 * $B$3^2) * $B$5 + $B$3 * SQRT($B$5) * _xlfn.NORM.S.INV(RAND()))</f>
        <v>307.06697790526351</v>
      </c>
      <c r="AK82">
        <f ca="1">AK81 * EXP(($B$2 - 0.5 * $B$3^2) * $B$5 + $B$3 * SQRT($B$5) * _xlfn.NORM.S.INV(RAND()))</f>
        <v>255.04843245860317</v>
      </c>
      <c r="AL82">
        <f ca="1">AL81 * EXP(($B$2 - 0.5 * $B$3^2) * $B$5 + $B$3 * SQRT($B$5) * _xlfn.NORM.S.INV(RAND()))</f>
        <v>227.51866655228568</v>
      </c>
      <c r="AM82">
        <f ca="1">AM81 * EXP(($B$2 - 0.5 * $B$3^2) * $B$5 + $B$3 * SQRT($B$5) * _xlfn.NORM.S.INV(RAND()))</f>
        <v>398.1533253369019</v>
      </c>
      <c r="AN82">
        <f ca="1">AN81 * EXP(($B$2 - 0.5 * $B$3^2) * $B$5 + $B$3 * SQRT($B$5) * _xlfn.NORM.S.INV(RAND()))</f>
        <v>266.62273270915853</v>
      </c>
      <c r="AO82">
        <f ca="1">AO81 * EXP(($B$2 - 0.5 * $B$3^2) * $B$5 + $B$3 * SQRT($B$5) * _xlfn.NORM.S.INV(RAND()))</f>
        <v>251.26613198361153</v>
      </c>
      <c r="AP82">
        <f ca="1">AP81 * EXP(($B$2 - 0.5 * $B$3^2) * $B$5 + $B$3 * SQRT($B$5) * _xlfn.NORM.S.INV(RAND()))</f>
        <v>217.18960166959116</v>
      </c>
      <c r="AQ82">
        <f ca="1">AQ81 * EXP(($B$2 - 0.5 * $B$3^2) * $B$5 + $B$3 * SQRT($B$5) * _xlfn.NORM.S.INV(RAND()))</f>
        <v>253.29101140681652</v>
      </c>
      <c r="AR82">
        <f ca="1">AR81 * EXP(($B$2 - 0.5 * $B$3^2) * $B$5 + $B$3 * SQRT($B$5) * _xlfn.NORM.S.INV(RAND()))</f>
        <v>292.65842702104311</v>
      </c>
      <c r="AS82">
        <f ca="1">AS81 * EXP(($B$2 - 0.5 * $B$3^2) * $B$5 + $B$3 * SQRT($B$5) * _xlfn.NORM.S.INV(RAND()))</f>
        <v>216.90184667250313</v>
      </c>
      <c r="AT82">
        <f ca="1">AT81 * EXP(($B$2 - 0.5 * $B$3^2) * $B$5 + $B$3 * SQRT($B$5) * _xlfn.NORM.S.INV(RAND()))</f>
        <v>319.33795741319523</v>
      </c>
      <c r="AU82">
        <f ca="1">AU81 * EXP(($B$2 - 0.5 * $B$3^2) * $B$5 + $B$3 * SQRT($B$5) * _xlfn.NORM.S.INV(RAND()))</f>
        <v>228.3327901982482</v>
      </c>
      <c r="AV82">
        <f ca="1">AV81 * EXP(($B$2 - 0.5 * $B$3^2) * $B$5 + $B$3 * SQRT($B$5) * _xlfn.NORM.S.INV(RAND()))</f>
        <v>324.49173347549748</v>
      </c>
      <c r="AW82">
        <f ca="1">AW81 * EXP(($B$2 - 0.5 * $B$3^2) * $B$5 + $B$3 * SQRT($B$5) * _xlfn.NORM.S.INV(RAND()))</f>
        <v>288.41979449787931</v>
      </c>
      <c r="AX82">
        <f ca="1">AX81 * EXP(($B$2 - 0.5 * $B$3^2) * $B$5 + $B$3 * SQRT($B$5) * _xlfn.NORM.S.INV(RAND()))</f>
        <v>267.21198597625693</v>
      </c>
      <c r="AY82">
        <f ca="1">AY81 * EXP(($B$2 - 0.5 * $B$3^2) * $B$5 + $B$3 * SQRT($B$5) * _xlfn.NORM.S.INV(RAND()))</f>
        <v>242.63407472792011</v>
      </c>
    </row>
    <row r="83" spans="1:51" x14ac:dyDescent="0.25">
      <c r="A83">
        <v>59</v>
      </c>
      <c r="B83">
        <f ca="1">B82 * EXP(($B$2 - 0.5 * $B$3^2) * $B$5 + $B$3 * SQRT($B$5) * _xlfn.NORM.S.INV(RAND()))</f>
        <v>216.58688929272844</v>
      </c>
      <c r="C83">
        <f ca="1">C82 * EXP(($B$2 - 0.5 * $B$3^2) * $B$5 + $B$3 * SQRT($B$5) * _xlfn.NORM.S.INV(RAND()))</f>
        <v>261.56256773104025</v>
      </c>
      <c r="D83">
        <f ca="1">D82 * EXP(($B$2 - 0.5 * $B$3^2) * $B$5 + $B$3 * SQRT($B$5) * _xlfn.NORM.S.INV(RAND()))</f>
        <v>284.21578847848599</v>
      </c>
      <c r="E83">
        <f ca="1">E82 * EXP(($B$2 - 0.5 * $B$3^2) * $B$5 + $B$3 * SQRT($B$5) * _xlfn.NORM.S.INV(RAND()))</f>
        <v>204.69671550910394</v>
      </c>
      <c r="F83">
        <f ca="1">F82 * EXP(($B$2 - 0.5 * $B$3^2) * $B$5 + $B$3 * SQRT($B$5) * _xlfn.NORM.S.INV(RAND()))</f>
        <v>260.45618601033732</v>
      </c>
      <c r="G83">
        <f ca="1">G82 * EXP(($B$2 - 0.5 * $B$3^2) * $B$5 + $B$3 * SQRT($B$5) * _xlfn.NORM.S.INV(RAND()))</f>
        <v>223.95978481567562</v>
      </c>
      <c r="H83">
        <f ca="1">H82 * EXP(($B$2 - 0.5 * $B$3^2) * $B$5 + $B$3 * SQRT($B$5) * _xlfn.NORM.S.INV(RAND()))</f>
        <v>292.65318732147495</v>
      </c>
      <c r="I83">
        <f ca="1">I82 * EXP(($B$2 - 0.5 * $B$3^2) * $B$5 + $B$3 * SQRT($B$5) * _xlfn.NORM.S.INV(RAND()))</f>
        <v>255.06867376495765</v>
      </c>
      <c r="J83">
        <f ca="1">J82 * EXP(($B$2 - 0.5 * $B$3^2) * $B$5 + $B$3 * SQRT($B$5) * _xlfn.NORM.S.INV(RAND()))</f>
        <v>320.96246098952861</v>
      </c>
      <c r="K83">
        <f ca="1">K82 * EXP(($B$2 - 0.5 * $B$3^2) * $B$5 + $B$3 * SQRT($B$5) * _xlfn.NORM.S.INV(RAND()))</f>
        <v>310.48834879145056</v>
      </c>
      <c r="L83">
        <f ca="1">L82 * EXP(($B$2 - 0.5 * $B$3^2) * $B$5 + $B$3 * SQRT($B$5) * _xlfn.NORM.S.INV(RAND()))</f>
        <v>324.76589735632678</v>
      </c>
      <c r="M83">
        <f ca="1">M82 * EXP(($B$2 - 0.5 * $B$3^2) * $B$5 + $B$3 * SQRT($B$5) * _xlfn.NORM.S.INV(RAND()))</f>
        <v>274.45218369244645</v>
      </c>
      <c r="N83">
        <f ca="1">N82 * EXP(($B$2 - 0.5 * $B$3^2) * $B$5 + $B$3 * SQRT($B$5) * _xlfn.NORM.S.INV(RAND()))</f>
        <v>370.07909135584788</v>
      </c>
      <c r="O83">
        <f ca="1">O82 * EXP(($B$2 - 0.5 * $B$3^2) * $B$5 + $B$3 * SQRT($B$5) * _xlfn.NORM.S.INV(RAND()))</f>
        <v>268.65836649521691</v>
      </c>
      <c r="P83">
        <f ca="1">P82 * EXP(($B$2 - 0.5 * $B$3^2) * $B$5 + $B$3 * SQRT($B$5) * _xlfn.NORM.S.INV(RAND()))</f>
        <v>201.6347639984177</v>
      </c>
      <c r="Q83">
        <f ca="1">Q82 * EXP(($B$2 - 0.5 * $B$3^2) * $B$5 + $B$3 * SQRT($B$5) * _xlfn.NORM.S.INV(RAND()))</f>
        <v>233.20935959626064</v>
      </c>
      <c r="R83">
        <f ca="1">R82 * EXP(($B$2 - 0.5 * $B$3^2) * $B$5 + $B$3 * SQRT($B$5) * _xlfn.NORM.S.INV(RAND()))</f>
        <v>283.32221014305009</v>
      </c>
      <c r="S83">
        <f ca="1">S82 * EXP(($B$2 - 0.5 * $B$3^2) * $B$5 + $B$3 * SQRT($B$5) * _xlfn.NORM.S.INV(RAND()))</f>
        <v>303.32053011435073</v>
      </c>
      <c r="T83">
        <f ca="1">T82 * EXP(($B$2 - 0.5 * $B$3^2) * $B$5 + $B$3 * SQRT($B$5) * _xlfn.NORM.S.INV(RAND()))</f>
        <v>227.75620200716594</v>
      </c>
      <c r="U83">
        <f ca="1">U82 * EXP(($B$2 - 0.5 * $B$3^2) * $B$5 + $B$3 * SQRT($B$5) * _xlfn.NORM.S.INV(RAND()))</f>
        <v>294.14658064099353</v>
      </c>
      <c r="V83">
        <f ca="1">V82 * EXP(($B$2 - 0.5 * $B$3^2) * $B$5 + $B$3 * SQRT($B$5) * _xlfn.NORM.S.INV(RAND()))</f>
        <v>245.10165445619623</v>
      </c>
      <c r="W83">
        <f ca="1">W82 * EXP(($B$2 - 0.5 * $B$3^2) * $B$5 + $B$3 * SQRT($B$5) * _xlfn.NORM.S.INV(RAND()))</f>
        <v>318.06738757955299</v>
      </c>
      <c r="X83">
        <f ca="1">X82 * EXP(($B$2 - 0.5 * $B$3^2) * $B$5 + $B$3 * SQRT($B$5) * _xlfn.NORM.S.INV(RAND()))</f>
        <v>313.28057699031802</v>
      </c>
      <c r="Y83">
        <f ca="1">Y82 * EXP(($B$2 - 0.5 * $B$3^2) * $B$5 + $B$3 * SQRT($B$5) * _xlfn.NORM.S.INV(RAND()))</f>
        <v>297.03663285610753</v>
      </c>
      <c r="Z83">
        <f ca="1">Z82 * EXP(($B$2 - 0.5 * $B$3^2) * $B$5 + $B$3 * SQRT($B$5) * _xlfn.NORM.S.INV(RAND()))</f>
        <v>257.36335476583099</v>
      </c>
      <c r="AA83">
        <f ca="1">AA82 * EXP(($B$2 - 0.5 * $B$3^2) * $B$5 + $B$3 * SQRT($B$5) * _xlfn.NORM.S.INV(RAND()))</f>
        <v>264.89369560864873</v>
      </c>
      <c r="AB83">
        <f ca="1">AB82 * EXP(($B$2 - 0.5 * $B$3^2) * $B$5 + $B$3 * SQRT($B$5) * _xlfn.NORM.S.INV(RAND()))</f>
        <v>259.25584385076212</v>
      </c>
      <c r="AC83">
        <f ca="1">AC82 * EXP(($B$2 - 0.5 * $B$3^2) * $B$5 + $B$3 * SQRT($B$5) * _xlfn.NORM.S.INV(RAND()))</f>
        <v>277.38457132699682</v>
      </c>
      <c r="AD83">
        <f ca="1">AD82 * EXP(($B$2 - 0.5 * $B$3^2) * $B$5 + $B$3 * SQRT($B$5) * _xlfn.NORM.S.INV(RAND()))</f>
        <v>203.56544127889143</v>
      </c>
      <c r="AE83">
        <f ca="1">AE82 * EXP(($B$2 - 0.5 * $B$3^2) * $B$5 + $B$3 * SQRT($B$5) * _xlfn.NORM.S.INV(RAND()))</f>
        <v>235.2542266135255</v>
      </c>
      <c r="AF83">
        <f ca="1">AF82 * EXP(($B$2 - 0.5 * $B$3^2) * $B$5 + $B$3 * SQRT($B$5) * _xlfn.NORM.S.INV(RAND()))</f>
        <v>320.7235866022661</v>
      </c>
      <c r="AG83">
        <f ca="1">AG82 * EXP(($B$2 - 0.5 * $B$3^2) * $B$5 + $B$3 * SQRT($B$5) * _xlfn.NORM.S.INV(RAND()))</f>
        <v>302.6568396240786</v>
      </c>
      <c r="AH83">
        <f ca="1">AH82 * EXP(($B$2 - 0.5 * $B$3^2) * $B$5 + $B$3 * SQRT($B$5) * _xlfn.NORM.S.INV(RAND()))</f>
        <v>254.15651962860079</v>
      </c>
      <c r="AI83">
        <f ca="1">AI82 * EXP(($B$2 - 0.5 * $B$3^2) * $B$5 + $B$3 * SQRT($B$5) * _xlfn.NORM.S.INV(RAND()))</f>
        <v>223.07929696099475</v>
      </c>
      <c r="AJ83">
        <f ca="1">AJ82 * EXP(($B$2 - 0.5 * $B$3^2) * $B$5 + $B$3 * SQRT($B$5) * _xlfn.NORM.S.INV(RAND()))</f>
        <v>326.24762574382544</v>
      </c>
      <c r="AK83">
        <f ca="1">AK82 * EXP(($B$2 - 0.5 * $B$3^2) * $B$5 + $B$3 * SQRT($B$5) * _xlfn.NORM.S.INV(RAND()))</f>
        <v>251.19735244923709</v>
      </c>
      <c r="AL83">
        <f ca="1">AL82 * EXP(($B$2 - 0.5 * $B$3^2) * $B$5 + $B$3 * SQRT($B$5) * _xlfn.NORM.S.INV(RAND()))</f>
        <v>221.6996757399483</v>
      </c>
      <c r="AM83">
        <f ca="1">AM82 * EXP(($B$2 - 0.5 * $B$3^2) * $B$5 + $B$3 * SQRT($B$5) * _xlfn.NORM.S.INV(RAND()))</f>
        <v>396.1016165803772</v>
      </c>
      <c r="AN83">
        <f ca="1">AN82 * EXP(($B$2 - 0.5 * $B$3^2) * $B$5 + $B$3 * SQRT($B$5) * _xlfn.NORM.S.INV(RAND()))</f>
        <v>272.58908214726921</v>
      </c>
      <c r="AO83">
        <f ca="1">AO82 * EXP(($B$2 - 0.5 * $B$3^2) * $B$5 + $B$3 * SQRT($B$5) * _xlfn.NORM.S.INV(RAND()))</f>
        <v>248.31516414123163</v>
      </c>
      <c r="AP83">
        <f ca="1">AP82 * EXP(($B$2 - 0.5 * $B$3^2) * $B$5 + $B$3 * SQRT($B$5) * _xlfn.NORM.S.INV(RAND()))</f>
        <v>220.47010952241263</v>
      </c>
      <c r="AQ83">
        <f ca="1">AQ82 * EXP(($B$2 - 0.5 * $B$3^2) * $B$5 + $B$3 * SQRT($B$5) * _xlfn.NORM.S.INV(RAND()))</f>
        <v>253.09879675629873</v>
      </c>
      <c r="AR83">
        <f ca="1">AR82 * EXP(($B$2 - 0.5 * $B$3^2) * $B$5 + $B$3 * SQRT($B$5) * _xlfn.NORM.S.INV(RAND()))</f>
        <v>289.98990363562382</v>
      </c>
      <c r="AS83">
        <f ca="1">AS82 * EXP(($B$2 - 0.5 * $B$3^2) * $B$5 + $B$3 * SQRT($B$5) * _xlfn.NORM.S.INV(RAND()))</f>
        <v>214.3512125888688</v>
      </c>
      <c r="AT83">
        <f ca="1">AT82 * EXP(($B$2 - 0.5 * $B$3^2) * $B$5 + $B$3 * SQRT($B$5) * _xlfn.NORM.S.INV(RAND()))</f>
        <v>318.33016949523926</v>
      </c>
      <c r="AU83">
        <f ca="1">AU82 * EXP(($B$2 - 0.5 * $B$3^2) * $B$5 + $B$3 * SQRT($B$5) * _xlfn.NORM.S.INV(RAND()))</f>
        <v>230.12012227840427</v>
      </c>
      <c r="AV83">
        <f ca="1">AV82 * EXP(($B$2 - 0.5 * $B$3^2) * $B$5 + $B$3 * SQRT($B$5) * _xlfn.NORM.S.INV(RAND()))</f>
        <v>321.33544596140376</v>
      </c>
      <c r="AW83">
        <f ca="1">AW82 * EXP(($B$2 - 0.5 * $B$3^2) * $B$5 + $B$3 * SQRT($B$5) * _xlfn.NORM.S.INV(RAND()))</f>
        <v>286.29522405968066</v>
      </c>
      <c r="AX83">
        <f ca="1">AX82 * EXP(($B$2 - 0.5 * $B$3^2) * $B$5 + $B$3 * SQRT($B$5) * _xlfn.NORM.S.INV(RAND()))</f>
        <v>269.97323182649239</v>
      </c>
      <c r="AY83">
        <f ca="1">AY82 * EXP(($B$2 - 0.5 * $B$3^2) * $B$5 + $B$3 * SQRT($B$5) * _xlfn.NORM.S.INV(RAND()))</f>
        <v>240.25712751344633</v>
      </c>
    </row>
    <row r="84" spans="1:51" x14ac:dyDescent="0.25">
      <c r="A84">
        <v>60</v>
      </c>
      <c r="B84">
        <f ca="1">B83 * EXP(($B$2 - 0.5 * $B$3^2) * $B$5 + $B$3 * SQRT($B$5) * _xlfn.NORM.S.INV(RAND()))</f>
        <v>217.89507308181351</v>
      </c>
      <c r="C84">
        <f ca="1">C83 * EXP(($B$2 - 0.5 * $B$3^2) * $B$5 + $B$3 * SQRT($B$5) * _xlfn.NORM.S.INV(RAND()))</f>
        <v>259.22744330017201</v>
      </c>
      <c r="D84">
        <f ca="1">D83 * EXP(($B$2 - 0.5 * $B$3^2) * $B$5 + $B$3 * SQRT($B$5) * _xlfn.NORM.S.INV(RAND()))</f>
        <v>290.9385624468008</v>
      </c>
      <c r="E84">
        <f ca="1">E83 * EXP(($B$2 - 0.5 * $B$3^2) * $B$5 + $B$3 * SQRT($B$5) * _xlfn.NORM.S.INV(RAND()))</f>
        <v>202.17111571246451</v>
      </c>
      <c r="F84">
        <f ca="1">F83 * EXP(($B$2 - 0.5 * $B$3^2) * $B$5 + $B$3 * SQRT($B$5) * _xlfn.NORM.S.INV(RAND()))</f>
        <v>255.3869056632835</v>
      </c>
      <c r="G84">
        <f ca="1">G83 * EXP(($B$2 - 0.5 * $B$3^2) * $B$5 + $B$3 * SQRT($B$5) * _xlfn.NORM.S.INV(RAND()))</f>
        <v>223.42718453503798</v>
      </c>
      <c r="H84">
        <f ca="1">H83 * EXP(($B$2 - 0.5 * $B$3^2) * $B$5 + $B$3 * SQRT($B$5) * _xlfn.NORM.S.INV(RAND()))</f>
        <v>287.76992295577918</v>
      </c>
      <c r="I84">
        <f ca="1">I83 * EXP(($B$2 - 0.5 * $B$3^2) * $B$5 + $B$3 * SQRT($B$5) * _xlfn.NORM.S.INV(RAND()))</f>
        <v>252.45271015976533</v>
      </c>
      <c r="J84">
        <f ca="1">J83 * EXP(($B$2 - 0.5 * $B$3^2) * $B$5 + $B$3 * SQRT($B$5) * _xlfn.NORM.S.INV(RAND()))</f>
        <v>320.39683226489728</v>
      </c>
      <c r="K84">
        <f ca="1">K83 * EXP(($B$2 - 0.5 * $B$3^2) * $B$5 + $B$3 * SQRT($B$5) * _xlfn.NORM.S.INV(RAND()))</f>
        <v>309.94352413170094</v>
      </c>
      <c r="L84">
        <f ca="1">L83 * EXP(($B$2 - 0.5 * $B$3^2) * $B$5 + $B$3 * SQRT($B$5) * _xlfn.NORM.S.INV(RAND()))</f>
        <v>317.29547608325555</v>
      </c>
      <c r="M84">
        <f ca="1">M83 * EXP(($B$2 - 0.5 * $B$3^2) * $B$5 + $B$3 * SQRT($B$5) * _xlfn.NORM.S.INV(RAND()))</f>
        <v>271.33468173708741</v>
      </c>
      <c r="N84">
        <f ca="1">N83 * EXP(($B$2 - 0.5 * $B$3^2) * $B$5 + $B$3 * SQRT($B$5) * _xlfn.NORM.S.INV(RAND()))</f>
        <v>370.49108819475697</v>
      </c>
      <c r="O84">
        <f ca="1">O83 * EXP(($B$2 - 0.5 * $B$3^2) * $B$5 + $B$3 * SQRT($B$5) * _xlfn.NORM.S.INV(RAND()))</f>
        <v>279.42961565968278</v>
      </c>
      <c r="P84">
        <f ca="1">P83 * EXP(($B$2 - 0.5 * $B$3^2) * $B$5 + $B$3 * SQRT($B$5) * _xlfn.NORM.S.INV(RAND()))</f>
        <v>203.4346681347551</v>
      </c>
      <c r="Q84">
        <f ca="1">Q83 * EXP(($B$2 - 0.5 * $B$3^2) * $B$5 + $B$3 * SQRT($B$5) * _xlfn.NORM.S.INV(RAND()))</f>
        <v>230.5502240811301</v>
      </c>
      <c r="R84">
        <f ca="1">R83 * EXP(($B$2 - 0.5 * $B$3^2) * $B$5 + $B$3 * SQRT($B$5) * _xlfn.NORM.S.INV(RAND()))</f>
        <v>288.67946203684545</v>
      </c>
      <c r="S84">
        <f ca="1">S83 * EXP(($B$2 - 0.5 * $B$3^2) * $B$5 + $B$3 * SQRT($B$5) * _xlfn.NORM.S.INV(RAND()))</f>
        <v>301.2830920330652</v>
      </c>
      <c r="T84">
        <f ca="1">T83 * EXP(($B$2 - 0.5 * $B$3^2) * $B$5 + $B$3 * SQRT($B$5) * _xlfn.NORM.S.INV(RAND()))</f>
        <v>224.39946597774838</v>
      </c>
      <c r="U84">
        <f ca="1">U83 * EXP(($B$2 - 0.5 * $B$3^2) * $B$5 + $B$3 * SQRT($B$5) * _xlfn.NORM.S.INV(RAND()))</f>
        <v>286.39729746308956</v>
      </c>
      <c r="V84">
        <f ca="1">V83 * EXP(($B$2 - 0.5 * $B$3^2) * $B$5 + $B$3 * SQRT($B$5) * _xlfn.NORM.S.INV(RAND()))</f>
        <v>243.54285338978909</v>
      </c>
      <c r="W84">
        <f ca="1">W83 * EXP(($B$2 - 0.5 * $B$3^2) * $B$5 + $B$3 * SQRT($B$5) * _xlfn.NORM.S.INV(RAND()))</f>
        <v>311.91917129152284</v>
      </c>
      <c r="X84">
        <f ca="1">X83 * EXP(($B$2 - 0.5 * $B$3^2) * $B$5 + $B$3 * SQRT($B$5) * _xlfn.NORM.S.INV(RAND()))</f>
        <v>314.54113756627567</v>
      </c>
      <c r="Y84">
        <f ca="1">Y83 * EXP(($B$2 - 0.5 * $B$3^2) * $B$5 + $B$3 * SQRT($B$5) * _xlfn.NORM.S.INV(RAND()))</f>
        <v>296.65304537446571</v>
      </c>
      <c r="Z84">
        <f ca="1">Z83 * EXP(($B$2 - 0.5 * $B$3^2) * $B$5 + $B$3 * SQRT($B$5) * _xlfn.NORM.S.INV(RAND()))</f>
        <v>260.29808398275816</v>
      </c>
      <c r="AA84">
        <f ca="1">AA83 * EXP(($B$2 - 0.5 * $B$3^2) * $B$5 + $B$3 * SQRT($B$5) * _xlfn.NORM.S.INV(RAND()))</f>
        <v>266.44225538905232</v>
      </c>
      <c r="AB84">
        <f ca="1">AB83 * EXP(($B$2 - 0.5 * $B$3^2) * $B$5 + $B$3 * SQRT($B$5) * _xlfn.NORM.S.INV(RAND()))</f>
        <v>252.43835448310986</v>
      </c>
      <c r="AC84">
        <f ca="1">AC83 * EXP(($B$2 - 0.5 * $B$3^2) * $B$5 + $B$3 * SQRT($B$5) * _xlfn.NORM.S.INV(RAND()))</f>
        <v>284.17159982823364</v>
      </c>
      <c r="AD84">
        <f ca="1">AD83 * EXP(($B$2 - 0.5 * $B$3^2) * $B$5 + $B$3 * SQRT($B$5) * _xlfn.NORM.S.INV(RAND()))</f>
        <v>202.31438619319434</v>
      </c>
      <c r="AE84">
        <f ca="1">AE83 * EXP(($B$2 - 0.5 * $B$3^2) * $B$5 + $B$3 * SQRT($B$5) * _xlfn.NORM.S.INV(RAND()))</f>
        <v>237.0744876881634</v>
      </c>
      <c r="AF84">
        <f ca="1">AF83 * EXP(($B$2 - 0.5 * $B$3^2) * $B$5 + $B$3 * SQRT($B$5) * _xlfn.NORM.S.INV(RAND()))</f>
        <v>314.62432417926527</v>
      </c>
      <c r="AG84">
        <f ca="1">AG83 * EXP(($B$2 - 0.5 * $B$3^2) * $B$5 + $B$3 * SQRT($B$5) * _xlfn.NORM.S.INV(RAND()))</f>
        <v>299.12715364609051</v>
      </c>
      <c r="AH84">
        <f ca="1">AH83 * EXP(($B$2 - 0.5 * $B$3^2) * $B$5 + $B$3 * SQRT($B$5) * _xlfn.NORM.S.INV(RAND()))</f>
        <v>257.05365407106325</v>
      </c>
      <c r="AI84">
        <f ca="1">AI83 * EXP(($B$2 - 0.5 * $B$3^2) * $B$5 + $B$3 * SQRT($B$5) * _xlfn.NORM.S.INV(RAND()))</f>
        <v>223.07360859552782</v>
      </c>
      <c r="AJ84">
        <f ca="1">AJ83 * EXP(($B$2 - 0.5 * $B$3^2) * $B$5 + $B$3 * SQRT($B$5) * _xlfn.NORM.S.INV(RAND()))</f>
        <v>342.8557337662287</v>
      </c>
      <c r="AK84">
        <f ca="1">AK83 * EXP(($B$2 - 0.5 * $B$3^2) * $B$5 + $B$3 * SQRT($B$5) * _xlfn.NORM.S.INV(RAND()))</f>
        <v>250.24212297158621</v>
      </c>
      <c r="AL84">
        <f ca="1">AL83 * EXP(($B$2 - 0.5 * $B$3^2) * $B$5 + $B$3 * SQRT($B$5) * _xlfn.NORM.S.INV(RAND()))</f>
        <v>223.88581761877737</v>
      </c>
      <c r="AM84">
        <f ca="1">AM83 * EXP(($B$2 - 0.5 * $B$3^2) * $B$5 + $B$3 * SQRT($B$5) * _xlfn.NORM.S.INV(RAND()))</f>
        <v>400.63833935607767</v>
      </c>
      <c r="AN84">
        <f ca="1">AN83 * EXP(($B$2 - 0.5 * $B$3^2) * $B$5 + $B$3 * SQRT($B$5) * _xlfn.NORM.S.INV(RAND()))</f>
        <v>278.05974964231626</v>
      </c>
      <c r="AO84">
        <f ca="1">AO83 * EXP(($B$2 - 0.5 * $B$3^2) * $B$5 + $B$3 * SQRT($B$5) * _xlfn.NORM.S.INV(RAND()))</f>
        <v>246.15312379026926</v>
      </c>
      <c r="AP84">
        <f ca="1">AP83 * EXP(($B$2 - 0.5 * $B$3^2) * $B$5 + $B$3 * SQRT($B$5) * _xlfn.NORM.S.INV(RAND()))</f>
        <v>227.0872959287785</v>
      </c>
      <c r="AQ84">
        <f ca="1">AQ83 * EXP(($B$2 - 0.5 * $B$3^2) * $B$5 + $B$3 * SQRT($B$5) * _xlfn.NORM.S.INV(RAND()))</f>
        <v>257.23848713166842</v>
      </c>
      <c r="AR84">
        <f ca="1">AR83 * EXP(($B$2 - 0.5 * $B$3^2) * $B$5 + $B$3 * SQRT($B$5) * _xlfn.NORM.S.INV(RAND()))</f>
        <v>294.04021841919695</v>
      </c>
      <c r="AS84">
        <f ca="1">AS83 * EXP(($B$2 - 0.5 * $B$3^2) * $B$5 + $B$3 * SQRT($B$5) * _xlfn.NORM.S.INV(RAND()))</f>
        <v>217.93433849680488</v>
      </c>
      <c r="AT84">
        <f ca="1">AT83 * EXP(($B$2 - 0.5 * $B$3^2) * $B$5 + $B$3 * SQRT($B$5) * _xlfn.NORM.S.INV(RAND()))</f>
        <v>310.49207422664381</v>
      </c>
      <c r="AU84">
        <f ca="1">AU83 * EXP(($B$2 - 0.5 * $B$3^2) * $B$5 + $B$3 * SQRT($B$5) * _xlfn.NORM.S.INV(RAND()))</f>
        <v>229.96926069330445</v>
      </c>
      <c r="AV84">
        <f ca="1">AV83 * EXP(($B$2 - 0.5 * $B$3^2) * $B$5 + $B$3 * SQRT($B$5) * _xlfn.NORM.S.INV(RAND()))</f>
        <v>317.03070311765856</v>
      </c>
      <c r="AW84">
        <f ca="1">AW83 * EXP(($B$2 - 0.5 * $B$3^2) * $B$5 + $B$3 * SQRT($B$5) * _xlfn.NORM.S.INV(RAND()))</f>
        <v>288.3124388300306</v>
      </c>
      <c r="AX84">
        <f ca="1">AX83 * EXP(($B$2 - 0.5 * $B$3^2) * $B$5 + $B$3 * SQRT($B$5) * _xlfn.NORM.S.INV(RAND()))</f>
        <v>266.95401443715599</v>
      </c>
      <c r="AY84">
        <f ca="1">AY83 * EXP(($B$2 - 0.5 * $B$3^2) * $B$5 + $B$3 * SQRT($B$5) * _xlfn.NORM.S.INV(RAND()))</f>
        <v>244.05048244025423</v>
      </c>
    </row>
    <row r="85" spans="1:51" x14ac:dyDescent="0.25">
      <c r="A85">
        <v>61</v>
      </c>
      <c r="B85">
        <f ca="1">B84 * EXP(($B$2 - 0.5 * $B$3^2) * $B$5 + $B$3 * SQRT($B$5) * _xlfn.NORM.S.INV(RAND()))</f>
        <v>211.98562461193387</v>
      </c>
      <c r="C85">
        <f ca="1">C84 * EXP(($B$2 - 0.5 * $B$3^2) * $B$5 + $B$3 * SQRT($B$5) * _xlfn.NORM.S.INV(RAND()))</f>
        <v>255.12743542698846</v>
      </c>
      <c r="D85">
        <f ca="1">D84 * EXP(($B$2 - 0.5 * $B$3^2) * $B$5 + $B$3 * SQRT($B$5) * _xlfn.NORM.S.INV(RAND()))</f>
        <v>292.91029516738945</v>
      </c>
      <c r="E85">
        <f ca="1">E84 * EXP(($B$2 - 0.5 * $B$3^2) * $B$5 + $B$3 * SQRT($B$5) * _xlfn.NORM.S.INV(RAND()))</f>
        <v>200.31476052983592</v>
      </c>
      <c r="F85">
        <f ca="1">F84 * EXP(($B$2 - 0.5 * $B$3^2) * $B$5 + $B$3 * SQRT($B$5) * _xlfn.NORM.S.INV(RAND()))</f>
        <v>250.97136281528728</v>
      </c>
      <c r="G85">
        <f ca="1">G84 * EXP(($B$2 - 0.5 * $B$3^2) * $B$5 + $B$3 * SQRT($B$5) * _xlfn.NORM.S.INV(RAND()))</f>
        <v>221.96113817187751</v>
      </c>
      <c r="H85">
        <f ca="1">H84 * EXP(($B$2 - 0.5 * $B$3^2) * $B$5 + $B$3 * SQRT($B$5) * _xlfn.NORM.S.INV(RAND()))</f>
        <v>282.77254541638354</v>
      </c>
      <c r="I85">
        <f ca="1">I84 * EXP(($B$2 - 0.5 * $B$3^2) * $B$5 + $B$3 * SQRT($B$5) * _xlfn.NORM.S.INV(RAND()))</f>
        <v>250.79137795202615</v>
      </c>
      <c r="J85">
        <f ca="1">J84 * EXP(($B$2 - 0.5 * $B$3^2) * $B$5 + $B$3 * SQRT($B$5) * _xlfn.NORM.S.INV(RAND()))</f>
        <v>328.32002533811988</v>
      </c>
      <c r="K85">
        <f ca="1">K84 * EXP(($B$2 - 0.5 * $B$3^2) * $B$5 + $B$3 * SQRT($B$5) * _xlfn.NORM.S.INV(RAND()))</f>
        <v>309.90042110998581</v>
      </c>
      <c r="L85">
        <f ca="1">L84 * EXP(($B$2 - 0.5 * $B$3^2) * $B$5 + $B$3 * SQRT($B$5) * _xlfn.NORM.S.INV(RAND()))</f>
        <v>321.02348826740342</v>
      </c>
      <c r="M85">
        <f ca="1">M84 * EXP(($B$2 - 0.5 * $B$3^2) * $B$5 + $B$3 * SQRT($B$5) * _xlfn.NORM.S.INV(RAND()))</f>
        <v>263.59060442947003</v>
      </c>
      <c r="N85">
        <f ca="1">N84 * EXP(($B$2 - 0.5 * $B$3^2) * $B$5 + $B$3 * SQRT($B$5) * _xlfn.NORM.S.INV(RAND()))</f>
        <v>374.31605243475923</v>
      </c>
      <c r="O85">
        <f ca="1">O84 * EXP(($B$2 - 0.5 * $B$3^2) * $B$5 + $B$3 * SQRT($B$5) * _xlfn.NORM.S.INV(RAND()))</f>
        <v>280.00756498071303</v>
      </c>
      <c r="P85">
        <f ca="1">P84 * EXP(($B$2 - 0.5 * $B$3^2) * $B$5 + $B$3 * SQRT($B$5) * _xlfn.NORM.S.INV(RAND()))</f>
        <v>200.30388121172783</v>
      </c>
      <c r="Q85">
        <f ca="1">Q84 * EXP(($B$2 - 0.5 * $B$3^2) * $B$5 + $B$3 * SQRT($B$5) * _xlfn.NORM.S.INV(RAND()))</f>
        <v>233.37692533720977</v>
      </c>
      <c r="R85">
        <f ca="1">R84 * EXP(($B$2 - 0.5 * $B$3^2) * $B$5 + $B$3 * SQRT($B$5) * _xlfn.NORM.S.INV(RAND()))</f>
        <v>285.15019930411182</v>
      </c>
      <c r="S85">
        <f ca="1">S84 * EXP(($B$2 - 0.5 * $B$3^2) * $B$5 + $B$3 * SQRT($B$5) * _xlfn.NORM.S.INV(RAND()))</f>
        <v>297.26438717493687</v>
      </c>
      <c r="T85">
        <f ca="1">T84 * EXP(($B$2 - 0.5 * $B$3^2) * $B$5 + $B$3 * SQRT($B$5) * _xlfn.NORM.S.INV(RAND()))</f>
        <v>224.58986089805995</v>
      </c>
      <c r="U85">
        <f ca="1">U84 * EXP(($B$2 - 0.5 * $B$3^2) * $B$5 + $B$3 * SQRT($B$5) * _xlfn.NORM.S.INV(RAND()))</f>
        <v>286.64781192831003</v>
      </c>
      <c r="V85">
        <f ca="1">V84 * EXP(($B$2 - 0.5 * $B$3^2) * $B$5 + $B$3 * SQRT($B$5) * _xlfn.NORM.S.INV(RAND()))</f>
        <v>244.15305214225009</v>
      </c>
      <c r="W85">
        <f ca="1">W84 * EXP(($B$2 - 0.5 * $B$3^2) * $B$5 + $B$3 * SQRT($B$5) * _xlfn.NORM.S.INV(RAND()))</f>
        <v>314.98627753187321</v>
      </c>
      <c r="X85">
        <f ca="1">X84 * EXP(($B$2 - 0.5 * $B$3^2) * $B$5 + $B$3 * SQRT($B$5) * _xlfn.NORM.S.INV(RAND()))</f>
        <v>320.10382243738354</v>
      </c>
      <c r="Y85">
        <f ca="1">Y84 * EXP(($B$2 - 0.5 * $B$3^2) * $B$5 + $B$3 * SQRT($B$5) * _xlfn.NORM.S.INV(RAND()))</f>
        <v>292.6575006694261</v>
      </c>
      <c r="Z85">
        <f ca="1">Z84 * EXP(($B$2 - 0.5 * $B$3^2) * $B$5 + $B$3 * SQRT($B$5) * _xlfn.NORM.S.INV(RAND()))</f>
        <v>257.81983751816847</v>
      </c>
      <c r="AA85">
        <f ca="1">AA84 * EXP(($B$2 - 0.5 * $B$3^2) * $B$5 + $B$3 * SQRT($B$5) * _xlfn.NORM.S.INV(RAND()))</f>
        <v>272.74528525767028</v>
      </c>
      <c r="AB85">
        <f ca="1">AB84 * EXP(($B$2 - 0.5 * $B$3^2) * $B$5 + $B$3 * SQRT($B$5) * _xlfn.NORM.S.INV(RAND()))</f>
        <v>254.8974569266785</v>
      </c>
      <c r="AC85">
        <f ca="1">AC84 * EXP(($B$2 - 0.5 * $B$3^2) * $B$5 + $B$3 * SQRT($B$5) * _xlfn.NORM.S.INV(RAND()))</f>
        <v>285.47516363918453</v>
      </c>
      <c r="AD85">
        <f ca="1">AD84 * EXP(($B$2 - 0.5 * $B$3^2) * $B$5 + $B$3 * SQRT($B$5) * _xlfn.NORM.S.INV(RAND()))</f>
        <v>204.92788228971864</v>
      </c>
      <c r="AE85">
        <f ca="1">AE84 * EXP(($B$2 - 0.5 * $B$3^2) * $B$5 + $B$3 * SQRT($B$5) * _xlfn.NORM.S.INV(RAND()))</f>
        <v>239.27568820103531</v>
      </c>
      <c r="AF85">
        <f ca="1">AF84 * EXP(($B$2 - 0.5 * $B$3^2) * $B$5 + $B$3 * SQRT($B$5) * _xlfn.NORM.S.INV(RAND()))</f>
        <v>313.27782131278451</v>
      </c>
      <c r="AG85">
        <f ca="1">AG84 * EXP(($B$2 - 0.5 * $B$3^2) * $B$5 + $B$3 * SQRT($B$5) * _xlfn.NORM.S.INV(RAND()))</f>
        <v>301.43148687187943</v>
      </c>
      <c r="AH85">
        <f ca="1">AH84 * EXP(($B$2 - 0.5 * $B$3^2) * $B$5 + $B$3 * SQRT($B$5) * _xlfn.NORM.S.INV(RAND()))</f>
        <v>263.59908914071156</v>
      </c>
      <c r="AI85">
        <f ca="1">AI84 * EXP(($B$2 - 0.5 * $B$3^2) * $B$5 + $B$3 * SQRT($B$5) * _xlfn.NORM.S.INV(RAND()))</f>
        <v>221.53437799408809</v>
      </c>
      <c r="AJ85">
        <f ca="1">AJ84 * EXP(($B$2 - 0.5 * $B$3^2) * $B$5 + $B$3 * SQRT($B$5) * _xlfn.NORM.S.INV(RAND()))</f>
        <v>336.33611494839772</v>
      </c>
      <c r="AK85">
        <f ca="1">AK84 * EXP(($B$2 - 0.5 * $B$3^2) * $B$5 + $B$3 * SQRT($B$5) * _xlfn.NORM.S.INV(RAND()))</f>
        <v>253.67711548403761</v>
      </c>
      <c r="AL85">
        <f ca="1">AL84 * EXP(($B$2 - 0.5 * $B$3^2) * $B$5 + $B$3 * SQRT($B$5) * _xlfn.NORM.S.INV(RAND()))</f>
        <v>221.24102360779378</v>
      </c>
      <c r="AM85">
        <f ca="1">AM84 * EXP(($B$2 - 0.5 * $B$3^2) * $B$5 + $B$3 * SQRT($B$5) * _xlfn.NORM.S.INV(RAND()))</f>
        <v>385.52172630108146</v>
      </c>
      <c r="AN85">
        <f ca="1">AN84 * EXP(($B$2 - 0.5 * $B$3^2) * $B$5 + $B$3 * SQRT($B$5) * _xlfn.NORM.S.INV(RAND()))</f>
        <v>280.98055897805165</v>
      </c>
      <c r="AO85">
        <f ca="1">AO84 * EXP(($B$2 - 0.5 * $B$3^2) * $B$5 + $B$3 * SQRT($B$5) * _xlfn.NORM.S.INV(RAND()))</f>
        <v>238.33928021053646</v>
      </c>
      <c r="AP85">
        <f ca="1">AP84 * EXP(($B$2 - 0.5 * $B$3^2) * $B$5 + $B$3 * SQRT($B$5) * _xlfn.NORM.S.INV(RAND()))</f>
        <v>227.92505701428564</v>
      </c>
      <c r="AQ85">
        <f ca="1">AQ84 * EXP(($B$2 - 0.5 * $B$3^2) * $B$5 + $B$3 * SQRT($B$5) * _xlfn.NORM.S.INV(RAND()))</f>
        <v>250.25965139065949</v>
      </c>
      <c r="AR85">
        <f ca="1">AR84 * EXP(($B$2 - 0.5 * $B$3^2) * $B$5 + $B$3 * SQRT($B$5) * _xlfn.NORM.S.INV(RAND()))</f>
        <v>294.92127134543432</v>
      </c>
      <c r="AS85">
        <f ca="1">AS84 * EXP(($B$2 - 0.5 * $B$3^2) * $B$5 + $B$3 * SQRT($B$5) * _xlfn.NORM.S.INV(RAND()))</f>
        <v>218.16046132390616</v>
      </c>
      <c r="AT85">
        <f ca="1">AT84 * EXP(($B$2 - 0.5 * $B$3^2) * $B$5 + $B$3 * SQRT($B$5) * _xlfn.NORM.S.INV(RAND()))</f>
        <v>312.65875558433646</v>
      </c>
      <c r="AU85">
        <f ca="1">AU84 * EXP(($B$2 - 0.5 * $B$3^2) * $B$5 + $B$3 * SQRT($B$5) * _xlfn.NORM.S.INV(RAND()))</f>
        <v>236.47384371677217</v>
      </c>
      <c r="AV85">
        <f ca="1">AV84 * EXP(($B$2 - 0.5 * $B$3^2) * $B$5 + $B$3 * SQRT($B$5) * _xlfn.NORM.S.INV(RAND()))</f>
        <v>318.65545629815307</v>
      </c>
      <c r="AW85">
        <f ca="1">AW84 * EXP(($B$2 - 0.5 * $B$3^2) * $B$5 + $B$3 * SQRT($B$5) * _xlfn.NORM.S.INV(RAND()))</f>
        <v>281.58630822744936</v>
      </c>
      <c r="AX85">
        <f ca="1">AX84 * EXP(($B$2 - 0.5 * $B$3^2) * $B$5 + $B$3 * SQRT($B$5) * _xlfn.NORM.S.INV(RAND()))</f>
        <v>271.81432206541751</v>
      </c>
      <c r="AY85">
        <f ca="1">AY84 * EXP(($B$2 - 0.5 * $B$3^2) * $B$5 + $B$3 * SQRT($B$5) * _xlfn.NORM.S.INV(RAND()))</f>
        <v>241.98307598121335</v>
      </c>
    </row>
    <row r="86" spans="1:51" x14ac:dyDescent="0.25">
      <c r="A86">
        <v>62</v>
      </c>
      <c r="B86">
        <f ca="1">B85 * EXP(($B$2 - 0.5 * $B$3^2) * $B$5 + $B$3 * SQRT($B$5) * _xlfn.NORM.S.INV(RAND()))</f>
        <v>207.56844370217377</v>
      </c>
      <c r="C86">
        <f ca="1">C85 * EXP(($B$2 - 0.5 * $B$3^2) * $B$5 + $B$3 * SQRT($B$5) * _xlfn.NORM.S.INV(RAND()))</f>
        <v>257.00757405425657</v>
      </c>
      <c r="D86">
        <f ca="1">D85 * EXP(($B$2 - 0.5 * $B$3^2) * $B$5 + $B$3 * SQRT($B$5) * _xlfn.NORM.S.INV(RAND()))</f>
        <v>296.44357465627894</v>
      </c>
      <c r="E86">
        <f ca="1">E85 * EXP(($B$2 - 0.5 * $B$3^2) * $B$5 + $B$3 * SQRT($B$5) * _xlfn.NORM.S.INV(RAND()))</f>
        <v>205.89296709095987</v>
      </c>
      <c r="F86">
        <f ca="1">F85 * EXP(($B$2 - 0.5 * $B$3^2) * $B$5 + $B$3 * SQRT($B$5) * _xlfn.NORM.S.INV(RAND()))</f>
        <v>251.96483519890464</v>
      </c>
      <c r="G86">
        <f ca="1">G85 * EXP(($B$2 - 0.5 * $B$3^2) * $B$5 + $B$3 * SQRT($B$5) * _xlfn.NORM.S.INV(RAND()))</f>
        <v>224.27562882580449</v>
      </c>
      <c r="H86">
        <f ca="1">H85 * EXP(($B$2 - 0.5 * $B$3^2) * $B$5 + $B$3 * SQRT($B$5) * _xlfn.NORM.S.INV(RAND()))</f>
        <v>277.95705616890837</v>
      </c>
      <c r="I86">
        <f ca="1">I85 * EXP(($B$2 - 0.5 * $B$3^2) * $B$5 + $B$3 * SQRT($B$5) * _xlfn.NORM.S.INV(RAND()))</f>
        <v>248.59894405225211</v>
      </c>
      <c r="J86">
        <f ca="1">J85 * EXP(($B$2 - 0.5 * $B$3^2) * $B$5 + $B$3 * SQRT($B$5) * _xlfn.NORM.S.INV(RAND()))</f>
        <v>329.42268684694687</v>
      </c>
      <c r="K86">
        <f ca="1">K85 * EXP(($B$2 - 0.5 * $B$3^2) * $B$5 + $B$3 * SQRT($B$5) * _xlfn.NORM.S.INV(RAND()))</f>
        <v>307.54675443966022</v>
      </c>
      <c r="L86">
        <f ca="1">L85 * EXP(($B$2 - 0.5 * $B$3^2) * $B$5 + $B$3 * SQRT($B$5) * _xlfn.NORM.S.INV(RAND()))</f>
        <v>321.70804455725414</v>
      </c>
      <c r="M86">
        <f ca="1">M85 * EXP(($B$2 - 0.5 * $B$3^2) * $B$5 + $B$3 * SQRT($B$5) * _xlfn.NORM.S.INV(RAND()))</f>
        <v>265.46778372167819</v>
      </c>
      <c r="N86">
        <f ca="1">N85 * EXP(($B$2 - 0.5 * $B$3^2) * $B$5 + $B$3 * SQRT($B$5) * _xlfn.NORM.S.INV(RAND()))</f>
        <v>363.68027764633609</v>
      </c>
      <c r="O86">
        <f ca="1">O85 * EXP(($B$2 - 0.5 * $B$3^2) * $B$5 + $B$3 * SQRT($B$5) * _xlfn.NORM.S.INV(RAND()))</f>
        <v>280.30429165584763</v>
      </c>
      <c r="P86">
        <f ca="1">P85 * EXP(($B$2 - 0.5 * $B$3^2) * $B$5 + $B$3 * SQRT($B$5) * _xlfn.NORM.S.INV(RAND()))</f>
        <v>201.40292424835124</v>
      </c>
      <c r="Q86">
        <f ca="1">Q85 * EXP(($B$2 - 0.5 * $B$3^2) * $B$5 + $B$3 * SQRT($B$5) * _xlfn.NORM.S.INV(RAND()))</f>
        <v>231.35981981053393</v>
      </c>
      <c r="R86">
        <f ca="1">R85 * EXP(($B$2 - 0.5 * $B$3^2) * $B$5 + $B$3 * SQRT($B$5) * _xlfn.NORM.S.INV(RAND()))</f>
        <v>288.21232284140581</v>
      </c>
      <c r="S86">
        <f ca="1">S85 * EXP(($B$2 - 0.5 * $B$3^2) * $B$5 + $B$3 * SQRT($B$5) * _xlfn.NORM.S.INV(RAND()))</f>
        <v>305.66789446077757</v>
      </c>
      <c r="T86">
        <f ca="1">T85 * EXP(($B$2 - 0.5 * $B$3^2) * $B$5 + $B$3 * SQRT($B$5) * _xlfn.NORM.S.INV(RAND()))</f>
        <v>223.60800058718993</v>
      </c>
      <c r="U86">
        <f ca="1">U85 * EXP(($B$2 - 0.5 * $B$3^2) * $B$5 + $B$3 * SQRT($B$5) * _xlfn.NORM.S.INV(RAND()))</f>
        <v>294.55185281147868</v>
      </c>
      <c r="V86">
        <f ca="1">V85 * EXP(($B$2 - 0.5 * $B$3^2) * $B$5 + $B$3 * SQRT($B$5) * _xlfn.NORM.S.INV(RAND()))</f>
        <v>249.3439089956604</v>
      </c>
      <c r="W86">
        <f ca="1">W85 * EXP(($B$2 - 0.5 * $B$3^2) * $B$5 + $B$3 * SQRT($B$5) * _xlfn.NORM.S.INV(RAND()))</f>
        <v>302.38052762557248</v>
      </c>
      <c r="X86">
        <f ca="1">X85 * EXP(($B$2 - 0.5 * $B$3^2) * $B$5 + $B$3 * SQRT($B$5) * _xlfn.NORM.S.INV(RAND()))</f>
        <v>323.74712502715954</v>
      </c>
      <c r="Y86">
        <f ca="1">Y85 * EXP(($B$2 - 0.5 * $B$3^2) * $B$5 + $B$3 * SQRT($B$5) * _xlfn.NORM.S.INV(RAND()))</f>
        <v>291.12286252939231</v>
      </c>
      <c r="Z86">
        <f ca="1">Z85 * EXP(($B$2 - 0.5 * $B$3^2) * $B$5 + $B$3 * SQRT($B$5) * _xlfn.NORM.S.INV(RAND()))</f>
        <v>263.47738822783265</v>
      </c>
      <c r="AA86">
        <f ca="1">AA85 * EXP(($B$2 - 0.5 * $B$3^2) * $B$5 + $B$3 * SQRT($B$5) * _xlfn.NORM.S.INV(RAND()))</f>
        <v>270.39023746078283</v>
      </c>
      <c r="AB86">
        <f ca="1">AB85 * EXP(($B$2 - 0.5 * $B$3^2) * $B$5 + $B$3 * SQRT($B$5) * _xlfn.NORM.S.INV(RAND()))</f>
        <v>245.74458202476112</v>
      </c>
      <c r="AC86">
        <f ca="1">AC85 * EXP(($B$2 - 0.5 * $B$3^2) * $B$5 + $B$3 * SQRT($B$5) * _xlfn.NORM.S.INV(RAND()))</f>
        <v>281.69805505143654</v>
      </c>
      <c r="AD86">
        <f ca="1">AD85 * EXP(($B$2 - 0.5 * $B$3^2) * $B$5 + $B$3 * SQRT($B$5) * _xlfn.NORM.S.INV(RAND()))</f>
        <v>200.27885028261977</v>
      </c>
      <c r="AE86">
        <f ca="1">AE85 * EXP(($B$2 - 0.5 * $B$3^2) * $B$5 + $B$3 * SQRT($B$5) * _xlfn.NORM.S.INV(RAND()))</f>
        <v>242.7386585039479</v>
      </c>
      <c r="AF86">
        <f ca="1">AF85 * EXP(($B$2 - 0.5 * $B$3^2) * $B$5 + $B$3 * SQRT($B$5) * _xlfn.NORM.S.INV(RAND()))</f>
        <v>318.03593270513545</v>
      </c>
      <c r="AG86">
        <f ca="1">AG85 * EXP(($B$2 - 0.5 * $B$3^2) * $B$5 + $B$3 * SQRT($B$5) * _xlfn.NORM.S.INV(RAND()))</f>
        <v>304.24172650845099</v>
      </c>
      <c r="AH86">
        <f ca="1">AH85 * EXP(($B$2 - 0.5 * $B$3^2) * $B$5 + $B$3 * SQRT($B$5) * _xlfn.NORM.S.INV(RAND()))</f>
        <v>259.0870124733367</v>
      </c>
      <c r="AI86">
        <f ca="1">AI85 * EXP(($B$2 - 0.5 * $B$3^2) * $B$5 + $B$3 * SQRT($B$5) * _xlfn.NORM.S.INV(RAND()))</f>
        <v>218.70974329699362</v>
      </c>
      <c r="AJ86">
        <f ca="1">AJ85 * EXP(($B$2 - 0.5 * $B$3^2) * $B$5 + $B$3 * SQRT($B$5) * _xlfn.NORM.S.INV(RAND()))</f>
        <v>334.58591926788102</v>
      </c>
      <c r="AK86">
        <f ca="1">AK85 * EXP(($B$2 - 0.5 * $B$3^2) * $B$5 + $B$3 * SQRT($B$5) * _xlfn.NORM.S.INV(RAND()))</f>
        <v>254.307741478043</v>
      </c>
      <c r="AL86">
        <f ca="1">AL85 * EXP(($B$2 - 0.5 * $B$3^2) * $B$5 + $B$3 * SQRT($B$5) * _xlfn.NORM.S.INV(RAND()))</f>
        <v>218.56911798670674</v>
      </c>
      <c r="AM86">
        <f ca="1">AM85 * EXP(($B$2 - 0.5 * $B$3^2) * $B$5 + $B$3 * SQRT($B$5) * _xlfn.NORM.S.INV(RAND()))</f>
        <v>387.21211252139284</v>
      </c>
      <c r="AN86">
        <f ca="1">AN85 * EXP(($B$2 - 0.5 * $B$3^2) * $B$5 + $B$3 * SQRT($B$5) * _xlfn.NORM.S.INV(RAND()))</f>
        <v>274.59995892071714</v>
      </c>
      <c r="AO86">
        <f ca="1">AO85 * EXP(($B$2 - 0.5 * $B$3^2) * $B$5 + $B$3 * SQRT($B$5) * _xlfn.NORM.S.INV(RAND()))</f>
        <v>239.11663629031392</v>
      </c>
      <c r="AP86">
        <f ca="1">AP85 * EXP(($B$2 - 0.5 * $B$3^2) * $B$5 + $B$3 * SQRT($B$5) * _xlfn.NORM.S.INV(RAND()))</f>
        <v>230.0926758151746</v>
      </c>
      <c r="AQ86">
        <f ca="1">AQ85 * EXP(($B$2 - 0.5 * $B$3^2) * $B$5 + $B$3 * SQRT($B$5) * _xlfn.NORM.S.INV(RAND()))</f>
        <v>246.36423392285687</v>
      </c>
      <c r="AR86">
        <f ca="1">AR85 * EXP(($B$2 - 0.5 * $B$3^2) * $B$5 + $B$3 * SQRT($B$5) * _xlfn.NORM.S.INV(RAND()))</f>
        <v>290.24333862489095</v>
      </c>
      <c r="AS86">
        <f ca="1">AS85 * EXP(($B$2 - 0.5 * $B$3^2) * $B$5 + $B$3 * SQRT($B$5) * _xlfn.NORM.S.INV(RAND()))</f>
        <v>218.19766659810674</v>
      </c>
      <c r="AT86">
        <f ca="1">AT85 * EXP(($B$2 - 0.5 * $B$3^2) * $B$5 + $B$3 * SQRT($B$5) * _xlfn.NORM.S.INV(RAND()))</f>
        <v>305.95117873484054</v>
      </c>
      <c r="AU86">
        <f ca="1">AU85 * EXP(($B$2 - 0.5 * $B$3^2) * $B$5 + $B$3 * SQRT($B$5) * _xlfn.NORM.S.INV(RAND()))</f>
        <v>234.46019016439908</v>
      </c>
      <c r="AV86">
        <f ca="1">AV85 * EXP(($B$2 - 0.5 * $B$3^2) * $B$5 + $B$3 * SQRT($B$5) * _xlfn.NORM.S.INV(RAND()))</f>
        <v>319.56114404808511</v>
      </c>
      <c r="AW86">
        <f ca="1">AW85 * EXP(($B$2 - 0.5 * $B$3^2) * $B$5 + $B$3 * SQRT($B$5) * _xlfn.NORM.S.INV(RAND()))</f>
        <v>291.00904288251877</v>
      </c>
      <c r="AX86">
        <f ca="1">AX85 * EXP(($B$2 - 0.5 * $B$3^2) * $B$5 + $B$3 * SQRT($B$5) * _xlfn.NORM.S.INV(RAND()))</f>
        <v>280.66273969634199</v>
      </c>
      <c r="AY86">
        <f ca="1">AY85 * EXP(($B$2 - 0.5 * $B$3^2) * $B$5 + $B$3 * SQRT($B$5) * _xlfn.NORM.S.INV(RAND()))</f>
        <v>244.35329125917968</v>
      </c>
    </row>
    <row r="87" spans="1:51" x14ac:dyDescent="0.25">
      <c r="A87">
        <v>63</v>
      </c>
      <c r="B87">
        <f ca="1">B86 * EXP(($B$2 - 0.5 * $B$3^2) * $B$5 + $B$3 * SQRT($B$5) * _xlfn.NORM.S.INV(RAND()))</f>
        <v>206.82028003520554</v>
      </c>
      <c r="C87">
        <f ca="1">C86 * EXP(($B$2 - 0.5 * $B$3^2) * $B$5 + $B$3 * SQRT($B$5) * _xlfn.NORM.S.INV(RAND()))</f>
        <v>258.61387849343424</v>
      </c>
      <c r="D87">
        <f ca="1">D86 * EXP(($B$2 - 0.5 * $B$3^2) * $B$5 + $B$3 * SQRT($B$5) * _xlfn.NORM.S.INV(RAND()))</f>
        <v>296.75428540071442</v>
      </c>
      <c r="E87">
        <f ca="1">E86 * EXP(($B$2 - 0.5 * $B$3^2) * $B$5 + $B$3 * SQRT($B$5) * _xlfn.NORM.S.INV(RAND()))</f>
        <v>204.06733412635816</v>
      </c>
      <c r="F87">
        <f ca="1">F86 * EXP(($B$2 - 0.5 * $B$3^2) * $B$5 + $B$3 * SQRT($B$5) * _xlfn.NORM.S.INV(RAND()))</f>
        <v>244.38993719910007</v>
      </c>
      <c r="G87">
        <f ca="1">G86 * EXP(($B$2 - 0.5 * $B$3^2) * $B$5 + $B$3 * SQRT($B$5) * _xlfn.NORM.S.INV(RAND()))</f>
        <v>221.88206104384977</v>
      </c>
      <c r="H87">
        <f ca="1">H86 * EXP(($B$2 - 0.5 * $B$3^2) * $B$5 + $B$3 * SQRT($B$5) * _xlfn.NORM.S.INV(RAND()))</f>
        <v>281.50524333508582</v>
      </c>
      <c r="I87">
        <f ca="1">I86 * EXP(($B$2 - 0.5 * $B$3^2) * $B$5 + $B$3 * SQRT($B$5) * _xlfn.NORM.S.INV(RAND()))</f>
        <v>247.44219958257534</v>
      </c>
      <c r="J87">
        <f ca="1">J86 * EXP(($B$2 - 0.5 * $B$3^2) * $B$5 + $B$3 * SQRT($B$5) * _xlfn.NORM.S.INV(RAND()))</f>
        <v>321.59611426138366</v>
      </c>
      <c r="K87">
        <f ca="1">K86 * EXP(($B$2 - 0.5 * $B$3^2) * $B$5 + $B$3 * SQRT($B$5) * _xlfn.NORM.S.INV(RAND()))</f>
        <v>313.56592341713872</v>
      </c>
      <c r="L87">
        <f ca="1">L86 * EXP(($B$2 - 0.5 * $B$3^2) * $B$5 + $B$3 * SQRT($B$5) * _xlfn.NORM.S.INV(RAND()))</f>
        <v>323.50793316825923</v>
      </c>
      <c r="M87">
        <f ca="1">M86 * EXP(($B$2 - 0.5 * $B$3^2) * $B$5 + $B$3 * SQRT($B$5) * _xlfn.NORM.S.INV(RAND()))</f>
        <v>269.43953574042212</v>
      </c>
      <c r="N87">
        <f ca="1">N86 * EXP(($B$2 - 0.5 * $B$3^2) * $B$5 + $B$3 * SQRT($B$5) * _xlfn.NORM.S.INV(RAND()))</f>
        <v>352.13940423201257</v>
      </c>
      <c r="O87">
        <f ca="1">O86 * EXP(($B$2 - 0.5 * $B$3^2) * $B$5 + $B$3 * SQRT($B$5) * _xlfn.NORM.S.INV(RAND()))</f>
        <v>280.49370950183027</v>
      </c>
      <c r="P87">
        <f ca="1">P86 * EXP(($B$2 - 0.5 * $B$3^2) * $B$5 + $B$3 * SQRT($B$5) * _xlfn.NORM.S.INV(RAND()))</f>
        <v>202.22545429890224</v>
      </c>
      <c r="Q87">
        <f ca="1">Q86 * EXP(($B$2 - 0.5 * $B$3^2) * $B$5 + $B$3 * SQRT($B$5) * _xlfn.NORM.S.INV(RAND()))</f>
        <v>227.3824779419694</v>
      </c>
      <c r="R87">
        <f ca="1">R86 * EXP(($B$2 - 0.5 * $B$3^2) * $B$5 + $B$3 * SQRT($B$5) * _xlfn.NORM.S.INV(RAND()))</f>
        <v>293.38640821692411</v>
      </c>
      <c r="S87">
        <f ca="1">S86 * EXP(($B$2 - 0.5 * $B$3^2) * $B$5 + $B$3 * SQRT($B$5) * _xlfn.NORM.S.INV(RAND()))</f>
        <v>302.02220205216213</v>
      </c>
      <c r="T87">
        <f ca="1">T86 * EXP(($B$2 - 0.5 * $B$3^2) * $B$5 + $B$3 * SQRT($B$5) * _xlfn.NORM.S.INV(RAND()))</f>
        <v>223.55301651857019</v>
      </c>
      <c r="U87">
        <f ca="1">U86 * EXP(($B$2 - 0.5 * $B$3^2) * $B$5 + $B$3 * SQRT($B$5) * _xlfn.NORM.S.INV(RAND()))</f>
        <v>295.61628108463725</v>
      </c>
      <c r="V87">
        <f ca="1">V86 * EXP(($B$2 - 0.5 * $B$3^2) * $B$5 + $B$3 * SQRT($B$5) * _xlfn.NORM.S.INV(RAND()))</f>
        <v>249.61100719262919</v>
      </c>
      <c r="W87">
        <f ca="1">W86 * EXP(($B$2 - 0.5 * $B$3^2) * $B$5 + $B$3 * SQRT($B$5) * _xlfn.NORM.S.INV(RAND()))</f>
        <v>294.02367674894771</v>
      </c>
      <c r="X87">
        <f ca="1">X86 * EXP(($B$2 - 0.5 * $B$3^2) * $B$5 + $B$3 * SQRT($B$5) * _xlfn.NORM.S.INV(RAND()))</f>
        <v>332.00855917852192</v>
      </c>
      <c r="Y87">
        <f ca="1">Y86 * EXP(($B$2 - 0.5 * $B$3^2) * $B$5 + $B$3 * SQRT($B$5) * _xlfn.NORM.S.INV(RAND()))</f>
        <v>287.35047274557274</v>
      </c>
      <c r="Z87">
        <f ca="1">Z86 * EXP(($B$2 - 0.5 * $B$3^2) * $B$5 + $B$3 * SQRT($B$5) * _xlfn.NORM.S.INV(RAND()))</f>
        <v>266.96904402699261</v>
      </c>
      <c r="AA87">
        <f ca="1">AA86 * EXP(($B$2 - 0.5 * $B$3^2) * $B$5 + $B$3 * SQRT($B$5) * _xlfn.NORM.S.INV(RAND()))</f>
        <v>267.69131624244466</v>
      </c>
      <c r="AB87">
        <f ca="1">AB86 * EXP(($B$2 - 0.5 * $B$3^2) * $B$5 + $B$3 * SQRT($B$5) * _xlfn.NORM.S.INV(RAND()))</f>
        <v>252.17655495588028</v>
      </c>
      <c r="AC87">
        <f ca="1">AC86 * EXP(($B$2 - 0.5 * $B$3^2) * $B$5 + $B$3 * SQRT($B$5) * _xlfn.NORM.S.INV(RAND()))</f>
        <v>281.94974643251936</v>
      </c>
      <c r="AD87">
        <f ca="1">AD86 * EXP(($B$2 - 0.5 * $B$3^2) * $B$5 + $B$3 * SQRT($B$5) * _xlfn.NORM.S.INV(RAND()))</f>
        <v>202.44713705938983</v>
      </c>
      <c r="AE87">
        <f ca="1">AE86 * EXP(($B$2 - 0.5 * $B$3^2) * $B$5 + $B$3 * SQRT($B$5) * _xlfn.NORM.S.INV(RAND()))</f>
        <v>233.44660522533076</v>
      </c>
      <c r="AF87">
        <f ca="1">AF86 * EXP(($B$2 - 0.5 * $B$3^2) * $B$5 + $B$3 * SQRT($B$5) * _xlfn.NORM.S.INV(RAND()))</f>
        <v>322.362734593955</v>
      </c>
      <c r="AG87">
        <f ca="1">AG86 * EXP(($B$2 - 0.5 * $B$3^2) * $B$5 + $B$3 * SQRT($B$5) * _xlfn.NORM.S.INV(RAND()))</f>
        <v>311.79167159425413</v>
      </c>
      <c r="AH87">
        <f ca="1">AH86 * EXP(($B$2 - 0.5 * $B$3^2) * $B$5 + $B$3 * SQRT($B$5) * _xlfn.NORM.S.INV(RAND()))</f>
        <v>251.28132417742052</v>
      </c>
      <c r="AI87">
        <f ca="1">AI86 * EXP(($B$2 - 0.5 * $B$3^2) * $B$5 + $B$3 * SQRT($B$5) * _xlfn.NORM.S.INV(RAND()))</f>
        <v>220.6742123774865</v>
      </c>
      <c r="AJ87">
        <f ca="1">AJ86 * EXP(($B$2 - 0.5 * $B$3^2) * $B$5 + $B$3 * SQRT($B$5) * _xlfn.NORM.S.INV(RAND()))</f>
        <v>336.46570170874162</v>
      </c>
      <c r="AK87">
        <f ca="1">AK86 * EXP(($B$2 - 0.5 * $B$3^2) * $B$5 + $B$3 * SQRT($B$5) * _xlfn.NORM.S.INV(RAND()))</f>
        <v>254.52368452933118</v>
      </c>
      <c r="AL87">
        <f ca="1">AL86 * EXP(($B$2 - 0.5 * $B$3^2) * $B$5 + $B$3 * SQRT($B$5) * _xlfn.NORM.S.INV(RAND()))</f>
        <v>224.49370678447414</v>
      </c>
      <c r="AM87">
        <f ca="1">AM86 * EXP(($B$2 - 0.5 * $B$3^2) * $B$5 + $B$3 * SQRT($B$5) * _xlfn.NORM.S.INV(RAND()))</f>
        <v>390.91687264522221</v>
      </c>
      <c r="AN87">
        <f ca="1">AN86 * EXP(($B$2 - 0.5 * $B$3^2) * $B$5 + $B$3 * SQRT($B$5) * _xlfn.NORM.S.INV(RAND()))</f>
        <v>281.27486364466478</v>
      </c>
      <c r="AO87">
        <f ca="1">AO86 * EXP(($B$2 - 0.5 * $B$3^2) * $B$5 + $B$3 * SQRT($B$5) * _xlfn.NORM.S.INV(RAND()))</f>
        <v>237.28110223412574</v>
      </c>
      <c r="AP87">
        <f ca="1">AP86 * EXP(($B$2 - 0.5 * $B$3^2) * $B$5 + $B$3 * SQRT($B$5) * _xlfn.NORM.S.INV(RAND()))</f>
        <v>235.96629014451892</v>
      </c>
      <c r="AQ87">
        <f ca="1">AQ86 * EXP(($B$2 - 0.5 * $B$3^2) * $B$5 + $B$3 * SQRT($B$5) * _xlfn.NORM.S.INV(RAND()))</f>
        <v>238.02665379867108</v>
      </c>
      <c r="AR87">
        <f ca="1">AR86 * EXP(($B$2 - 0.5 * $B$3^2) * $B$5 + $B$3 * SQRT($B$5) * _xlfn.NORM.S.INV(RAND()))</f>
        <v>278.75685348398781</v>
      </c>
      <c r="AS87">
        <f ca="1">AS86 * EXP(($B$2 - 0.5 * $B$3^2) * $B$5 + $B$3 * SQRT($B$5) * _xlfn.NORM.S.INV(RAND()))</f>
        <v>217.41085948422199</v>
      </c>
      <c r="AT87">
        <f ca="1">AT86 * EXP(($B$2 - 0.5 * $B$3^2) * $B$5 + $B$3 * SQRT($B$5) * _xlfn.NORM.S.INV(RAND()))</f>
        <v>317.08189256535763</v>
      </c>
      <c r="AU87">
        <f ca="1">AU86 * EXP(($B$2 - 0.5 * $B$3^2) * $B$5 + $B$3 * SQRT($B$5) * _xlfn.NORM.S.INV(RAND()))</f>
        <v>237.30045702974982</v>
      </c>
      <c r="AV87">
        <f ca="1">AV86 * EXP(($B$2 - 0.5 * $B$3^2) * $B$5 + $B$3 * SQRT($B$5) * _xlfn.NORM.S.INV(RAND()))</f>
        <v>320.97199365642354</v>
      </c>
      <c r="AW87">
        <f ca="1">AW86 * EXP(($B$2 - 0.5 * $B$3^2) * $B$5 + $B$3 * SQRT($B$5) * _xlfn.NORM.S.INV(RAND()))</f>
        <v>296.87575450617339</v>
      </c>
      <c r="AX87">
        <f ca="1">AX86 * EXP(($B$2 - 0.5 * $B$3^2) * $B$5 + $B$3 * SQRT($B$5) * _xlfn.NORM.S.INV(RAND()))</f>
        <v>271.78735507279657</v>
      </c>
      <c r="AY87">
        <f ca="1">AY86 * EXP(($B$2 - 0.5 * $B$3^2) * $B$5 + $B$3 * SQRT($B$5) * _xlfn.NORM.S.INV(RAND()))</f>
        <v>245.20494580478868</v>
      </c>
    </row>
    <row r="88" spans="1:51" x14ac:dyDescent="0.25">
      <c r="A88">
        <v>64</v>
      </c>
      <c r="B88">
        <f ca="1">B87 * EXP(($B$2 - 0.5 * $B$3^2) * $B$5 + $B$3 * SQRT($B$5) * _xlfn.NORM.S.INV(RAND()))</f>
        <v>201.22846830100795</v>
      </c>
      <c r="C88">
        <f ca="1">C87 * EXP(($B$2 - 0.5 * $B$3^2) * $B$5 + $B$3 * SQRT($B$5) * _xlfn.NORM.S.INV(RAND()))</f>
        <v>254.20305254429465</v>
      </c>
      <c r="D88">
        <f ca="1">D87 * EXP(($B$2 - 0.5 * $B$3^2) * $B$5 + $B$3 * SQRT($B$5) * _xlfn.NORM.S.INV(RAND()))</f>
        <v>301.00699531712422</v>
      </c>
      <c r="E88">
        <f ca="1">E87 * EXP(($B$2 - 0.5 * $B$3^2) * $B$5 + $B$3 * SQRT($B$5) * _xlfn.NORM.S.INV(RAND()))</f>
        <v>210.36984847960332</v>
      </c>
      <c r="F88">
        <f ca="1">F87 * EXP(($B$2 - 0.5 * $B$3^2) * $B$5 + $B$3 * SQRT($B$5) * _xlfn.NORM.S.INV(RAND()))</f>
        <v>245.15455765156634</v>
      </c>
      <c r="G88">
        <f ca="1">G87 * EXP(($B$2 - 0.5 * $B$3^2) * $B$5 + $B$3 * SQRT($B$5) * _xlfn.NORM.S.INV(RAND()))</f>
        <v>224.3567148965077</v>
      </c>
      <c r="H88">
        <f ca="1">H87 * EXP(($B$2 - 0.5 * $B$3^2) * $B$5 + $B$3 * SQRT($B$5) * _xlfn.NORM.S.INV(RAND()))</f>
        <v>275.6650184882111</v>
      </c>
      <c r="I88">
        <f ca="1">I87 * EXP(($B$2 - 0.5 * $B$3^2) * $B$5 + $B$3 * SQRT($B$5) * _xlfn.NORM.S.INV(RAND()))</f>
        <v>245.18296415643556</v>
      </c>
      <c r="J88">
        <f ca="1">J87 * EXP(($B$2 - 0.5 * $B$3^2) * $B$5 + $B$3 * SQRT($B$5) * _xlfn.NORM.S.INV(RAND()))</f>
        <v>307.53014330660494</v>
      </c>
      <c r="K88">
        <f ca="1">K87 * EXP(($B$2 - 0.5 * $B$3^2) * $B$5 + $B$3 * SQRT($B$5) * _xlfn.NORM.S.INV(RAND()))</f>
        <v>316.87719670580867</v>
      </c>
      <c r="L88">
        <f ca="1">L87 * EXP(($B$2 - 0.5 * $B$3^2) * $B$5 + $B$3 * SQRT($B$5) * _xlfn.NORM.S.INV(RAND()))</f>
        <v>333.14417821541053</v>
      </c>
      <c r="M88">
        <f ca="1">M87 * EXP(($B$2 - 0.5 * $B$3^2) * $B$5 + $B$3 * SQRT($B$5) * _xlfn.NORM.S.INV(RAND()))</f>
        <v>266.88221006472389</v>
      </c>
      <c r="N88">
        <f ca="1">N87 * EXP(($B$2 - 0.5 * $B$3^2) * $B$5 + $B$3 * SQRT($B$5) * _xlfn.NORM.S.INV(RAND()))</f>
        <v>359.07258379679558</v>
      </c>
      <c r="O88">
        <f ca="1">O87 * EXP(($B$2 - 0.5 * $B$3^2) * $B$5 + $B$3 * SQRT($B$5) * _xlfn.NORM.S.INV(RAND()))</f>
        <v>280.97059198903077</v>
      </c>
      <c r="P88">
        <f ca="1">P87 * EXP(($B$2 - 0.5 * $B$3^2) * $B$5 + $B$3 * SQRT($B$5) * _xlfn.NORM.S.INV(RAND()))</f>
        <v>194.88140781069487</v>
      </c>
      <c r="Q88">
        <f ca="1">Q87 * EXP(($B$2 - 0.5 * $B$3^2) * $B$5 + $B$3 * SQRT($B$5) * _xlfn.NORM.S.INV(RAND()))</f>
        <v>237.37835363769142</v>
      </c>
      <c r="R88">
        <f ca="1">R87 * EXP(($B$2 - 0.5 * $B$3^2) * $B$5 + $B$3 * SQRT($B$5) * _xlfn.NORM.S.INV(RAND()))</f>
        <v>295.02660017908994</v>
      </c>
      <c r="S88">
        <f ca="1">S87 * EXP(($B$2 - 0.5 * $B$3^2) * $B$5 + $B$3 * SQRT($B$5) * _xlfn.NORM.S.INV(RAND()))</f>
        <v>302.73766768076734</v>
      </c>
      <c r="T88">
        <f ca="1">T87 * EXP(($B$2 - 0.5 * $B$3^2) * $B$5 + $B$3 * SQRT($B$5) * _xlfn.NORM.S.INV(RAND()))</f>
        <v>217.39203107511511</v>
      </c>
      <c r="U88">
        <f ca="1">U87 * EXP(($B$2 - 0.5 * $B$3^2) * $B$5 + $B$3 * SQRT($B$5) * _xlfn.NORM.S.INV(RAND()))</f>
        <v>294.59271597299738</v>
      </c>
      <c r="V88">
        <f ca="1">V87 * EXP(($B$2 - 0.5 * $B$3^2) * $B$5 + $B$3 * SQRT($B$5) * _xlfn.NORM.S.INV(RAND()))</f>
        <v>253.09010961989151</v>
      </c>
      <c r="W88">
        <f ca="1">W87 * EXP(($B$2 - 0.5 * $B$3^2) * $B$5 + $B$3 * SQRT($B$5) * _xlfn.NORM.S.INV(RAND()))</f>
        <v>301.01717403325455</v>
      </c>
      <c r="X88">
        <f ca="1">X87 * EXP(($B$2 - 0.5 * $B$3^2) * $B$5 + $B$3 * SQRT($B$5) * _xlfn.NORM.S.INV(RAND()))</f>
        <v>332.12328643685748</v>
      </c>
      <c r="Y88">
        <f ca="1">Y87 * EXP(($B$2 - 0.5 * $B$3^2) * $B$5 + $B$3 * SQRT($B$5) * _xlfn.NORM.S.INV(RAND()))</f>
        <v>294.53643176098814</v>
      </c>
      <c r="Z88">
        <f ca="1">Z87 * EXP(($B$2 - 0.5 * $B$3^2) * $B$5 + $B$3 * SQRT($B$5) * _xlfn.NORM.S.INV(RAND()))</f>
        <v>263.87441966494185</v>
      </c>
      <c r="AA88">
        <f ca="1">AA87 * EXP(($B$2 - 0.5 * $B$3^2) * $B$5 + $B$3 * SQRT($B$5) * _xlfn.NORM.S.INV(RAND()))</f>
        <v>266.13659987243005</v>
      </c>
      <c r="AB88">
        <f ca="1">AB87 * EXP(($B$2 - 0.5 * $B$3^2) * $B$5 + $B$3 * SQRT($B$5) * _xlfn.NORM.S.INV(RAND()))</f>
        <v>251.46437532033855</v>
      </c>
      <c r="AC88">
        <f ca="1">AC87 * EXP(($B$2 - 0.5 * $B$3^2) * $B$5 + $B$3 * SQRT($B$5) * _xlfn.NORM.S.INV(RAND()))</f>
        <v>281.98643132406829</v>
      </c>
      <c r="AD88">
        <f ca="1">AD87 * EXP(($B$2 - 0.5 * $B$3^2) * $B$5 + $B$3 * SQRT($B$5) * _xlfn.NORM.S.INV(RAND()))</f>
        <v>201.72256669077387</v>
      </c>
      <c r="AE88">
        <f ca="1">AE87 * EXP(($B$2 - 0.5 * $B$3^2) * $B$5 + $B$3 * SQRT($B$5) * _xlfn.NORM.S.INV(RAND()))</f>
        <v>232.41081462042089</v>
      </c>
      <c r="AF88">
        <f ca="1">AF87 * EXP(($B$2 - 0.5 * $B$3^2) * $B$5 + $B$3 * SQRT($B$5) * _xlfn.NORM.S.INV(RAND()))</f>
        <v>323.38988492904542</v>
      </c>
      <c r="AG88">
        <f ca="1">AG87 * EXP(($B$2 - 0.5 * $B$3^2) * $B$5 + $B$3 * SQRT($B$5) * _xlfn.NORM.S.INV(RAND()))</f>
        <v>306.69331579187451</v>
      </c>
      <c r="AH88">
        <f ca="1">AH87 * EXP(($B$2 - 0.5 * $B$3^2) * $B$5 + $B$3 * SQRT($B$5) * _xlfn.NORM.S.INV(RAND()))</f>
        <v>252.36612928795364</v>
      </c>
      <c r="AI88">
        <f ca="1">AI87 * EXP(($B$2 - 0.5 * $B$3^2) * $B$5 + $B$3 * SQRT($B$5) * _xlfn.NORM.S.INV(RAND()))</f>
        <v>218.59433465505427</v>
      </c>
      <c r="AJ88">
        <f ca="1">AJ87 * EXP(($B$2 - 0.5 * $B$3^2) * $B$5 + $B$3 * SQRT($B$5) * _xlfn.NORM.S.INV(RAND()))</f>
        <v>327.15719872511863</v>
      </c>
      <c r="AK88">
        <f ca="1">AK87 * EXP(($B$2 - 0.5 * $B$3^2) * $B$5 + $B$3 * SQRT($B$5) * _xlfn.NORM.S.INV(RAND()))</f>
        <v>253.09881188620031</v>
      </c>
      <c r="AL88">
        <f ca="1">AL87 * EXP(($B$2 - 0.5 * $B$3^2) * $B$5 + $B$3 * SQRT($B$5) * _xlfn.NORM.S.INV(RAND()))</f>
        <v>219.02926590921041</v>
      </c>
      <c r="AM88">
        <f ca="1">AM87 * EXP(($B$2 - 0.5 * $B$3^2) * $B$5 + $B$3 * SQRT($B$5) * _xlfn.NORM.S.INV(RAND()))</f>
        <v>396.22984617917126</v>
      </c>
      <c r="AN88">
        <f ca="1">AN87 * EXP(($B$2 - 0.5 * $B$3^2) * $B$5 + $B$3 * SQRT($B$5) * _xlfn.NORM.S.INV(RAND()))</f>
        <v>288.19405118463652</v>
      </c>
      <c r="AO88">
        <f ca="1">AO87 * EXP(($B$2 - 0.5 * $B$3^2) * $B$5 + $B$3 * SQRT($B$5) * _xlfn.NORM.S.INV(RAND()))</f>
        <v>236.97772310145712</v>
      </c>
      <c r="AP88">
        <f ca="1">AP87 * EXP(($B$2 - 0.5 * $B$3^2) * $B$5 + $B$3 * SQRT($B$5) * _xlfn.NORM.S.INV(RAND()))</f>
        <v>231.46911654883993</v>
      </c>
      <c r="AQ88">
        <f ca="1">AQ87 * EXP(($B$2 - 0.5 * $B$3^2) * $B$5 + $B$3 * SQRT($B$5) * _xlfn.NORM.S.INV(RAND()))</f>
        <v>239.62177415168551</v>
      </c>
      <c r="AR88">
        <f ca="1">AR87 * EXP(($B$2 - 0.5 * $B$3^2) * $B$5 + $B$3 * SQRT($B$5) * _xlfn.NORM.S.INV(RAND()))</f>
        <v>285.84732345224228</v>
      </c>
      <c r="AS88">
        <f ca="1">AS87 * EXP(($B$2 - 0.5 * $B$3^2) * $B$5 + $B$3 * SQRT($B$5) * _xlfn.NORM.S.INV(RAND()))</f>
        <v>215.73176618888638</v>
      </c>
      <c r="AT88">
        <f ca="1">AT87 * EXP(($B$2 - 0.5 * $B$3^2) * $B$5 + $B$3 * SQRT($B$5) * _xlfn.NORM.S.INV(RAND()))</f>
        <v>320.37672200794191</v>
      </c>
      <c r="AU88">
        <f ca="1">AU87 * EXP(($B$2 - 0.5 * $B$3^2) * $B$5 + $B$3 * SQRT($B$5) * _xlfn.NORM.S.INV(RAND()))</f>
        <v>242.8038948139278</v>
      </c>
      <c r="AV88">
        <f ca="1">AV87 * EXP(($B$2 - 0.5 * $B$3^2) * $B$5 + $B$3 * SQRT($B$5) * _xlfn.NORM.S.INV(RAND()))</f>
        <v>317.72467706834203</v>
      </c>
      <c r="AW88">
        <f ca="1">AW87 * EXP(($B$2 - 0.5 * $B$3^2) * $B$5 + $B$3 * SQRT($B$5) * _xlfn.NORM.S.INV(RAND()))</f>
        <v>293.18122059294978</v>
      </c>
      <c r="AX88">
        <f ca="1">AX87 * EXP(($B$2 - 0.5 * $B$3^2) * $B$5 + $B$3 * SQRT($B$5) * _xlfn.NORM.S.INV(RAND()))</f>
        <v>270.45207718205154</v>
      </c>
      <c r="AY88">
        <f ca="1">AY87 * EXP(($B$2 - 0.5 * $B$3^2) * $B$5 + $B$3 * SQRT($B$5) * _xlfn.NORM.S.INV(RAND()))</f>
        <v>245.03572753598613</v>
      </c>
    </row>
    <row r="89" spans="1:51" x14ac:dyDescent="0.25">
      <c r="A89">
        <v>65</v>
      </c>
      <c r="B89">
        <f ca="1">B88 * EXP(($B$2 - 0.5 * $B$3^2) * $B$5 + $B$3 * SQRT($B$5) * _xlfn.NORM.S.INV(RAND()))</f>
        <v>202.83581067610965</v>
      </c>
      <c r="C89">
        <f ca="1">C88 * EXP(($B$2 - 0.5 * $B$3^2) * $B$5 + $B$3 * SQRT($B$5) * _xlfn.NORM.S.INV(RAND()))</f>
        <v>256.6644954216581</v>
      </c>
      <c r="D89">
        <f ca="1">D88 * EXP(($B$2 - 0.5 * $B$3^2) * $B$5 + $B$3 * SQRT($B$5) * _xlfn.NORM.S.INV(RAND()))</f>
        <v>303.31371433121825</v>
      </c>
      <c r="E89">
        <f ca="1">E88 * EXP(($B$2 - 0.5 * $B$3^2) * $B$5 + $B$3 * SQRT($B$5) * _xlfn.NORM.S.INV(RAND()))</f>
        <v>210.67976858794412</v>
      </c>
      <c r="F89">
        <f ca="1">F88 * EXP(($B$2 - 0.5 * $B$3^2) * $B$5 + $B$3 * SQRT($B$5) * _xlfn.NORM.S.INV(RAND()))</f>
        <v>248.94724703818542</v>
      </c>
      <c r="G89">
        <f ca="1">G88 * EXP(($B$2 - 0.5 * $B$3^2) * $B$5 + $B$3 * SQRT($B$5) * _xlfn.NORM.S.INV(RAND()))</f>
        <v>221.15840187337847</v>
      </c>
      <c r="H89">
        <f ca="1">H88 * EXP(($B$2 - 0.5 * $B$3^2) * $B$5 + $B$3 * SQRT($B$5) * _xlfn.NORM.S.INV(RAND()))</f>
        <v>273.78945903369635</v>
      </c>
      <c r="I89">
        <f ca="1">I88 * EXP(($B$2 - 0.5 * $B$3^2) * $B$5 + $B$3 * SQRT($B$5) * _xlfn.NORM.S.INV(RAND()))</f>
        <v>244.1858885927879</v>
      </c>
      <c r="J89">
        <f ca="1">J88 * EXP(($B$2 - 0.5 * $B$3^2) * $B$5 + $B$3 * SQRT($B$5) * _xlfn.NORM.S.INV(RAND()))</f>
        <v>303.82562703222476</v>
      </c>
      <c r="K89">
        <f ca="1">K88 * EXP(($B$2 - 0.5 * $B$3^2) * $B$5 + $B$3 * SQRT($B$5) * _xlfn.NORM.S.INV(RAND()))</f>
        <v>312.03946828150129</v>
      </c>
      <c r="L89">
        <f ca="1">L88 * EXP(($B$2 - 0.5 * $B$3^2) * $B$5 + $B$3 * SQRT($B$5) * _xlfn.NORM.S.INV(RAND()))</f>
        <v>323.30673031738371</v>
      </c>
      <c r="M89">
        <f ca="1">M88 * EXP(($B$2 - 0.5 * $B$3^2) * $B$5 + $B$3 * SQRT($B$5) * _xlfn.NORM.S.INV(RAND()))</f>
        <v>258.55158038290244</v>
      </c>
      <c r="N89">
        <f ca="1">N88 * EXP(($B$2 - 0.5 * $B$3^2) * $B$5 + $B$3 * SQRT($B$5) * _xlfn.NORM.S.INV(RAND()))</f>
        <v>359.66252158862665</v>
      </c>
      <c r="O89">
        <f ca="1">O88 * EXP(($B$2 - 0.5 * $B$3^2) * $B$5 + $B$3 * SQRT($B$5) * _xlfn.NORM.S.INV(RAND()))</f>
        <v>270.12945426348102</v>
      </c>
      <c r="P89">
        <f ca="1">P88 * EXP(($B$2 - 0.5 * $B$3^2) * $B$5 + $B$3 * SQRT($B$5) * _xlfn.NORM.S.INV(RAND()))</f>
        <v>191.38498032840693</v>
      </c>
      <c r="Q89">
        <f ca="1">Q88 * EXP(($B$2 - 0.5 * $B$3^2) * $B$5 + $B$3 * SQRT($B$5) * _xlfn.NORM.S.INV(RAND()))</f>
        <v>237.76604497406586</v>
      </c>
      <c r="R89">
        <f ca="1">R88 * EXP(($B$2 - 0.5 * $B$3^2) * $B$5 + $B$3 * SQRT($B$5) * _xlfn.NORM.S.INV(RAND()))</f>
        <v>290.14960164598341</v>
      </c>
      <c r="S89">
        <f ca="1">S88 * EXP(($B$2 - 0.5 * $B$3^2) * $B$5 + $B$3 * SQRT($B$5) * _xlfn.NORM.S.INV(RAND()))</f>
        <v>310.57974509107089</v>
      </c>
      <c r="T89">
        <f ca="1">T88 * EXP(($B$2 - 0.5 * $B$3^2) * $B$5 + $B$3 * SQRT($B$5) * _xlfn.NORM.S.INV(RAND()))</f>
        <v>217.12466588076376</v>
      </c>
      <c r="U89">
        <f ca="1">U88 * EXP(($B$2 - 0.5 * $B$3^2) * $B$5 + $B$3 * SQRT($B$5) * _xlfn.NORM.S.INV(RAND()))</f>
        <v>300.22341114929503</v>
      </c>
      <c r="V89">
        <f ca="1">V88 * EXP(($B$2 - 0.5 * $B$3^2) * $B$5 + $B$3 * SQRT($B$5) * _xlfn.NORM.S.INV(RAND()))</f>
        <v>254.78765840009029</v>
      </c>
      <c r="W89">
        <f ca="1">W88 * EXP(($B$2 - 0.5 * $B$3^2) * $B$5 + $B$3 * SQRT($B$5) * _xlfn.NORM.S.INV(RAND()))</f>
        <v>309.24758989154742</v>
      </c>
      <c r="X89">
        <f ca="1">X88 * EXP(($B$2 - 0.5 * $B$3^2) * $B$5 + $B$3 * SQRT($B$5) * _xlfn.NORM.S.INV(RAND()))</f>
        <v>328.59928686900491</v>
      </c>
      <c r="Y89">
        <f ca="1">Y88 * EXP(($B$2 - 0.5 * $B$3^2) * $B$5 + $B$3 * SQRT($B$5) * _xlfn.NORM.S.INV(RAND()))</f>
        <v>299.4508082659051</v>
      </c>
      <c r="Z89">
        <f ca="1">Z88 * EXP(($B$2 - 0.5 * $B$3^2) * $B$5 + $B$3 * SQRT($B$5) * _xlfn.NORM.S.INV(RAND()))</f>
        <v>266.66090365310816</v>
      </c>
      <c r="AA89">
        <f ca="1">AA88 * EXP(($B$2 - 0.5 * $B$3^2) * $B$5 + $B$3 * SQRT($B$5) * _xlfn.NORM.S.INV(RAND()))</f>
        <v>268.28681525278751</v>
      </c>
      <c r="AB89">
        <f ca="1">AB88 * EXP(($B$2 - 0.5 * $B$3^2) * $B$5 + $B$3 * SQRT($B$5) * _xlfn.NORM.S.INV(RAND()))</f>
        <v>246.21199909554909</v>
      </c>
      <c r="AC89">
        <f ca="1">AC88 * EXP(($B$2 - 0.5 * $B$3^2) * $B$5 + $B$3 * SQRT($B$5) * _xlfn.NORM.S.INV(RAND()))</f>
        <v>281.39744997559654</v>
      </c>
      <c r="AD89">
        <f ca="1">AD88 * EXP(($B$2 - 0.5 * $B$3^2) * $B$5 + $B$3 * SQRT($B$5) * _xlfn.NORM.S.INV(RAND()))</f>
        <v>191.60329616379843</v>
      </c>
      <c r="AE89">
        <f ca="1">AE88 * EXP(($B$2 - 0.5 * $B$3^2) * $B$5 + $B$3 * SQRT($B$5) * _xlfn.NORM.S.INV(RAND()))</f>
        <v>231.02115529277265</v>
      </c>
      <c r="AF89">
        <f ca="1">AF88 * EXP(($B$2 - 0.5 * $B$3^2) * $B$5 + $B$3 * SQRT($B$5) * _xlfn.NORM.S.INV(RAND()))</f>
        <v>337.39734627995807</v>
      </c>
      <c r="AG89">
        <f ca="1">AG88 * EXP(($B$2 - 0.5 * $B$3^2) * $B$5 + $B$3 * SQRT($B$5) * _xlfn.NORM.S.INV(RAND()))</f>
        <v>303.12297236507123</v>
      </c>
      <c r="AH89">
        <f ca="1">AH88 * EXP(($B$2 - 0.5 * $B$3^2) * $B$5 + $B$3 * SQRT($B$5) * _xlfn.NORM.S.INV(RAND()))</f>
        <v>250.01131156446914</v>
      </c>
      <c r="AI89">
        <f ca="1">AI88 * EXP(($B$2 - 0.5 * $B$3^2) * $B$5 + $B$3 * SQRT($B$5) * _xlfn.NORM.S.INV(RAND()))</f>
        <v>219.51937312070461</v>
      </c>
      <c r="AJ89">
        <f ca="1">AJ88 * EXP(($B$2 - 0.5 * $B$3^2) * $B$5 + $B$3 * SQRT($B$5) * _xlfn.NORM.S.INV(RAND()))</f>
        <v>321.9555278676068</v>
      </c>
      <c r="AK89">
        <f ca="1">AK88 * EXP(($B$2 - 0.5 * $B$3^2) * $B$5 + $B$3 * SQRT($B$5) * _xlfn.NORM.S.INV(RAND()))</f>
        <v>255.25137405418832</v>
      </c>
      <c r="AL89">
        <f ca="1">AL88 * EXP(($B$2 - 0.5 * $B$3^2) * $B$5 + $B$3 * SQRT($B$5) * _xlfn.NORM.S.INV(RAND()))</f>
        <v>226.85883738622599</v>
      </c>
      <c r="AM89">
        <f ca="1">AM88 * EXP(($B$2 - 0.5 * $B$3^2) * $B$5 + $B$3 * SQRT($B$5) * _xlfn.NORM.S.INV(RAND()))</f>
        <v>401.20375961238528</v>
      </c>
      <c r="AN89">
        <f ca="1">AN88 * EXP(($B$2 - 0.5 * $B$3^2) * $B$5 + $B$3 * SQRT($B$5) * _xlfn.NORM.S.INV(RAND()))</f>
        <v>287.98794585247435</v>
      </c>
      <c r="AO89">
        <f ca="1">AO88 * EXP(($B$2 - 0.5 * $B$3^2) * $B$5 + $B$3 * SQRT($B$5) * _xlfn.NORM.S.INV(RAND()))</f>
        <v>232.84028795461504</v>
      </c>
      <c r="AP89">
        <f ca="1">AP88 * EXP(($B$2 - 0.5 * $B$3^2) * $B$5 + $B$3 * SQRT($B$5) * _xlfn.NORM.S.INV(RAND()))</f>
        <v>231.518723583677</v>
      </c>
      <c r="AQ89">
        <f ca="1">AQ88 * EXP(($B$2 - 0.5 * $B$3^2) * $B$5 + $B$3 * SQRT($B$5) * _xlfn.NORM.S.INV(RAND()))</f>
        <v>246.40965663839941</v>
      </c>
      <c r="AR89">
        <f ca="1">AR88 * EXP(($B$2 - 0.5 * $B$3^2) * $B$5 + $B$3 * SQRT($B$5) * _xlfn.NORM.S.INV(RAND()))</f>
        <v>282.92849386769444</v>
      </c>
      <c r="AS89">
        <f ca="1">AS88 * EXP(($B$2 - 0.5 * $B$3^2) * $B$5 + $B$3 * SQRT($B$5) * _xlfn.NORM.S.INV(RAND()))</f>
        <v>217.67234738093339</v>
      </c>
      <c r="AT89">
        <f ca="1">AT88 * EXP(($B$2 - 0.5 * $B$3^2) * $B$5 + $B$3 * SQRT($B$5) * _xlfn.NORM.S.INV(RAND()))</f>
        <v>324.56887798653275</v>
      </c>
      <c r="AU89">
        <f ca="1">AU88 * EXP(($B$2 - 0.5 * $B$3^2) * $B$5 + $B$3 * SQRT($B$5) * _xlfn.NORM.S.INV(RAND()))</f>
        <v>244.24220593586716</v>
      </c>
      <c r="AV89">
        <f ca="1">AV88 * EXP(($B$2 - 0.5 * $B$3^2) * $B$5 + $B$3 * SQRT($B$5) * _xlfn.NORM.S.INV(RAND()))</f>
        <v>328.33042748659904</v>
      </c>
      <c r="AW89">
        <f ca="1">AW88 * EXP(($B$2 - 0.5 * $B$3^2) * $B$5 + $B$3 * SQRT($B$5) * _xlfn.NORM.S.INV(RAND()))</f>
        <v>301.94215001474214</v>
      </c>
      <c r="AX89">
        <f ca="1">AX88 * EXP(($B$2 - 0.5 * $B$3^2) * $B$5 + $B$3 * SQRT($B$5) * _xlfn.NORM.S.INV(RAND()))</f>
        <v>268.57656450185192</v>
      </c>
      <c r="AY89">
        <f ca="1">AY88 * EXP(($B$2 - 0.5 * $B$3^2) * $B$5 + $B$3 * SQRT($B$5) * _xlfn.NORM.S.INV(RAND()))</f>
        <v>241.06831639271439</v>
      </c>
    </row>
    <row r="90" spans="1:51" x14ac:dyDescent="0.25">
      <c r="A90">
        <v>66</v>
      </c>
      <c r="B90">
        <f ca="1">B89 * EXP(($B$2 - 0.5 * $B$3^2) * $B$5 + $B$3 * SQRT($B$5) * _xlfn.NORM.S.INV(RAND()))</f>
        <v>205.65792978922278</v>
      </c>
      <c r="C90">
        <f ca="1">C89 * EXP(($B$2 - 0.5 * $B$3^2) * $B$5 + $B$3 * SQRT($B$5) * _xlfn.NORM.S.INV(RAND()))</f>
        <v>258.55004008531637</v>
      </c>
      <c r="D90">
        <f ca="1">D89 * EXP(($B$2 - 0.5 * $B$3^2) * $B$5 + $B$3 * SQRT($B$5) * _xlfn.NORM.S.INV(RAND()))</f>
        <v>303.23257240727634</v>
      </c>
      <c r="E90">
        <f ca="1">E89 * EXP(($B$2 - 0.5 * $B$3^2) * $B$5 + $B$3 * SQRT($B$5) * _xlfn.NORM.S.INV(RAND()))</f>
        <v>208.66108470718063</v>
      </c>
      <c r="F90">
        <f ca="1">F89 * EXP(($B$2 - 0.5 * $B$3^2) * $B$5 + $B$3 * SQRT($B$5) * _xlfn.NORM.S.INV(RAND()))</f>
        <v>255.31245166127403</v>
      </c>
      <c r="G90">
        <f ca="1">G89 * EXP(($B$2 - 0.5 * $B$3^2) * $B$5 + $B$3 * SQRT($B$5) * _xlfn.NORM.S.INV(RAND()))</f>
        <v>221.79919277505633</v>
      </c>
      <c r="H90">
        <f ca="1">H89 * EXP(($B$2 - 0.5 * $B$3^2) * $B$5 + $B$3 * SQRT($B$5) * _xlfn.NORM.S.INV(RAND()))</f>
        <v>268.25961989532851</v>
      </c>
      <c r="I90">
        <f ca="1">I89 * EXP(($B$2 - 0.5 * $B$3^2) * $B$5 + $B$3 * SQRT($B$5) * _xlfn.NORM.S.INV(RAND()))</f>
        <v>237.60786043781542</v>
      </c>
      <c r="J90">
        <f ca="1">J89 * EXP(($B$2 - 0.5 * $B$3^2) * $B$5 + $B$3 * SQRT($B$5) * _xlfn.NORM.S.INV(RAND()))</f>
        <v>309.40594167689528</v>
      </c>
      <c r="K90">
        <f ca="1">K89 * EXP(($B$2 - 0.5 * $B$3^2) * $B$5 + $B$3 * SQRT($B$5) * _xlfn.NORM.S.INV(RAND()))</f>
        <v>305.38930137429958</v>
      </c>
      <c r="L90">
        <f ca="1">L89 * EXP(($B$2 - 0.5 * $B$3^2) * $B$5 + $B$3 * SQRT($B$5) * _xlfn.NORM.S.INV(RAND()))</f>
        <v>324.87707592585065</v>
      </c>
      <c r="M90">
        <f ca="1">M89 * EXP(($B$2 - 0.5 * $B$3^2) * $B$5 + $B$3 * SQRT($B$5) * _xlfn.NORM.S.INV(RAND()))</f>
        <v>254.50238311723109</v>
      </c>
      <c r="N90">
        <f ca="1">N89 * EXP(($B$2 - 0.5 * $B$3^2) * $B$5 + $B$3 * SQRT($B$5) * _xlfn.NORM.S.INV(RAND()))</f>
        <v>350.32195723300674</v>
      </c>
      <c r="O90">
        <f ca="1">O89 * EXP(($B$2 - 0.5 * $B$3^2) * $B$5 + $B$3 * SQRT($B$5) * _xlfn.NORM.S.INV(RAND()))</f>
        <v>267.63280870858341</v>
      </c>
      <c r="P90">
        <f ca="1">P89 * EXP(($B$2 - 0.5 * $B$3^2) * $B$5 + $B$3 * SQRT($B$5) * _xlfn.NORM.S.INV(RAND()))</f>
        <v>191.76829929278895</v>
      </c>
      <c r="Q90">
        <f ca="1">Q89 * EXP(($B$2 - 0.5 * $B$3^2) * $B$5 + $B$3 * SQRT($B$5) * _xlfn.NORM.S.INV(RAND()))</f>
        <v>242.4359267153288</v>
      </c>
      <c r="R90">
        <f ca="1">R89 * EXP(($B$2 - 0.5 * $B$3^2) * $B$5 + $B$3 * SQRT($B$5) * _xlfn.NORM.S.INV(RAND()))</f>
        <v>290.70916909039738</v>
      </c>
      <c r="S90">
        <f ca="1">S89 * EXP(($B$2 - 0.5 * $B$3^2) * $B$5 + $B$3 * SQRT($B$5) * _xlfn.NORM.S.INV(RAND()))</f>
        <v>308.96187565013918</v>
      </c>
      <c r="T90">
        <f ca="1">T89 * EXP(($B$2 - 0.5 * $B$3^2) * $B$5 + $B$3 * SQRT($B$5) * _xlfn.NORM.S.INV(RAND()))</f>
        <v>221.10928739172675</v>
      </c>
      <c r="U90">
        <f ca="1">U89 * EXP(($B$2 - 0.5 * $B$3^2) * $B$5 + $B$3 * SQRT($B$5) * _xlfn.NORM.S.INV(RAND()))</f>
        <v>302.37169816604103</v>
      </c>
      <c r="V90">
        <f ca="1">V89 * EXP(($B$2 - 0.5 * $B$3^2) * $B$5 + $B$3 * SQRT($B$5) * _xlfn.NORM.S.INV(RAND()))</f>
        <v>255.39349227014458</v>
      </c>
      <c r="W90">
        <f ca="1">W89 * EXP(($B$2 - 0.5 * $B$3^2) * $B$5 + $B$3 * SQRT($B$5) * _xlfn.NORM.S.INV(RAND()))</f>
        <v>312.71400737549033</v>
      </c>
      <c r="X90">
        <f ca="1">X89 * EXP(($B$2 - 0.5 * $B$3^2) * $B$5 + $B$3 * SQRT($B$5) * _xlfn.NORM.S.INV(RAND()))</f>
        <v>323.30884384364452</v>
      </c>
      <c r="Y90">
        <f ca="1">Y89 * EXP(($B$2 - 0.5 * $B$3^2) * $B$5 + $B$3 * SQRT($B$5) * _xlfn.NORM.S.INV(RAND()))</f>
        <v>310.85942717353095</v>
      </c>
      <c r="Z90">
        <f ca="1">Z89 * EXP(($B$2 - 0.5 * $B$3^2) * $B$5 + $B$3 * SQRT($B$5) * _xlfn.NORM.S.INV(RAND()))</f>
        <v>277.71244619341837</v>
      </c>
      <c r="AA90">
        <f ca="1">AA89 * EXP(($B$2 - 0.5 * $B$3^2) * $B$5 + $B$3 * SQRT($B$5) * _xlfn.NORM.S.INV(RAND()))</f>
        <v>267.15742647463361</v>
      </c>
      <c r="AB90">
        <f ca="1">AB89 * EXP(($B$2 - 0.5 * $B$3^2) * $B$5 + $B$3 * SQRT($B$5) * _xlfn.NORM.S.INV(RAND()))</f>
        <v>253.6224053043411</v>
      </c>
      <c r="AC90">
        <f ca="1">AC89 * EXP(($B$2 - 0.5 * $B$3^2) * $B$5 + $B$3 * SQRT($B$5) * _xlfn.NORM.S.INV(RAND()))</f>
        <v>279.16968739080113</v>
      </c>
      <c r="AD90">
        <f ca="1">AD89 * EXP(($B$2 - 0.5 * $B$3^2) * $B$5 + $B$3 * SQRT($B$5) * _xlfn.NORM.S.INV(RAND()))</f>
        <v>197.98822917938688</v>
      </c>
      <c r="AE90">
        <f ca="1">AE89 * EXP(($B$2 - 0.5 * $B$3^2) * $B$5 + $B$3 * SQRT($B$5) * _xlfn.NORM.S.INV(RAND()))</f>
        <v>230.91827897122278</v>
      </c>
      <c r="AF90">
        <f ca="1">AF89 * EXP(($B$2 - 0.5 * $B$3^2) * $B$5 + $B$3 * SQRT($B$5) * _xlfn.NORM.S.INV(RAND()))</f>
        <v>339.4367841802823</v>
      </c>
      <c r="AG90">
        <f ca="1">AG89 * EXP(($B$2 - 0.5 * $B$3^2) * $B$5 + $B$3 * SQRT($B$5) * _xlfn.NORM.S.INV(RAND()))</f>
        <v>304.91233987823813</v>
      </c>
      <c r="AH90">
        <f ca="1">AH89 * EXP(($B$2 - 0.5 * $B$3^2) * $B$5 + $B$3 * SQRT($B$5) * _xlfn.NORM.S.INV(RAND()))</f>
        <v>245.17950761807583</v>
      </c>
      <c r="AI90">
        <f ca="1">AI89 * EXP(($B$2 - 0.5 * $B$3^2) * $B$5 + $B$3 * SQRT($B$5) * _xlfn.NORM.S.INV(RAND()))</f>
        <v>227.68170507303131</v>
      </c>
      <c r="AJ90">
        <f ca="1">AJ89 * EXP(($B$2 - 0.5 * $B$3^2) * $B$5 + $B$3 * SQRT($B$5) * _xlfn.NORM.S.INV(RAND()))</f>
        <v>321.77551495684725</v>
      </c>
      <c r="AK90">
        <f ca="1">AK89 * EXP(($B$2 - 0.5 * $B$3^2) * $B$5 + $B$3 * SQRT($B$5) * _xlfn.NORM.S.INV(RAND()))</f>
        <v>255.21938729381404</v>
      </c>
      <c r="AL90">
        <f ca="1">AL89 * EXP(($B$2 - 0.5 * $B$3^2) * $B$5 + $B$3 * SQRT($B$5) * _xlfn.NORM.S.INV(RAND()))</f>
        <v>225.3475959534434</v>
      </c>
      <c r="AM90">
        <f ca="1">AM89 * EXP(($B$2 - 0.5 * $B$3^2) * $B$5 + $B$3 * SQRT($B$5) * _xlfn.NORM.S.INV(RAND()))</f>
        <v>402.95351487615409</v>
      </c>
      <c r="AN90">
        <f ca="1">AN89 * EXP(($B$2 - 0.5 * $B$3^2) * $B$5 + $B$3 * SQRT($B$5) * _xlfn.NORM.S.INV(RAND()))</f>
        <v>284.95168508669639</v>
      </c>
      <c r="AO90">
        <f ca="1">AO89 * EXP(($B$2 - 0.5 * $B$3^2) * $B$5 + $B$3 * SQRT($B$5) * _xlfn.NORM.S.INV(RAND()))</f>
        <v>231.27819021785487</v>
      </c>
      <c r="AP90">
        <f ca="1">AP89 * EXP(($B$2 - 0.5 * $B$3^2) * $B$5 + $B$3 * SQRT($B$5) * _xlfn.NORM.S.INV(RAND()))</f>
        <v>231.257848292934</v>
      </c>
      <c r="AQ90">
        <f ca="1">AQ89 * EXP(($B$2 - 0.5 * $B$3^2) * $B$5 + $B$3 * SQRT($B$5) * _xlfn.NORM.S.INV(RAND()))</f>
        <v>243.18970584792103</v>
      </c>
      <c r="AR90">
        <f ca="1">AR89 * EXP(($B$2 - 0.5 * $B$3^2) * $B$5 + $B$3 * SQRT($B$5) * _xlfn.NORM.S.INV(RAND()))</f>
        <v>278.391066600351</v>
      </c>
      <c r="AS90">
        <f ca="1">AS89 * EXP(($B$2 - 0.5 * $B$3^2) * $B$5 + $B$3 * SQRT($B$5) * _xlfn.NORM.S.INV(RAND()))</f>
        <v>222.61817627668691</v>
      </c>
      <c r="AT90">
        <f ca="1">AT89 * EXP(($B$2 - 0.5 * $B$3^2) * $B$5 + $B$3 * SQRT($B$5) * _xlfn.NORM.S.INV(RAND()))</f>
        <v>326.7202263692464</v>
      </c>
      <c r="AU90">
        <f ca="1">AU89 * EXP(($B$2 - 0.5 * $B$3^2) * $B$5 + $B$3 * SQRT($B$5) * _xlfn.NORM.S.INV(RAND()))</f>
        <v>244.55823886881754</v>
      </c>
      <c r="AV90">
        <f ca="1">AV89 * EXP(($B$2 - 0.5 * $B$3^2) * $B$5 + $B$3 * SQRT($B$5) * _xlfn.NORM.S.INV(RAND()))</f>
        <v>331.34229592551077</v>
      </c>
      <c r="AW90">
        <f ca="1">AW89 * EXP(($B$2 - 0.5 * $B$3^2) * $B$5 + $B$3 * SQRT($B$5) * _xlfn.NORM.S.INV(RAND()))</f>
        <v>305.9735350286752</v>
      </c>
      <c r="AX90">
        <f ca="1">AX89 * EXP(($B$2 - 0.5 * $B$3^2) * $B$5 + $B$3 * SQRT($B$5) * _xlfn.NORM.S.INV(RAND()))</f>
        <v>264.61617574483773</v>
      </c>
      <c r="AY90">
        <f ca="1">AY89 * EXP(($B$2 - 0.5 * $B$3^2) * $B$5 + $B$3 * SQRT($B$5) * _xlfn.NORM.S.INV(RAND()))</f>
        <v>246.54402398741993</v>
      </c>
    </row>
    <row r="91" spans="1:51" x14ac:dyDescent="0.25">
      <c r="A91">
        <v>67</v>
      </c>
      <c r="B91">
        <f ca="1">B90 * EXP(($B$2 - 0.5 * $B$3^2) * $B$5 + $B$3 * SQRT($B$5) * _xlfn.NORM.S.INV(RAND()))</f>
        <v>207.159934892374</v>
      </c>
      <c r="C91">
        <f ca="1">C90 * EXP(($B$2 - 0.5 * $B$3^2) * $B$5 + $B$3 * SQRT($B$5) * _xlfn.NORM.S.INV(RAND()))</f>
        <v>259.24853509044823</v>
      </c>
      <c r="D91">
        <f ca="1">D90 * EXP(($B$2 - 0.5 * $B$3^2) * $B$5 + $B$3 * SQRT($B$5) * _xlfn.NORM.S.INV(RAND()))</f>
        <v>294.41658489472434</v>
      </c>
      <c r="E91">
        <f ca="1">E90 * EXP(($B$2 - 0.5 * $B$3^2) * $B$5 + $B$3 * SQRT($B$5) * _xlfn.NORM.S.INV(RAND()))</f>
        <v>199.94971404832808</v>
      </c>
      <c r="F91">
        <f ca="1">F90 * EXP(($B$2 - 0.5 * $B$3^2) * $B$5 + $B$3 * SQRT($B$5) * _xlfn.NORM.S.INV(RAND()))</f>
        <v>253.18494729203141</v>
      </c>
      <c r="G91">
        <f ca="1">G90 * EXP(($B$2 - 0.5 * $B$3^2) * $B$5 + $B$3 * SQRT($B$5) * _xlfn.NORM.S.INV(RAND()))</f>
        <v>220.6240106249937</v>
      </c>
      <c r="H91">
        <f ca="1">H90 * EXP(($B$2 - 0.5 * $B$3^2) * $B$5 + $B$3 * SQRT($B$5) * _xlfn.NORM.S.INV(RAND()))</f>
        <v>269.86571575237218</v>
      </c>
      <c r="I91">
        <f ca="1">I90 * EXP(($B$2 - 0.5 * $B$3^2) * $B$5 + $B$3 * SQRT($B$5) * _xlfn.NORM.S.INV(RAND()))</f>
        <v>243.57804463804453</v>
      </c>
      <c r="J91">
        <f ca="1">J90 * EXP(($B$2 - 0.5 * $B$3^2) * $B$5 + $B$3 * SQRT($B$5) * _xlfn.NORM.S.INV(RAND()))</f>
        <v>320.17765502146295</v>
      </c>
      <c r="K91">
        <f ca="1">K90 * EXP(($B$2 - 0.5 * $B$3^2) * $B$5 + $B$3 * SQRT($B$5) * _xlfn.NORM.S.INV(RAND()))</f>
        <v>314.10559131431563</v>
      </c>
      <c r="L91">
        <f ca="1">L90 * EXP(($B$2 - 0.5 * $B$3^2) * $B$5 + $B$3 * SQRT($B$5) * _xlfn.NORM.S.INV(RAND()))</f>
        <v>320.49449695587595</v>
      </c>
      <c r="M91">
        <f ca="1">M90 * EXP(($B$2 - 0.5 * $B$3^2) * $B$5 + $B$3 * SQRT($B$5) * _xlfn.NORM.S.INV(RAND()))</f>
        <v>260.63036024214608</v>
      </c>
      <c r="N91">
        <f ca="1">N90 * EXP(($B$2 - 0.5 * $B$3^2) * $B$5 + $B$3 * SQRT($B$5) * _xlfn.NORM.S.INV(RAND()))</f>
        <v>351.12968307205409</v>
      </c>
      <c r="O91">
        <f ca="1">O90 * EXP(($B$2 - 0.5 * $B$3^2) * $B$5 + $B$3 * SQRT($B$5) * _xlfn.NORM.S.INV(RAND()))</f>
        <v>258.54819939417189</v>
      </c>
      <c r="P91">
        <f ca="1">P90 * EXP(($B$2 - 0.5 * $B$3^2) * $B$5 + $B$3 * SQRT($B$5) * _xlfn.NORM.S.INV(RAND()))</f>
        <v>194.06416516085366</v>
      </c>
      <c r="Q91">
        <f ca="1">Q90 * EXP(($B$2 - 0.5 * $B$3^2) * $B$5 + $B$3 * SQRT($B$5) * _xlfn.NORM.S.INV(RAND()))</f>
        <v>241.77988252998378</v>
      </c>
      <c r="R91">
        <f ca="1">R90 * EXP(($B$2 - 0.5 * $B$3^2) * $B$5 + $B$3 * SQRT($B$5) * _xlfn.NORM.S.INV(RAND()))</f>
        <v>289.6221111352699</v>
      </c>
      <c r="S91">
        <f ca="1">S90 * EXP(($B$2 - 0.5 * $B$3^2) * $B$5 + $B$3 * SQRT($B$5) * _xlfn.NORM.S.INV(RAND()))</f>
        <v>305.82343719506872</v>
      </c>
      <c r="T91">
        <f ca="1">T90 * EXP(($B$2 - 0.5 * $B$3^2) * $B$5 + $B$3 * SQRT($B$5) * _xlfn.NORM.S.INV(RAND()))</f>
        <v>212.45563056692893</v>
      </c>
      <c r="U91">
        <f ca="1">U90 * EXP(($B$2 - 0.5 * $B$3^2) * $B$5 + $B$3 * SQRT($B$5) * _xlfn.NORM.S.INV(RAND()))</f>
        <v>295.73709116219413</v>
      </c>
      <c r="V91">
        <f ca="1">V90 * EXP(($B$2 - 0.5 * $B$3^2) * $B$5 + $B$3 * SQRT($B$5) * _xlfn.NORM.S.INV(RAND()))</f>
        <v>243.45768234750338</v>
      </c>
      <c r="W91">
        <f ca="1">W90 * EXP(($B$2 - 0.5 * $B$3^2) * $B$5 + $B$3 * SQRT($B$5) * _xlfn.NORM.S.INV(RAND()))</f>
        <v>314.83262355597151</v>
      </c>
      <c r="X91">
        <f ca="1">X90 * EXP(($B$2 - 0.5 * $B$3^2) * $B$5 + $B$3 * SQRT($B$5) * _xlfn.NORM.S.INV(RAND()))</f>
        <v>318.83410698151636</v>
      </c>
      <c r="Y91">
        <f ca="1">Y90 * EXP(($B$2 - 0.5 * $B$3^2) * $B$5 + $B$3 * SQRT($B$5) * _xlfn.NORM.S.INV(RAND()))</f>
        <v>322.77747527378403</v>
      </c>
      <c r="Z91">
        <f ca="1">Z90 * EXP(($B$2 - 0.5 * $B$3^2) * $B$5 + $B$3 * SQRT($B$5) * _xlfn.NORM.S.INV(RAND()))</f>
        <v>267.40691944199364</v>
      </c>
      <c r="AA91">
        <f ca="1">AA90 * EXP(($B$2 - 0.5 * $B$3^2) * $B$5 + $B$3 * SQRT($B$5) * _xlfn.NORM.S.INV(RAND()))</f>
        <v>275.97618063778702</v>
      </c>
      <c r="AB91">
        <f ca="1">AB90 * EXP(($B$2 - 0.5 * $B$3^2) * $B$5 + $B$3 * SQRT($B$5) * _xlfn.NORM.S.INV(RAND()))</f>
        <v>244.94513029849341</v>
      </c>
      <c r="AC91">
        <f ca="1">AC90 * EXP(($B$2 - 0.5 * $B$3^2) * $B$5 + $B$3 * SQRT($B$5) * _xlfn.NORM.S.INV(RAND()))</f>
        <v>276.27029605925566</v>
      </c>
      <c r="AD91">
        <f ca="1">AD90 * EXP(($B$2 - 0.5 * $B$3^2) * $B$5 + $B$3 * SQRT($B$5) * _xlfn.NORM.S.INV(RAND()))</f>
        <v>198.31551394135545</v>
      </c>
      <c r="AE91">
        <f ca="1">AE90 * EXP(($B$2 - 0.5 * $B$3^2) * $B$5 + $B$3 * SQRT($B$5) * _xlfn.NORM.S.INV(RAND()))</f>
        <v>230.21180070514191</v>
      </c>
      <c r="AF91">
        <f ca="1">AF90 * EXP(($B$2 - 0.5 * $B$3^2) * $B$5 + $B$3 * SQRT($B$5) * _xlfn.NORM.S.INV(RAND()))</f>
        <v>336.3534585660592</v>
      </c>
      <c r="AG91">
        <f ca="1">AG90 * EXP(($B$2 - 0.5 * $B$3^2) * $B$5 + $B$3 * SQRT($B$5) * _xlfn.NORM.S.INV(RAND()))</f>
        <v>299.15773013916129</v>
      </c>
      <c r="AH91">
        <f ca="1">AH90 * EXP(($B$2 - 0.5 * $B$3^2) * $B$5 + $B$3 * SQRT($B$5) * _xlfn.NORM.S.INV(RAND()))</f>
        <v>243.74908396299699</v>
      </c>
      <c r="AI91">
        <f ca="1">AI90 * EXP(($B$2 - 0.5 * $B$3^2) * $B$5 + $B$3 * SQRT($B$5) * _xlfn.NORM.S.INV(RAND()))</f>
        <v>222.73121956050832</v>
      </c>
      <c r="AJ91">
        <f ca="1">AJ90 * EXP(($B$2 - 0.5 * $B$3^2) * $B$5 + $B$3 * SQRT($B$5) * _xlfn.NORM.S.INV(RAND()))</f>
        <v>323.63830572860354</v>
      </c>
      <c r="AK91">
        <f ca="1">AK90 * EXP(($B$2 - 0.5 * $B$3^2) * $B$5 + $B$3 * SQRT($B$5) * _xlfn.NORM.S.INV(RAND()))</f>
        <v>255.60343618113612</v>
      </c>
      <c r="AL91">
        <f ca="1">AL90 * EXP(($B$2 - 0.5 * $B$3^2) * $B$5 + $B$3 * SQRT($B$5) * _xlfn.NORM.S.INV(RAND()))</f>
        <v>224.82000872774196</v>
      </c>
      <c r="AM91">
        <f ca="1">AM90 * EXP(($B$2 - 0.5 * $B$3^2) * $B$5 + $B$3 * SQRT($B$5) * _xlfn.NORM.S.INV(RAND()))</f>
        <v>397.3740219450969</v>
      </c>
      <c r="AN91">
        <f ca="1">AN90 * EXP(($B$2 - 0.5 * $B$3^2) * $B$5 + $B$3 * SQRT($B$5) * _xlfn.NORM.S.INV(RAND()))</f>
        <v>272.29026261528816</v>
      </c>
      <c r="AO91">
        <f ca="1">AO90 * EXP(($B$2 - 0.5 * $B$3^2) * $B$5 + $B$3 * SQRT($B$5) * _xlfn.NORM.S.INV(RAND()))</f>
        <v>227.90687792226774</v>
      </c>
      <c r="AP91">
        <f ca="1">AP90 * EXP(($B$2 - 0.5 * $B$3^2) * $B$5 + $B$3 * SQRT($B$5) * _xlfn.NORM.S.INV(RAND()))</f>
        <v>237.25110538892241</v>
      </c>
      <c r="AQ91">
        <f ca="1">AQ90 * EXP(($B$2 - 0.5 * $B$3^2) * $B$5 + $B$3 * SQRT($B$5) * _xlfn.NORM.S.INV(RAND()))</f>
        <v>240.21806135551915</v>
      </c>
      <c r="AR91">
        <f ca="1">AR90 * EXP(($B$2 - 0.5 * $B$3^2) * $B$5 + $B$3 * SQRT($B$5) * _xlfn.NORM.S.INV(RAND()))</f>
        <v>277.58724491983151</v>
      </c>
      <c r="AS91">
        <f ca="1">AS90 * EXP(($B$2 - 0.5 * $B$3^2) * $B$5 + $B$3 * SQRT($B$5) * _xlfn.NORM.S.INV(RAND()))</f>
        <v>221.77669825999331</v>
      </c>
      <c r="AT91">
        <f ca="1">AT90 * EXP(($B$2 - 0.5 * $B$3^2) * $B$5 + $B$3 * SQRT($B$5) * _xlfn.NORM.S.INV(RAND()))</f>
        <v>324.40725121632255</v>
      </c>
      <c r="AU91">
        <f ca="1">AU90 * EXP(($B$2 - 0.5 * $B$3^2) * $B$5 + $B$3 * SQRT($B$5) * _xlfn.NORM.S.INV(RAND()))</f>
        <v>248.20267025551203</v>
      </c>
      <c r="AV91">
        <f ca="1">AV90 * EXP(($B$2 - 0.5 * $B$3^2) * $B$5 + $B$3 * SQRT($B$5) * _xlfn.NORM.S.INV(RAND()))</f>
        <v>326.87384296590557</v>
      </c>
      <c r="AW91">
        <f ca="1">AW90 * EXP(($B$2 - 0.5 * $B$3^2) * $B$5 + $B$3 * SQRT($B$5) * _xlfn.NORM.S.INV(RAND()))</f>
        <v>308.53791091458044</v>
      </c>
      <c r="AX91">
        <f ca="1">AX90 * EXP(($B$2 - 0.5 * $B$3^2) * $B$5 + $B$3 * SQRT($B$5) * _xlfn.NORM.S.INV(RAND()))</f>
        <v>261.24747677474613</v>
      </c>
      <c r="AY91">
        <f ca="1">AY90 * EXP(($B$2 - 0.5 * $B$3^2) * $B$5 + $B$3 * SQRT($B$5) * _xlfn.NORM.S.INV(RAND()))</f>
        <v>244.0999961402735</v>
      </c>
    </row>
    <row r="92" spans="1:51" x14ac:dyDescent="0.25">
      <c r="A92">
        <v>68</v>
      </c>
      <c r="B92">
        <f ca="1">B91 * EXP(($B$2 - 0.5 * $B$3^2) * $B$5 + $B$3 * SQRT($B$5) * _xlfn.NORM.S.INV(RAND()))</f>
        <v>212.66625015085262</v>
      </c>
      <c r="C92">
        <f ca="1">C91 * EXP(($B$2 - 0.5 * $B$3^2) * $B$5 + $B$3 * SQRT($B$5) * _xlfn.NORM.S.INV(RAND()))</f>
        <v>251.48438057445165</v>
      </c>
      <c r="D92">
        <f ca="1">D91 * EXP(($B$2 - 0.5 * $B$3^2) * $B$5 + $B$3 * SQRT($B$5) * _xlfn.NORM.S.INV(RAND()))</f>
        <v>294.89298389062765</v>
      </c>
      <c r="E92">
        <f ca="1">E91 * EXP(($B$2 - 0.5 * $B$3^2) * $B$5 + $B$3 * SQRT($B$5) * _xlfn.NORM.S.INV(RAND()))</f>
        <v>203.16909152764146</v>
      </c>
      <c r="F92">
        <f ca="1">F91 * EXP(($B$2 - 0.5 * $B$3^2) * $B$5 + $B$3 * SQRT($B$5) * _xlfn.NORM.S.INV(RAND()))</f>
        <v>249.88001594727311</v>
      </c>
      <c r="G92">
        <f ca="1">G91 * EXP(($B$2 - 0.5 * $B$3^2) * $B$5 + $B$3 * SQRT($B$5) * _xlfn.NORM.S.INV(RAND()))</f>
        <v>220.74924487688011</v>
      </c>
      <c r="H92">
        <f ca="1">H91 * EXP(($B$2 - 0.5 * $B$3^2) * $B$5 + $B$3 * SQRT($B$5) * _xlfn.NORM.S.INV(RAND()))</f>
        <v>266.93345249312455</v>
      </c>
      <c r="I92">
        <f ca="1">I91 * EXP(($B$2 - 0.5 * $B$3^2) * $B$5 + $B$3 * SQRT($B$5) * _xlfn.NORM.S.INV(RAND()))</f>
        <v>241.92342775488567</v>
      </c>
      <c r="J92">
        <f ca="1">J91 * EXP(($B$2 - 0.5 * $B$3^2) * $B$5 + $B$3 * SQRT($B$5) * _xlfn.NORM.S.INV(RAND()))</f>
        <v>315.19764661185724</v>
      </c>
      <c r="K92">
        <f ca="1">K91 * EXP(($B$2 - 0.5 * $B$3^2) * $B$5 + $B$3 * SQRT($B$5) * _xlfn.NORM.S.INV(RAND()))</f>
        <v>307.2290398632457</v>
      </c>
      <c r="L92">
        <f ca="1">L91 * EXP(($B$2 - 0.5 * $B$3^2) * $B$5 + $B$3 * SQRT($B$5) * _xlfn.NORM.S.INV(RAND()))</f>
        <v>317.37949649643235</v>
      </c>
      <c r="M92">
        <f ca="1">M91 * EXP(($B$2 - 0.5 * $B$3^2) * $B$5 + $B$3 * SQRT($B$5) * _xlfn.NORM.S.INV(RAND()))</f>
        <v>265.24750289832173</v>
      </c>
      <c r="N92">
        <f ca="1">N91 * EXP(($B$2 - 0.5 * $B$3^2) * $B$5 + $B$3 * SQRT($B$5) * _xlfn.NORM.S.INV(RAND()))</f>
        <v>349.58705769226901</v>
      </c>
      <c r="O92">
        <f ca="1">O91 * EXP(($B$2 - 0.5 * $B$3^2) * $B$5 + $B$3 * SQRT($B$5) * _xlfn.NORM.S.INV(RAND()))</f>
        <v>255.41398998731904</v>
      </c>
      <c r="P92">
        <f ca="1">P91 * EXP(($B$2 - 0.5 * $B$3^2) * $B$5 + $B$3 * SQRT($B$5) * _xlfn.NORM.S.INV(RAND()))</f>
        <v>194.93548232744848</v>
      </c>
      <c r="Q92">
        <f ca="1">Q91 * EXP(($B$2 - 0.5 * $B$3^2) * $B$5 + $B$3 * SQRT($B$5) * _xlfn.NORM.S.INV(RAND()))</f>
        <v>236.60464970998763</v>
      </c>
      <c r="R92">
        <f ca="1">R91 * EXP(($B$2 - 0.5 * $B$3^2) * $B$5 + $B$3 * SQRT($B$5) * _xlfn.NORM.S.INV(RAND()))</f>
        <v>285.05482297698444</v>
      </c>
      <c r="S92">
        <f ca="1">S91 * EXP(($B$2 - 0.5 * $B$3^2) * $B$5 + $B$3 * SQRT($B$5) * _xlfn.NORM.S.INV(RAND()))</f>
        <v>299.52453944950264</v>
      </c>
      <c r="T92">
        <f ca="1">T91 * EXP(($B$2 - 0.5 * $B$3^2) * $B$5 + $B$3 * SQRT($B$5) * _xlfn.NORM.S.INV(RAND()))</f>
        <v>214.07060004592259</v>
      </c>
      <c r="U92">
        <f ca="1">U91 * EXP(($B$2 - 0.5 * $B$3^2) * $B$5 + $B$3 * SQRT($B$5) * _xlfn.NORM.S.INV(RAND()))</f>
        <v>295.80591826197394</v>
      </c>
      <c r="V92">
        <f ca="1">V91 * EXP(($B$2 - 0.5 * $B$3^2) * $B$5 + $B$3 * SQRT($B$5) * _xlfn.NORM.S.INV(RAND()))</f>
        <v>245.79027532973313</v>
      </c>
      <c r="W92">
        <f ca="1">W91 * EXP(($B$2 - 0.5 * $B$3^2) * $B$5 + $B$3 * SQRT($B$5) * _xlfn.NORM.S.INV(RAND()))</f>
        <v>311.34931499544001</v>
      </c>
      <c r="X92">
        <f ca="1">X91 * EXP(($B$2 - 0.5 * $B$3^2) * $B$5 + $B$3 * SQRT($B$5) * _xlfn.NORM.S.INV(RAND()))</f>
        <v>314.71952768194996</v>
      </c>
      <c r="Y92">
        <f ca="1">Y91 * EXP(($B$2 - 0.5 * $B$3^2) * $B$5 + $B$3 * SQRT($B$5) * _xlfn.NORM.S.INV(RAND()))</f>
        <v>320.14297467811605</v>
      </c>
      <c r="Z92">
        <f ca="1">Z91 * EXP(($B$2 - 0.5 * $B$3^2) * $B$5 + $B$3 * SQRT($B$5) * _xlfn.NORM.S.INV(RAND()))</f>
        <v>271.02560711303545</v>
      </c>
      <c r="AA92">
        <f ca="1">AA91 * EXP(($B$2 - 0.5 * $B$3^2) * $B$5 + $B$3 * SQRT($B$5) * _xlfn.NORM.S.INV(RAND()))</f>
        <v>271.9906511706111</v>
      </c>
      <c r="AB92">
        <f ca="1">AB91 * EXP(($B$2 - 0.5 * $B$3^2) * $B$5 + $B$3 * SQRT($B$5) * _xlfn.NORM.S.INV(RAND()))</f>
        <v>247.0736470634734</v>
      </c>
      <c r="AC92">
        <f ca="1">AC91 * EXP(($B$2 - 0.5 * $B$3^2) * $B$5 + $B$3 * SQRT($B$5) * _xlfn.NORM.S.INV(RAND()))</f>
        <v>271.57993152656792</v>
      </c>
      <c r="AD92">
        <f ca="1">AD91 * EXP(($B$2 - 0.5 * $B$3^2) * $B$5 + $B$3 * SQRT($B$5) * _xlfn.NORM.S.INV(RAND()))</f>
        <v>201.94685464536647</v>
      </c>
      <c r="AE92">
        <f ca="1">AE91 * EXP(($B$2 - 0.5 * $B$3^2) * $B$5 + $B$3 * SQRT($B$5) * _xlfn.NORM.S.INV(RAND()))</f>
        <v>232.55090940079492</v>
      </c>
      <c r="AF92">
        <f ca="1">AF91 * EXP(($B$2 - 0.5 * $B$3^2) * $B$5 + $B$3 * SQRT($B$5) * _xlfn.NORM.S.INV(RAND()))</f>
        <v>344.09071307716061</v>
      </c>
      <c r="AG92">
        <f ca="1">AG91 * EXP(($B$2 - 0.5 * $B$3^2) * $B$5 + $B$3 * SQRT($B$5) * _xlfn.NORM.S.INV(RAND()))</f>
        <v>294.88423756154725</v>
      </c>
      <c r="AH92">
        <f ca="1">AH91 * EXP(($B$2 - 0.5 * $B$3^2) * $B$5 + $B$3 * SQRT($B$5) * _xlfn.NORM.S.INV(RAND()))</f>
        <v>244.5431084423725</v>
      </c>
      <c r="AI92">
        <f ca="1">AI91 * EXP(($B$2 - 0.5 * $B$3^2) * $B$5 + $B$3 * SQRT($B$5) * _xlfn.NORM.S.INV(RAND()))</f>
        <v>222.50472575628615</v>
      </c>
      <c r="AJ92">
        <f ca="1">AJ91 * EXP(($B$2 - 0.5 * $B$3^2) * $B$5 + $B$3 * SQRT($B$5) * _xlfn.NORM.S.INV(RAND()))</f>
        <v>323.66377491874692</v>
      </c>
      <c r="AK92">
        <f ca="1">AK91 * EXP(($B$2 - 0.5 * $B$3^2) * $B$5 + $B$3 * SQRT($B$5) * _xlfn.NORM.S.INV(RAND()))</f>
        <v>254.38210062505516</v>
      </c>
      <c r="AL92">
        <f ca="1">AL91 * EXP(($B$2 - 0.5 * $B$3^2) * $B$5 + $B$3 * SQRT($B$5) * _xlfn.NORM.S.INV(RAND()))</f>
        <v>227.27968753295372</v>
      </c>
      <c r="AM92">
        <f ca="1">AM91 * EXP(($B$2 - 0.5 * $B$3^2) * $B$5 + $B$3 * SQRT($B$5) * _xlfn.NORM.S.INV(RAND()))</f>
        <v>388.28904783880097</v>
      </c>
      <c r="AN92">
        <f ca="1">AN91 * EXP(($B$2 - 0.5 * $B$3^2) * $B$5 + $B$3 * SQRT($B$5) * _xlfn.NORM.S.INV(RAND()))</f>
        <v>271.49507352936547</v>
      </c>
      <c r="AO92">
        <f ca="1">AO91 * EXP(($B$2 - 0.5 * $B$3^2) * $B$5 + $B$3 * SQRT($B$5) * _xlfn.NORM.S.INV(RAND()))</f>
        <v>224.82318191653707</v>
      </c>
      <c r="AP92">
        <f ca="1">AP91 * EXP(($B$2 - 0.5 * $B$3^2) * $B$5 + $B$3 * SQRT($B$5) * _xlfn.NORM.S.INV(RAND()))</f>
        <v>239.26909162472495</v>
      </c>
      <c r="AQ92">
        <f ca="1">AQ91 * EXP(($B$2 - 0.5 * $B$3^2) * $B$5 + $B$3 * SQRT($B$5) * _xlfn.NORM.S.INV(RAND()))</f>
        <v>242.8238247022957</v>
      </c>
      <c r="AR92">
        <f ca="1">AR91 * EXP(($B$2 - 0.5 * $B$3^2) * $B$5 + $B$3 * SQRT($B$5) * _xlfn.NORM.S.INV(RAND()))</f>
        <v>283.11450918855417</v>
      </c>
      <c r="AS92">
        <f ca="1">AS91 * EXP(($B$2 - 0.5 * $B$3^2) * $B$5 + $B$3 * SQRT($B$5) * _xlfn.NORM.S.INV(RAND()))</f>
        <v>231.68661663957388</v>
      </c>
      <c r="AT92">
        <f ca="1">AT91 * EXP(($B$2 - 0.5 * $B$3^2) * $B$5 + $B$3 * SQRT($B$5) * _xlfn.NORM.S.INV(RAND()))</f>
        <v>321.16721941838307</v>
      </c>
      <c r="AU92">
        <f ca="1">AU91 * EXP(($B$2 - 0.5 * $B$3^2) * $B$5 + $B$3 * SQRT($B$5) * _xlfn.NORM.S.INV(RAND()))</f>
        <v>249.6160006276188</v>
      </c>
      <c r="AV92">
        <f ca="1">AV91 * EXP(($B$2 - 0.5 * $B$3^2) * $B$5 + $B$3 * SQRT($B$5) * _xlfn.NORM.S.INV(RAND()))</f>
        <v>321.81972954299692</v>
      </c>
      <c r="AW92">
        <f ca="1">AW91 * EXP(($B$2 - 0.5 * $B$3^2) * $B$5 + $B$3 * SQRT($B$5) * _xlfn.NORM.S.INV(RAND()))</f>
        <v>307.70424935232586</v>
      </c>
      <c r="AX92">
        <f ca="1">AX91 * EXP(($B$2 - 0.5 * $B$3^2) * $B$5 + $B$3 * SQRT($B$5) * _xlfn.NORM.S.INV(RAND()))</f>
        <v>262.60970651485803</v>
      </c>
      <c r="AY92">
        <f ca="1">AY91 * EXP(($B$2 - 0.5 * $B$3^2) * $B$5 + $B$3 * SQRT($B$5) * _xlfn.NORM.S.INV(RAND()))</f>
        <v>245.7892336967117</v>
      </c>
    </row>
    <row r="93" spans="1:51" x14ac:dyDescent="0.25">
      <c r="A93">
        <v>69</v>
      </c>
      <c r="B93">
        <f ca="1">B92 * EXP(($B$2 - 0.5 * $B$3^2) * $B$5 + $B$3 * SQRT($B$5) * _xlfn.NORM.S.INV(RAND()))</f>
        <v>213.16453221799185</v>
      </c>
      <c r="C93">
        <f ca="1">C92 * EXP(($B$2 - 0.5 * $B$3^2) * $B$5 + $B$3 * SQRT($B$5) * _xlfn.NORM.S.INV(RAND()))</f>
        <v>256.81780252637134</v>
      </c>
      <c r="D93">
        <f ca="1">D92 * EXP(($B$2 - 0.5 * $B$3^2) * $B$5 + $B$3 * SQRT($B$5) * _xlfn.NORM.S.INV(RAND()))</f>
        <v>295.84703084738635</v>
      </c>
      <c r="E93">
        <f ca="1">E92 * EXP(($B$2 - 0.5 * $B$3^2) * $B$5 + $B$3 * SQRT($B$5) * _xlfn.NORM.S.INV(RAND()))</f>
        <v>201.42564715801367</v>
      </c>
      <c r="F93">
        <f ca="1">F92 * EXP(($B$2 - 0.5 * $B$3^2) * $B$5 + $B$3 * SQRT($B$5) * _xlfn.NORM.S.INV(RAND()))</f>
        <v>252.04814347530549</v>
      </c>
      <c r="G93">
        <f ca="1">G92 * EXP(($B$2 - 0.5 * $B$3^2) * $B$5 + $B$3 * SQRT($B$5) * _xlfn.NORM.S.INV(RAND()))</f>
        <v>223.55484832645101</v>
      </c>
      <c r="H93">
        <f ca="1">H92 * EXP(($B$2 - 0.5 * $B$3^2) * $B$5 + $B$3 * SQRT($B$5) * _xlfn.NORM.S.INV(RAND()))</f>
        <v>265.39670313692909</v>
      </c>
      <c r="I93">
        <f ca="1">I92 * EXP(($B$2 - 0.5 * $B$3^2) * $B$5 + $B$3 * SQRT($B$5) * _xlfn.NORM.S.INV(RAND()))</f>
        <v>237.39521764708275</v>
      </c>
      <c r="J93">
        <f ca="1">J92 * EXP(($B$2 - 0.5 * $B$3^2) * $B$5 + $B$3 * SQRT($B$5) * _xlfn.NORM.S.INV(RAND()))</f>
        <v>319.26829157219765</v>
      </c>
      <c r="K93">
        <f ca="1">K92 * EXP(($B$2 - 0.5 * $B$3^2) * $B$5 + $B$3 * SQRT($B$5) * _xlfn.NORM.S.INV(RAND()))</f>
        <v>308.94545776035881</v>
      </c>
      <c r="L93">
        <f ca="1">L92 * EXP(($B$2 - 0.5 * $B$3^2) * $B$5 + $B$3 * SQRT($B$5) * _xlfn.NORM.S.INV(RAND()))</f>
        <v>309.75895579479135</v>
      </c>
      <c r="M93">
        <f ca="1">M92 * EXP(($B$2 - 0.5 * $B$3^2) * $B$5 + $B$3 * SQRT($B$5) * _xlfn.NORM.S.INV(RAND()))</f>
        <v>266.90990322627238</v>
      </c>
      <c r="N93">
        <f ca="1">N92 * EXP(($B$2 - 0.5 * $B$3^2) * $B$5 + $B$3 * SQRT($B$5) * _xlfn.NORM.S.INV(RAND()))</f>
        <v>350.12006267583973</v>
      </c>
      <c r="O93">
        <f ca="1">O92 * EXP(($B$2 - 0.5 * $B$3^2) * $B$5 + $B$3 * SQRT($B$5) * _xlfn.NORM.S.INV(RAND()))</f>
        <v>247.05547366872221</v>
      </c>
      <c r="P93">
        <f ca="1">P92 * EXP(($B$2 - 0.5 * $B$3^2) * $B$5 + $B$3 * SQRT($B$5) * _xlfn.NORM.S.INV(RAND()))</f>
        <v>189.49289805284451</v>
      </c>
      <c r="Q93">
        <f ca="1">Q92 * EXP(($B$2 - 0.5 * $B$3^2) * $B$5 + $B$3 * SQRT($B$5) * _xlfn.NORM.S.INV(RAND()))</f>
        <v>237.35761591376342</v>
      </c>
      <c r="R93">
        <f ca="1">R92 * EXP(($B$2 - 0.5 * $B$3^2) * $B$5 + $B$3 * SQRT($B$5) * _xlfn.NORM.S.INV(RAND()))</f>
        <v>280.15875895234501</v>
      </c>
      <c r="S93">
        <f ca="1">S92 * EXP(($B$2 - 0.5 * $B$3^2) * $B$5 + $B$3 * SQRT($B$5) * _xlfn.NORM.S.INV(RAND()))</f>
        <v>297.85298905616975</v>
      </c>
      <c r="T93">
        <f ca="1">T92 * EXP(($B$2 - 0.5 * $B$3^2) * $B$5 + $B$3 * SQRT($B$5) * _xlfn.NORM.S.INV(RAND()))</f>
        <v>212.42012523110591</v>
      </c>
      <c r="U93">
        <f ca="1">U92 * EXP(($B$2 - 0.5 * $B$3^2) * $B$5 + $B$3 * SQRT($B$5) * _xlfn.NORM.S.INV(RAND()))</f>
        <v>295.89575627549078</v>
      </c>
      <c r="V93">
        <f ca="1">V92 * EXP(($B$2 - 0.5 * $B$3^2) * $B$5 + $B$3 * SQRT($B$5) * _xlfn.NORM.S.INV(RAND()))</f>
        <v>248.05273322510828</v>
      </c>
      <c r="W93">
        <f ca="1">W92 * EXP(($B$2 - 0.5 * $B$3^2) * $B$5 + $B$3 * SQRT($B$5) * _xlfn.NORM.S.INV(RAND()))</f>
        <v>309.9109031112875</v>
      </c>
      <c r="X93">
        <f ca="1">X92 * EXP(($B$2 - 0.5 * $B$3^2) * $B$5 + $B$3 * SQRT($B$5) * _xlfn.NORM.S.INV(RAND()))</f>
        <v>311.11453398036343</v>
      </c>
      <c r="Y93">
        <f ca="1">Y92 * EXP(($B$2 - 0.5 * $B$3^2) * $B$5 + $B$3 * SQRT($B$5) * _xlfn.NORM.S.INV(RAND()))</f>
        <v>317.27856785792437</v>
      </c>
      <c r="Z93">
        <f ca="1">Z92 * EXP(($B$2 - 0.5 * $B$3^2) * $B$5 + $B$3 * SQRT($B$5) * _xlfn.NORM.S.INV(RAND()))</f>
        <v>275.13804882570696</v>
      </c>
      <c r="AA93">
        <f ca="1">AA92 * EXP(($B$2 - 0.5 * $B$3^2) * $B$5 + $B$3 * SQRT($B$5) * _xlfn.NORM.S.INV(RAND()))</f>
        <v>277.06485624864752</v>
      </c>
      <c r="AB93">
        <f ca="1">AB92 * EXP(($B$2 - 0.5 * $B$3^2) * $B$5 + $B$3 * SQRT($B$5) * _xlfn.NORM.S.INV(RAND()))</f>
        <v>253.383022100201</v>
      </c>
      <c r="AC93">
        <f ca="1">AC92 * EXP(($B$2 - 0.5 * $B$3^2) * $B$5 + $B$3 * SQRT($B$5) * _xlfn.NORM.S.INV(RAND()))</f>
        <v>265.12722638291677</v>
      </c>
      <c r="AD93">
        <f ca="1">AD92 * EXP(($B$2 - 0.5 * $B$3^2) * $B$5 + $B$3 * SQRT($B$5) * _xlfn.NORM.S.INV(RAND()))</f>
        <v>202.21154710823106</v>
      </c>
      <c r="AE93">
        <f ca="1">AE92 * EXP(($B$2 - 0.5 * $B$3^2) * $B$5 + $B$3 * SQRT($B$5) * _xlfn.NORM.S.INV(RAND()))</f>
        <v>231.53761463289675</v>
      </c>
      <c r="AF93">
        <f ca="1">AF92 * EXP(($B$2 - 0.5 * $B$3^2) * $B$5 + $B$3 * SQRT($B$5) * _xlfn.NORM.S.INV(RAND()))</f>
        <v>348.2867591925617</v>
      </c>
      <c r="AG93">
        <f ca="1">AG92 * EXP(($B$2 - 0.5 * $B$3^2) * $B$5 + $B$3 * SQRT($B$5) * _xlfn.NORM.S.INV(RAND()))</f>
        <v>299.08334147819357</v>
      </c>
      <c r="AH93">
        <f ca="1">AH92 * EXP(($B$2 - 0.5 * $B$3^2) * $B$5 + $B$3 * SQRT($B$5) * _xlfn.NORM.S.INV(RAND()))</f>
        <v>248.07310161832405</v>
      </c>
      <c r="AI93">
        <f ca="1">AI92 * EXP(($B$2 - 0.5 * $B$3^2) * $B$5 + $B$3 * SQRT($B$5) * _xlfn.NORM.S.INV(RAND()))</f>
        <v>215.68576742883084</v>
      </c>
      <c r="AJ93">
        <f ca="1">AJ92 * EXP(($B$2 - 0.5 * $B$3^2) * $B$5 + $B$3 * SQRT($B$5) * _xlfn.NORM.S.INV(RAND()))</f>
        <v>322.2656408138148</v>
      </c>
      <c r="AK93">
        <f ca="1">AK92 * EXP(($B$2 - 0.5 * $B$3^2) * $B$5 + $B$3 * SQRT($B$5) * _xlfn.NORM.S.INV(RAND()))</f>
        <v>256.81013560025912</v>
      </c>
      <c r="AL93">
        <f ca="1">AL92 * EXP(($B$2 - 0.5 * $B$3^2) * $B$5 + $B$3 * SQRT($B$5) * _xlfn.NORM.S.INV(RAND()))</f>
        <v>227.54771738184095</v>
      </c>
      <c r="AM93">
        <f ca="1">AM92 * EXP(($B$2 - 0.5 * $B$3^2) * $B$5 + $B$3 * SQRT($B$5) * _xlfn.NORM.S.INV(RAND()))</f>
        <v>383.43408020108592</v>
      </c>
      <c r="AN93">
        <f ca="1">AN92 * EXP(($B$2 - 0.5 * $B$3^2) * $B$5 + $B$3 * SQRT($B$5) * _xlfn.NORM.S.INV(RAND()))</f>
        <v>272.24486560881599</v>
      </c>
      <c r="AO93">
        <f ca="1">AO92 * EXP(($B$2 - 0.5 * $B$3^2) * $B$5 + $B$3 * SQRT($B$5) * _xlfn.NORM.S.INV(RAND()))</f>
        <v>220.51843614156417</v>
      </c>
      <c r="AP93">
        <f ca="1">AP92 * EXP(($B$2 - 0.5 * $B$3^2) * $B$5 + $B$3 * SQRT($B$5) * _xlfn.NORM.S.INV(RAND()))</f>
        <v>245.78795894898542</v>
      </c>
      <c r="AQ93">
        <f ca="1">AQ92 * EXP(($B$2 - 0.5 * $B$3^2) * $B$5 + $B$3 * SQRT($B$5) * _xlfn.NORM.S.INV(RAND()))</f>
        <v>237.30299464926878</v>
      </c>
      <c r="AR93">
        <f ca="1">AR92 * EXP(($B$2 - 0.5 * $B$3^2) * $B$5 + $B$3 * SQRT($B$5) * _xlfn.NORM.S.INV(RAND()))</f>
        <v>281.83327286809498</v>
      </c>
      <c r="AS93">
        <f ca="1">AS92 * EXP(($B$2 - 0.5 * $B$3^2) * $B$5 + $B$3 * SQRT($B$5) * _xlfn.NORM.S.INV(RAND()))</f>
        <v>241.22518922089577</v>
      </c>
      <c r="AT93">
        <f ca="1">AT92 * EXP(($B$2 - 0.5 * $B$3^2) * $B$5 + $B$3 * SQRT($B$5) * _xlfn.NORM.S.INV(RAND()))</f>
        <v>322.77589138339641</v>
      </c>
      <c r="AU93">
        <f ca="1">AU92 * EXP(($B$2 - 0.5 * $B$3^2) * $B$5 + $B$3 * SQRT($B$5) * _xlfn.NORM.S.INV(RAND()))</f>
        <v>241.92762830232857</v>
      </c>
      <c r="AV93">
        <f ca="1">AV92 * EXP(($B$2 - 0.5 * $B$3^2) * $B$5 + $B$3 * SQRT($B$5) * _xlfn.NORM.S.INV(RAND()))</f>
        <v>331.86872875435694</v>
      </c>
      <c r="AW93">
        <f ca="1">AW92 * EXP(($B$2 - 0.5 * $B$3^2) * $B$5 + $B$3 * SQRT($B$5) * _xlfn.NORM.S.INV(RAND()))</f>
        <v>315.22249388355976</v>
      </c>
      <c r="AX93">
        <f ca="1">AX92 * EXP(($B$2 - 0.5 * $B$3^2) * $B$5 + $B$3 * SQRT($B$5) * _xlfn.NORM.S.INV(RAND()))</f>
        <v>255.97538909518195</v>
      </c>
      <c r="AY93">
        <f ca="1">AY92 * EXP(($B$2 - 0.5 * $B$3^2) * $B$5 + $B$3 * SQRT($B$5) * _xlfn.NORM.S.INV(RAND()))</f>
        <v>247.30680511753445</v>
      </c>
    </row>
    <row r="94" spans="1:51" x14ac:dyDescent="0.25">
      <c r="A94">
        <v>70</v>
      </c>
      <c r="B94">
        <f ca="1">B93 * EXP(($B$2 - 0.5 * $B$3^2) * $B$5 + $B$3 * SQRT($B$5) * _xlfn.NORM.S.INV(RAND()))</f>
        <v>212.56619302411613</v>
      </c>
      <c r="C94">
        <f ca="1">C93 * EXP(($B$2 - 0.5 * $B$3^2) * $B$5 + $B$3 * SQRT($B$5) * _xlfn.NORM.S.INV(RAND()))</f>
        <v>261.38032803996344</v>
      </c>
      <c r="D94">
        <f ca="1">D93 * EXP(($B$2 - 0.5 * $B$3^2) * $B$5 + $B$3 * SQRT($B$5) * _xlfn.NORM.S.INV(RAND()))</f>
        <v>296.95504971760801</v>
      </c>
      <c r="E94">
        <f ca="1">E93 * EXP(($B$2 - 0.5 * $B$3^2) * $B$5 + $B$3 * SQRT($B$5) * _xlfn.NORM.S.INV(RAND()))</f>
        <v>208.53909696561317</v>
      </c>
      <c r="F94">
        <f ca="1">F93 * EXP(($B$2 - 0.5 * $B$3^2) * $B$5 + $B$3 * SQRT($B$5) * _xlfn.NORM.S.INV(RAND()))</f>
        <v>249.43001471985883</v>
      </c>
      <c r="G94">
        <f ca="1">G93 * EXP(($B$2 - 0.5 * $B$3^2) * $B$5 + $B$3 * SQRT($B$5) * _xlfn.NORM.S.INV(RAND()))</f>
        <v>224.80437186523289</v>
      </c>
      <c r="H94">
        <f ca="1">H93 * EXP(($B$2 - 0.5 * $B$3^2) * $B$5 + $B$3 * SQRT($B$5) * _xlfn.NORM.S.INV(RAND()))</f>
        <v>259.44637652738072</v>
      </c>
      <c r="I94">
        <f ca="1">I93 * EXP(($B$2 - 0.5 * $B$3^2) * $B$5 + $B$3 * SQRT($B$5) * _xlfn.NORM.S.INV(RAND()))</f>
        <v>236.52045283539445</v>
      </c>
      <c r="J94">
        <f ca="1">J93 * EXP(($B$2 - 0.5 * $B$3^2) * $B$5 + $B$3 * SQRT($B$5) * _xlfn.NORM.S.INV(RAND()))</f>
        <v>306.9199216732614</v>
      </c>
      <c r="K94">
        <f ca="1">K93 * EXP(($B$2 - 0.5 * $B$3^2) * $B$5 + $B$3 * SQRT($B$5) * _xlfn.NORM.S.INV(RAND()))</f>
        <v>317.09412266162855</v>
      </c>
      <c r="L94">
        <f ca="1">L93 * EXP(($B$2 - 0.5 * $B$3^2) * $B$5 + $B$3 * SQRT($B$5) * _xlfn.NORM.S.INV(RAND()))</f>
        <v>309.88021256910582</v>
      </c>
      <c r="M94">
        <f ca="1">M93 * EXP(($B$2 - 0.5 * $B$3^2) * $B$5 + $B$3 * SQRT($B$5) * _xlfn.NORM.S.INV(RAND()))</f>
        <v>259.22009414311674</v>
      </c>
      <c r="N94">
        <f ca="1">N93 * EXP(($B$2 - 0.5 * $B$3^2) * $B$5 + $B$3 * SQRT($B$5) * _xlfn.NORM.S.INV(RAND()))</f>
        <v>339.17056835819074</v>
      </c>
      <c r="O94">
        <f ca="1">O93 * EXP(($B$2 - 0.5 * $B$3^2) * $B$5 + $B$3 * SQRT($B$5) * _xlfn.NORM.S.INV(RAND()))</f>
        <v>239.87691095521654</v>
      </c>
      <c r="P94">
        <f ca="1">P93 * EXP(($B$2 - 0.5 * $B$3^2) * $B$5 + $B$3 * SQRT($B$5) * _xlfn.NORM.S.INV(RAND()))</f>
        <v>190.13746115284877</v>
      </c>
      <c r="Q94">
        <f ca="1">Q93 * EXP(($B$2 - 0.5 * $B$3^2) * $B$5 + $B$3 * SQRT($B$5) * _xlfn.NORM.S.INV(RAND()))</f>
        <v>237.74831903218748</v>
      </c>
      <c r="R94">
        <f ca="1">R93 * EXP(($B$2 - 0.5 * $B$3^2) * $B$5 + $B$3 * SQRT($B$5) * _xlfn.NORM.S.INV(RAND()))</f>
        <v>276.22295353256379</v>
      </c>
      <c r="S94">
        <f ca="1">S93 * EXP(($B$2 - 0.5 * $B$3^2) * $B$5 + $B$3 * SQRT($B$5) * _xlfn.NORM.S.INV(RAND()))</f>
        <v>293.86353702171391</v>
      </c>
      <c r="T94">
        <f ca="1">T93 * EXP(($B$2 - 0.5 * $B$3^2) * $B$5 + $B$3 * SQRT($B$5) * _xlfn.NORM.S.INV(RAND()))</f>
        <v>212.35084461168833</v>
      </c>
      <c r="U94">
        <f ca="1">U93 * EXP(($B$2 - 0.5 * $B$3^2) * $B$5 + $B$3 * SQRT($B$5) * _xlfn.NORM.S.INV(RAND()))</f>
        <v>296.75417074469942</v>
      </c>
      <c r="V94">
        <f ca="1">V93 * EXP(($B$2 - 0.5 * $B$3^2) * $B$5 + $B$3 * SQRT($B$5) * _xlfn.NORM.S.INV(RAND()))</f>
        <v>248.07170252771328</v>
      </c>
      <c r="W94">
        <f ca="1">W93 * EXP(($B$2 - 0.5 * $B$3^2) * $B$5 + $B$3 * SQRT($B$5) * _xlfn.NORM.S.INV(RAND()))</f>
        <v>303.41136432875396</v>
      </c>
      <c r="X94">
        <f ca="1">X93 * EXP(($B$2 - 0.5 * $B$3^2) * $B$5 + $B$3 * SQRT($B$5) * _xlfn.NORM.S.INV(RAND()))</f>
        <v>309.02651273966961</v>
      </c>
      <c r="Y94">
        <f ca="1">Y93 * EXP(($B$2 - 0.5 * $B$3^2) * $B$5 + $B$3 * SQRT($B$5) * _xlfn.NORM.S.INV(RAND()))</f>
        <v>320.98269319272077</v>
      </c>
      <c r="Z94">
        <f ca="1">Z93 * EXP(($B$2 - 0.5 * $B$3^2) * $B$5 + $B$3 * SQRT($B$5) * _xlfn.NORM.S.INV(RAND()))</f>
        <v>273.45595600055412</v>
      </c>
      <c r="AA94">
        <f ca="1">AA93 * EXP(($B$2 - 0.5 * $B$3^2) * $B$5 + $B$3 * SQRT($B$5) * _xlfn.NORM.S.INV(RAND()))</f>
        <v>285.18704727587942</v>
      </c>
      <c r="AB94">
        <f ca="1">AB93 * EXP(($B$2 - 0.5 * $B$3^2) * $B$5 + $B$3 * SQRT($B$5) * _xlfn.NORM.S.INV(RAND()))</f>
        <v>258.35911380637037</v>
      </c>
      <c r="AC94">
        <f ca="1">AC93 * EXP(($B$2 - 0.5 * $B$3^2) * $B$5 + $B$3 * SQRT($B$5) * _xlfn.NORM.S.INV(RAND()))</f>
        <v>269.41446208594783</v>
      </c>
      <c r="AD94">
        <f ca="1">AD93 * EXP(($B$2 - 0.5 * $B$3^2) * $B$5 + $B$3 * SQRT($B$5) * _xlfn.NORM.S.INV(RAND()))</f>
        <v>201.56527138037262</v>
      </c>
      <c r="AE94">
        <f ca="1">AE93 * EXP(($B$2 - 0.5 * $B$3^2) * $B$5 + $B$3 * SQRT($B$5) * _xlfn.NORM.S.INV(RAND()))</f>
        <v>233.21591147146529</v>
      </c>
      <c r="AF94">
        <f ca="1">AF93 * EXP(($B$2 - 0.5 * $B$3^2) * $B$5 + $B$3 * SQRT($B$5) * _xlfn.NORM.S.INV(RAND()))</f>
        <v>349.99498148444599</v>
      </c>
      <c r="AG94">
        <f ca="1">AG93 * EXP(($B$2 - 0.5 * $B$3^2) * $B$5 + $B$3 * SQRT($B$5) * _xlfn.NORM.S.INV(RAND()))</f>
        <v>299.71979606955097</v>
      </c>
      <c r="AH94">
        <f ca="1">AH93 * EXP(($B$2 - 0.5 * $B$3^2) * $B$5 + $B$3 * SQRT($B$5) * _xlfn.NORM.S.INV(RAND()))</f>
        <v>249.70262771795751</v>
      </c>
      <c r="AI94">
        <f ca="1">AI93 * EXP(($B$2 - 0.5 * $B$3^2) * $B$5 + $B$3 * SQRT($B$5) * _xlfn.NORM.S.INV(RAND()))</f>
        <v>214.42326637832713</v>
      </c>
      <c r="AJ94">
        <f ca="1">AJ93 * EXP(($B$2 - 0.5 * $B$3^2) * $B$5 + $B$3 * SQRT($B$5) * _xlfn.NORM.S.INV(RAND()))</f>
        <v>325.83018014901722</v>
      </c>
      <c r="AK94">
        <f ca="1">AK93 * EXP(($B$2 - 0.5 * $B$3^2) * $B$5 + $B$3 * SQRT($B$5) * _xlfn.NORM.S.INV(RAND()))</f>
        <v>261.28962497650349</v>
      </c>
      <c r="AL94">
        <f ca="1">AL93 * EXP(($B$2 - 0.5 * $B$3^2) * $B$5 + $B$3 * SQRT($B$5) * _xlfn.NORM.S.INV(RAND()))</f>
        <v>221.93740393020681</v>
      </c>
      <c r="AM94">
        <f ca="1">AM93 * EXP(($B$2 - 0.5 * $B$3^2) * $B$5 + $B$3 * SQRT($B$5) * _xlfn.NORM.S.INV(RAND()))</f>
        <v>374.05602410017735</v>
      </c>
      <c r="AN94">
        <f ca="1">AN93 * EXP(($B$2 - 0.5 * $B$3^2) * $B$5 + $B$3 * SQRT($B$5) * _xlfn.NORM.S.INV(RAND()))</f>
        <v>267.33818902246264</v>
      </c>
      <c r="AO94">
        <f ca="1">AO93 * EXP(($B$2 - 0.5 * $B$3^2) * $B$5 + $B$3 * SQRT($B$5) * _xlfn.NORM.S.INV(RAND()))</f>
        <v>225.75309669734847</v>
      </c>
      <c r="AP94">
        <f ca="1">AP93 * EXP(($B$2 - 0.5 * $B$3^2) * $B$5 + $B$3 * SQRT($B$5) * _xlfn.NORM.S.INV(RAND()))</f>
        <v>244.25056300977536</v>
      </c>
      <c r="AQ94">
        <f ca="1">AQ93 * EXP(($B$2 - 0.5 * $B$3^2) * $B$5 + $B$3 * SQRT($B$5) * _xlfn.NORM.S.INV(RAND()))</f>
        <v>233.97570622529736</v>
      </c>
      <c r="AR94">
        <f ca="1">AR93 * EXP(($B$2 - 0.5 * $B$3^2) * $B$5 + $B$3 * SQRT($B$5) * _xlfn.NORM.S.INV(RAND()))</f>
        <v>276.0352347616892</v>
      </c>
      <c r="AS94">
        <f ca="1">AS93 * EXP(($B$2 - 0.5 * $B$3^2) * $B$5 + $B$3 * SQRT($B$5) * _xlfn.NORM.S.INV(RAND()))</f>
        <v>248.31797865716223</v>
      </c>
      <c r="AT94">
        <f ca="1">AT93 * EXP(($B$2 - 0.5 * $B$3^2) * $B$5 + $B$3 * SQRT($B$5) * _xlfn.NORM.S.INV(RAND()))</f>
        <v>325.96182446201556</v>
      </c>
      <c r="AU94">
        <f ca="1">AU93 * EXP(($B$2 - 0.5 * $B$3^2) * $B$5 + $B$3 * SQRT($B$5) * _xlfn.NORM.S.INV(RAND()))</f>
        <v>242.02366094355969</v>
      </c>
      <c r="AV94">
        <f ca="1">AV93 * EXP(($B$2 - 0.5 * $B$3^2) * $B$5 + $B$3 * SQRT($B$5) * _xlfn.NORM.S.INV(RAND()))</f>
        <v>334.65114306088651</v>
      </c>
      <c r="AW94">
        <f ca="1">AW93 * EXP(($B$2 - 0.5 * $B$3^2) * $B$5 + $B$3 * SQRT($B$5) * _xlfn.NORM.S.INV(RAND()))</f>
        <v>310.76799029714772</v>
      </c>
      <c r="AX94">
        <f ca="1">AX93 * EXP(($B$2 - 0.5 * $B$3^2) * $B$5 + $B$3 * SQRT($B$5) * _xlfn.NORM.S.INV(RAND()))</f>
        <v>256.41140352708896</v>
      </c>
      <c r="AY94">
        <f ca="1">AY93 * EXP(($B$2 - 0.5 * $B$3^2) * $B$5 + $B$3 * SQRT($B$5) * _xlfn.NORM.S.INV(RAND()))</f>
        <v>247.0844183954741</v>
      </c>
    </row>
    <row r="95" spans="1:51" x14ac:dyDescent="0.25">
      <c r="A95">
        <v>71</v>
      </c>
      <c r="B95">
        <f ca="1">B94 * EXP(($B$2 - 0.5 * $B$3^2) * $B$5 + $B$3 * SQRT($B$5) * _xlfn.NORM.S.INV(RAND()))</f>
        <v>215.9874745375638</v>
      </c>
      <c r="C95">
        <f ca="1">C94 * EXP(($B$2 - 0.5 * $B$3^2) * $B$5 + $B$3 * SQRT($B$5) * _xlfn.NORM.S.INV(RAND()))</f>
        <v>264.81599143696434</v>
      </c>
      <c r="D95">
        <f ca="1">D94 * EXP(($B$2 - 0.5 * $B$3^2) * $B$5 + $B$3 * SQRT($B$5) * _xlfn.NORM.S.INV(RAND()))</f>
        <v>300.27952955402282</v>
      </c>
      <c r="E95">
        <f ca="1">E94 * EXP(($B$2 - 0.5 * $B$3^2) * $B$5 + $B$3 * SQRT($B$5) * _xlfn.NORM.S.INV(RAND()))</f>
        <v>203.5859329309373</v>
      </c>
      <c r="F95">
        <f ca="1">F94 * EXP(($B$2 - 0.5 * $B$3^2) * $B$5 + $B$3 * SQRT($B$5) * _xlfn.NORM.S.INV(RAND()))</f>
        <v>252.9811389450139</v>
      </c>
      <c r="G95">
        <f ca="1">G94 * EXP(($B$2 - 0.5 * $B$3^2) * $B$5 + $B$3 * SQRT($B$5) * _xlfn.NORM.S.INV(RAND()))</f>
        <v>223.88298180576612</v>
      </c>
      <c r="H95">
        <f ca="1">H94 * EXP(($B$2 - 0.5 * $B$3^2) * $B$5 + $B$3 * SQRT($B$5) * _xlfn.NORM.S.INV(RAND()))</f>
        <v>253.53588560115537</v>
      </c>
      <c r="I95">
        <f ca="1">I94 * EXP(($B$2 - 0.5 * $B$3^2) * $B$5 + $B$3 * SQRT($B$5) * _xlfn.NORM.S.INV(RAND()))</f>
        <v>235.27872792873177</v>
      </c>
      <c r="J95">
        <f ca="1">J94 * EXP(($B$2 - 0.5 * $B$3^2) * $B$5 + $B$3 * SQRT($B$5) * _xlfn.NORM.S.INV(RAND()))</f>
        <v>316.24475165014655</v>
      </c>
      <c r="K95">
        <f ca="1">K94 * EXP(($B$2 - 0.5 * $B$3^2) * $B$5 + $B$3 * SQRT($B$5) * _xlfn.NORM.S.INV(RAND()))</f>
        <v>315.22432791954316</v>
      </c>
      <c r="L95">
        <f ca="1">L94 * EXP(($B$2 - 0.5 * $B$3^2) * $B$5 + $B$3 * SQRT($B$5) * _xlfn.NORM.S.INV(RAND()))</f>
        <v>308.26729208449774</v>
      </c>
      <c r="M95">
        <f ca="1">M94 * EXP(($B$2 - 0.5 * $B$3^2) * $B$5 + $B$3 * SQRT($B$5) * _xlfn.NORM.S.INV(RAND()))</f>
        <v>257.40368655150132</v>
      </c>
      <c r="N95">
        <f ca="1">N94 * EXP(($B$2 - 0.5 * $B$3^2) * $B$5 + $B$3 * SQRT($B$5) * _xlfn.NORM.S.INV(RAND()))</f>
        <v>337.82730065038578</v>
      </c>
      <c r="O95">
        <f ca="1">O94 * EXP(($B$2 - 0.5 * $B$3^2) * $B$5 + $B$3 * SQRT($B$5) * _xlfn.NORM.S.INV(RAND()))</f>
        <v>246.16712059226921</v>
      </c>
      <c r="P95">
        <f ca="1">P94 * EXP(($B$2 - 0.5 * $B$3^2) * $B$5 + $B$3 * SQRT($B$5) * _xlfn.NORM.S.INV(RAND()))</f>
        <v>190.73685717056873</v>
      </c>
      <c r="Q95">
        <f ca="1">Q94 * EXP(($B$2 - 0.5 * $B$3^2) * $B$5 + $B$3 * SQRT($B$5) * _xlfn.NORM.S.INV(RAND()))</f>
        <v>238.62562748423468</v>
      </c>
      <c r="R95">
        <f ca="1">R94 * EXP(($B$2 - 0.5 * $B$3^2) * $B$5 + $B$3 * SQRT($B$5) * _xlfn.NORM.S.INV(RAND()))</f>
        <v>278.59715092976126</v>
      </c>
      <c r="S95">
        <f ca="1">S94 * EXP(($B$2 - 0.5 * $B$3^2) * $B$5 + $B$3 * SQRT($B$5) * _xlfn.NORM.S.INV(RAND()))</f>
        <v>302.98880040230858</v>
      </c>
      <c r="T95">
        <f ca="1">T94 * EXP(($B$2 - 0.5 * $B$3^2) * $B$5 + $B$3 * SQRT($B$5) * _xlfn.NORM.S.INV(RAND()))</f>
        <v>211.39390606128194</v>
      </c>
      <c r="U95">
        <f ca="1">U94 * EXP(($B$2 - 0.5 * $B$3^2) * $B$5 + $B$3 * SQRT($B$5) * _xlfn.NORM.S.INV(RAND()))</f>
        <v>296.57998012911554</v>
      </c>
      <c r="V95">
        <f ca="1">V94 * EXP(($B$2 - 0.5 * $B$3^2) * $B$5 + $B$3 * SQRT($B$5) * _xlfn.NORM.S.INV(RAND()))</f>
        <v>244.45967664759678</v>
      </c>
      <c r="W95">
        <f ca="1">W94 * EXP(($B$2 - 0.5 * $B$3^2) * $B$5 + $B$3 * SQRT($B$5) * _xlfn.NORM.S.INV(RAND()))</f>
        <v>309.69264634849287</v>
      </c>
      <c r="X95">
        <f ca="1">X94 * EXP(($B$2 - 0.5 * $B$3^2) * $B$5 + $B$3 * SQRT($B$5) * _xlfn.NORM.S.INV(RAND()))</f>
        <v>308.90815519339299</v>
      </c>
      <c r="Y95">
        <f ca="1">Y94 * EXP(($B$2 - 0.5 * $B$3^2) * $B$5 + $B$3 * SQRT($B$5) * _xlfn.NORM.S.INV(RAND()))</f>
        <v>316.6177507687658</v>
      </c>
      <c r="Z95">
        <f ca="1">Z94 * EXP(($B$2 - 0.5 * $B$3^2) * $B$5 + $B$3 * SQRT($B$5) * _xlfn.NORM.S.INV(RAND()))</f>
        <v>273.4523734381774</v>
      </c>
      <c r="AA95">
        <f ca="1">AA94 * EXP(($B$2 - 0.5 * $B$3^2) * $B$5 + $B$3 * SQRT($B$5) * _xlfn.NORM.S.INV(RAND()))</f>
        <v>292.49313886873983</v>
      </c>
      <c r="AB95">
        <f ca="1">AB94 * EXP(($B$2 - 0.5 * $B$3^2) * $B$5 + $B$3 * SQRT($B$5) * _xlfn.NORM.S.INV(RAND()))</f>
        <v>260.66906477641635</v>
      </c>
      <c r="AC95">
        <f ca="1">AC94 * EXP(($B$2 - 0.5 * $B$3^2) * $B$5 + $B$3 * SQRT($B$5) * _xlfn.NORM.S.INV(RAND()))</f>
        <v>281.38766296726379</v>
      </c>
      <c r="AD95">
        <f ca="1">AD94 * EXP(($B$2 - 0.5 * $B$3^2) * $B$5 + $B$3 * SQRT($B$5) * _xlfn.NORM.S.INV(RAND()))</f>
        <v>200.05068908850586</v>
      </c>
      <c r="AE95">
        <f ca="1">AE94 * EXP(($B$2 - 0.5 * $B$3^2) * $B$5 + $B$3 * SQRT($B$5) * _xlfn.NORM.S.INV(RAND()))</f>
        <v>232.47503060568974</v>
      </c>
      <c r="AF95">
        <f ca="1">AF94 * EXP(($B$2 - 0.5 * $B$3^2) * $B$5 + $B$3 * SQRT($B$5) * _xlfn.NORM.S.INV(RAND()))</f>
        <v>342.67321770887685</v>
      </c>
      <c r="AG95">
        <f ca="1">AG94 * EXP(($B$2 - 0.5 * $B$3^2) * $B$5 + $B$3 * SQRT($B$5) * _xlfn.NORM.S.INV(RAND()))</f>
        <v>286.41907173866258</v>
      </c>
      <c r="AH95">
        <f ca="1">AH94 * EXP(($B$2 - 0.5 * $B$3^2) * $B$5 + $B$3 * SQRT($B$5) * _xlfn.NORM.S.INV(RAND()))</f>
        <v>243.65592371449506</v>
      </c>
      <c r="AI95">
        <f ca="1">AI94 * EXP(($B$2 - 0.5 * $B$3^2) * $B$5 + $B$3 * SQRT($B$5) * _xlfn.NORM.S.INV(RAND()))</f>
        <v>211.35665855537772</v>
      </c>
      <c r="AJ95">
        <f ca="1">AJ94 * EXP(($B$2 - 0.5 * $B$3^2) * $B$5 + $B$3 * SQRT($B$5) * _xlfn.NORM.S.INV(RAND()))</f>
        <v>328.57303791323881</v>
      </c>
      <c r="AK95">
        <f ca="1">AK94 * EXP(($B$2 - 0.5 * $B$3^2) * $B$5 + $B$3 * SQRT($B$5) * _xlfn.NORM.S.INV(RAND()))</f>
        <v>251.26529370469785</v>
      </c>
      <c r="AL95">
        <f ca="1">AL94 * EXP(($B$2 - 0.5 * $B$3^2) * $B$5 + $B$3 * SQRT($B$5) * _xlfn.NORM.S.INV(RAND()))</f>
        <v>223.85314336557104</v>
      </c>
      <c r="AM95">
        <f ca="1">AM94 * EXP(($B$2 - 0.5 * $B$3^2) * $B$5 + $B$3 * SQRT($B$5) * _xlfn.NORM.S.INV(RAND()))</f>
        <v>371.96626226098653</v>
      </c>
      <c r="AN95">
        <f ca="1">AN94 * EXP(($B$2 - 0.5 * $B$3^2) * $B$5 + $B$3 * SQRT($B$5) * _xlfn.NORM.S.INV(RAND()))</f>
        <v>267.27741340525165</v>
      </c>
      <c r="AO95">
        <f ca="1">AO94 * EXP(($B$2 - 0.5 * $B$3^2) * $B$5 + $B$3 * SQRT($B$5) * _xlfn.NORM.S.INV(RAND()))</f>
        <v>223.87163898581926</v>
      </c>
      <c r="AP95">
        <f ca="1">AP94 * EXP(($B$2 - 0.5 * $B$3^2) * $B$5 + $B$3 * SQRT($B$5) * _xlfn.NORM.S.INV(RAND()))</f>
        <v>244.44480118727998</v>
      </c>
      <c r="AQ95">
        <f ca="1">AQ94 * EXP(($B$2 - 0.5 * $B$3^2) * $B$5 + $B$3 * SQRT($B$5) * _xlfn.NORM.S.INV(RAND()))</f>
        <v>234.44929159103853</v>
      </c>
      <c r="AR95">
        <f ca="1">AR94 * EXP(($B$2 - 0.5 * $B$3^2) * $B$5 + $B$3 * SQRT($B$5) * _xlfn.NORM.S.INV(RAND()))</f>
        <v>268.26196630416075</v>
      </c>
      <c r="AS95">
        <f ca="1">AS94 * EXP(($B$2 - 0.5 * $B$3^2) * $B$5 + $B$3 * SQRT($B$5) * _xlfn.NORM.S.INV(RAND()))</f>
        <v>257.35556277727795</v>
      </c>
      <c r="AT95">
        <f ca="1">AT94 * EXP(($B$2 - 0.5 * $B$3^2) * $B$5 + $B$3 * SQRT($B$5) * _xlfn.NORM.S.INV(RAND()))</f>
        <v>331.50492200889823</v>
      </c>
      <c r="AU95">
        <f ca="1">AU94 * EXP(($B$2 - 0.5 * $B$3^2) * $B$5 + $B$3 * SQRT($B$5) * _xlfn.NORM.S.INV(RAND()))</f>
        <v>241.17928615581909</v>
      </c>
      <c r="AV95">
        <f ca="1">AV94 * EXP(($B$2 - 0.5 * $B$3^2) * $B$5 + $B$3 * SQRT($B$5) * _xlfn.NORM.S.INV(RAND()))</f>
        <v>335.96022153503924</v>
      </c>
      <c r="AW95">
        <f ca="1">AW94 * EXP(($B$2 - 0.5 * $B$3^2) * $B$5 + $B$3 * SQRT($B$5) * _xlfn.NORM.S.INV(RAND()))</f>
        <v>314.83817092944122</v>
      </c>
      <c r="AX95">
        <f ca="1">AX94 * EXP(($B$2 - 0.5 * $B$3^2) * $B$5 + $B$3 * SQRT($B$5) * _xlfn.NORM.S.INV(RAND()))</f>
        <v>253.42315641466962</v>
      </c>
      <c r="AY95">
        <f ca="1">AY94 * EXP(($B$2 - 0.5 * $B$3^2) * $B$5 + $B$3 * SQRT($B$5) * _xlfn.NORM.S.INV(RAND()))</f>
        <v>251.80165848725113</v>
      </c>
    </row>
    <row r="96" spans="1:51" x14ac:dyDescent="0.25">
      <c r="A96">
        <v>72</v>
      </c>
      <c r="B96">
        <f ca="1">B95 * EXP(($B$2 - 0.5 * $B$3^2) * $B$5 + $B$3 * SQRT($B$5) * _xlfn.NORM.S.INV(RAND()))</f>
        <v>214.52721824779417</v>
      </c>
      <c r="C96">
        <f ca="1">C95 * EXP(($B$2 - 0.5 * $B$3^2) * $B$5 + $B$3 * SQRT($B$5) * _xlfn.NORM.S.INV(RAND()))</f>
        <v>259.2203798624007</v>
      </c>
      <c r="D96">
        <f ca="1">D95 * EXP(($B$2 - 0.5 * $B$3^2) * $B$5 + $B$3 * SQRT($B$5) * _xlfn.NORM.S.INV(RAND()))</f>
        <v>297.05161092695448</v>
      </c>
      <c r="E96">
        <f ca="1">E95 * EXP(($B$2 - 0.5 * $B$3^2) * $B$5 + $B$3 * SQRT($B$5) * _xlfn.NORM.S.INV(RAND()))</f>
        <v>201.81423356679309</v>
      </c>
      <c r="F96">
        <f ca="1">F95 * EXP(($B$2 - 0.5 * $B$3^2) * $B$5 + $B$3 * SQRT($B$5) * _xlfn.NORM.S.INV(RAND()))</f>
        <v>258.53856407071078</v>
      </c>
      <c r="G96">
        <f ca="1">G95 * EXP(($B$2 - 0.5 * $B$3^2) * $B$5 + $B$3 * SQRT($B$5) * _xlfn.NORM.S.INV(RAND()))</f>
        <v>231.46000782333999</v>
      </c>
      <c r="H96">
        <f ca="1">H95 * EXP(($B$2 - 0.5 * $B$3^2) * $B$5 + $B$3 * SQRT($B$5) * _xlfn.NORM.S.INV(RAND()))</f>
        <v>258.87162059063138</v>
      </c>
      <c r="I96">
        <f ca="1">I95 * EXP(($B$2 - 0.5 * $B$3^2) * $B$5 + $B$3 * SQRT($B$5) * _xlfn.NORM.S.INV(RAND()))</f>
        <v>230.42227111372461</v>
      </c>
      <c r="J96">
        <f ca="1">J95 * EXP(($B$2 - 0.5 * $B$3^2) * $B$5 + $B$3 * SQRT($B$5) * _xlfn.NORM.S.INV(RAND()))</f>
        <v>311.79628943340413</v>
      </c>
      <c r="K96">
        <f ca="1">K95 * EXP(($B$2 - 0.5 * $B$3^2) * $B$5 + $B$3 * SQRT($B$5) * _xlfn.NORM.S.INV(RAND()))</f>
        <v>308.83687216724741</v>
      </c>
      <c r="L96">
        <f ca="1">L95 * EXP(($B$2 - 0.5 * $B$3^2) * $B$5 + $B$3 * SQRT($B$5) * _xlfn.NORM.S.INV(RAND()))</f>
        <v>307.23034555042284</v>
      </c>
      <c r="M96">
        <f ca="1">M95 * EXP(($B$2 - 0.5 * $B$3^2) * $B$5 + $B$3 * SQRT($B$5) * _xlfn.NORM.S.INV(RAND()))</f>
        <v>255.01308772909991</v>
      </c>
      <c r="N96">
        <f ca="1">N95 * EXP(($B$2 - 0.5 * $B$3^2) * $B$5 + $B$3 * SQRT($B$5) * _xlfn.NORM.S.INV(RAND()))</f>
        <v>336.83382628903161</v>
      </c>
      <c r="O96">
        <f ca="1">O95 * EXP(($B$2 - 0.5 * $B$3^2) * $B$5 + $B$3 * SQRT($B$5) * _xlfn.NORM.S.INV(RAND()))</f>
        <v>242.14222911130634</v>
      </c>
      <c r="P96">
        <f ca="1">P95 * EXP(($B$2 - 0.5 * $B$3^2) * $B$5 + $B$3 * SQRT($B$5) * _xlfn.NORM.S.INV(RAND()))</f>
        <v>190.60091463422185</v>
      </c>
      <c r="Q96">
        <f ca="1">Q95 * EXP(($B$2 - 0.5 * $B$3^2) * $B$5 + $B$3 * SQRT($B$5) * _xlfn.NORM.S.INV(RAND()))</f>
        <v>242.17797182860363</v>
      </c>
      <c r="R96">
        <f ca="1">R95 * EXP(($B$2 - 0.5 * $B$3^2) * $B$5 + $B$3 * SQRT($B$5) * _xlfn.NORM.S.INV(RAND()))</f>
        <v>282.90576977473819</v>
      </c>
      <c r="S96">
        <f ca="1">S95 * EXP(($B$2 - 0.5 * $B$3^2) * $B$5 + $B$3 * SQRT($B$5) * _xlfn.NORM.S.INV(RAND()))</f>
        <v>306.87891093812675</v>
      </c>
      <c r="T96">
        <f ca="1">T95 * EXP(($B$2 - 0.5 * $B$3^2) * $B$5 + $B$3 * SQRT($B$5) * _xlfn.NORM.S.INV(RAND()))</f>
        <v>213.00565594248712</v>
      </c>
      <c r="U96">
        <f ca="1">U95 * EXP(($B$2 - 0.5 * $B$3^2) * $B$5 + $B$3 * SQRT($B$5) * _xlfn.NORM.S.INV(RAND()))</f>
        <v>288.87781532970365</v>
      </c>
      <c r="V96">
        <f ca="1">V95 * EXP(($B$2 - 0.5 * $B$3^2) * $B$5 + $B$3 * SQRT($B$5) * _xlfn.NORM.S.INV(RAND()))</f>
        <v>247.9641741697958</v>
      </c>
      <c r="W96">
        <f ca="1">W95 * EXP(($B$2 - 0.5 * $B$3^2) * $B$5 + $B$3 * SQRT($B$5) * _xlfn.NORM.S.INV(RAND()))</f>
        <v>300.16838710873276</v>
      </c>
      <c r="X96">
        <f ca="1">X95 * EXP(($B$2 - 0.5 * $B$3^2) * $B$5 + $B$3 * SQRT($B$5) * _xlfn.NORM.S.INV(RAND()))</f>
        <v>312.28414378936606</v>
      </c>
      <c r="Y96">
        <f ca="1">Y95 * EXP(($B$2 - 0.5 * $B$3^2) * $B$5 + $B$3 * SQRT($B$5) * _xlfn.NORM.S.INV(RAND()))</f>
        <v>316.84051785771169</v>
      </c>
      <c r="Z96">
        <f ca="1">Z95 * EXP(($B$2 - 0.5 * $B$3^2) * $B$5 + $B$3 * SQRT($B$5) * _xlfn.NORM.S.INV(RAND()))</f>
        <v>278.83995976039392</v>
      </c>
      <c r="AA96">
        <f ca="1">AA95 * EXP(($B$2 - 0.5 * $B$3^2) * $B$5 + $B$3 * SQRT($B$5) * _xlfn.NORM.S.INV(RAND()))</f>
        <v>286.97070345411549</v>
      </c>
      <c r="AB96">
        <f ca="1">AB95 * EXP(($B$2 - 0.5 * $B$3^2) * $B$5 + $B$3 * SQRT($B$5) * _xlfn.NORM.S.INV(RAND()))</f>
        <v>256.5263693545682</v>
      </c>
      <c r="AC96">
        <f ca="1">AC95 * EXP(($B$2 - 0.5 * $B$3^2) * $B$5 + $B$3 * SQRT($B$5) * _xlfn.NORM.S.INV(RAND()))</f>
        <v>285.27254976731376</v>
      </c>
      <c r="AD96">
        <f ca="1">AD95 * EXP(($B$2 - 0.5 * $B$3^2) * $B$5 + $B$3 * SQRT($B$5) * _xlfn.NORM.S.INV(RAND()))</f>
        <v>198.96309221539687</v>
      </c>
      <c r="AE96">
        <f ca="1">AE95 * EXP(($B$2 - 0.5 * $B$3^2) * $B$5 + $B$3 * SQRT($B$5) * _xlfn.NORM.S.INV(RAND()))</f>
        <v>234.07448941004756</v>
      </c>
      <c r="AF96">
        <f ca="1">AF95 * EXP(($B$2 - 0.5 * $B$3^2) * $B$5 + $B$3 * SQRT($B$5) * _xlfn.NORM.S.INV(RAND()))</f>
        <v>348.65767408383357</v>
      </c>
      <c r="AG96">
        <f ca="1">AG95 * EXP(($B$2 - 0.5 * $B$3^2) * $B$5 + $B$3 * SQRT($B$5) * _xlfn.NORM.S.INV(RAND()))</f>
        <v>285.94147367521748</v>
      </c>
      <c r="AH96">
        <f ca="1">AH95 * EXP(($B$2 - 0.5 * $B$3^2) * $B$5 + $B$3 * SQRT($B$5) * _xlfn.NORM.S.INV(RAND()))</f>
        <v>241.93671325947798</v>
      </c>
      <c r="AI96">
        <f ca="1">AI95 * EXP(($B$2 - 0.5 * $B$3^2) * $B$5 + $B$3 * SQRT($B$5) * _xlfn.NORM.S.INV(RAND()))</f>
        <v>215.87888899572155</v>
      </c>
      <c r="AJ96">
        <f ca="1">AJ95 * EXP(($B$2 - 0.5 * $B$3^2) * $B$5 + $B$3 * SQRT($B$5) * _xlfn.NORM.S.INV(RAND()))</f>
        <v>323.91386379256744</v>
      </c>
      <c r="AK96">
        <f ca="1">AK95 * EXP(($B$2 - 0.5 * $B$3^2) * $B$5 + $B$3 * SQRT($B$5) * _xlfn.NORM.S.INV(RAND()))</f>
        <v>256.59272038702187</v>
      </c>
      <c r="AL96">
        <f ca="1">AL95 * EXP(($B$2 - 0.5 * $B$3^2) * $B$5 + $B$3 * SQRT($B$5) * _xlfn.NORM.S.INV(RAND()))</f>
        <v>228.38126359274557</v>
      </c>
      <c r="AM96">
        <f ca="1">AM95 * EXP(($B$2 - 0.5 * $B$3^2) * $B$5 + $B$3 * SQRT($B$5) * _xlfn.NORM.S.INV(RAND()))</f>
        <v>371.46100920495923</v>
      </c>
      <c r="AN96">
        <f ca="1">AN95 * EXP(($B$2 - 0.5 * $B$3^2) * $B$5 + $B$3 * SQRT($B$5) * _xlfn.NORM.S.INV(RAND()))</f>
        <v>267.20734065725162</v>
      </c>
      <c r="AO96">
        <f ca="1">AO95 * EXP(($B$2 - 0.5 * $B$3^2) * $B$5 + $B$3 * SQRT($B$5) * _xlfn.NORM.S.INV(RAND()))</f>
        <v>227.56197791126263</v>
      </c>
      <c r="AP96">
        <f ca="1">AP95 * EXP(($B$2 - 0.5 * $B$3^2) * $B$5 + $B$3 * SQRT($B$5) * _xlfn.NORM.S.INV(RAND()))</f>
        <v>248.47097334606764</v>
      </c>
      <c r="AQ96">
        <f ca="1">AQ95 * EXP(($B$2 - 0.5 * $B$3^2) * $B$5 + $B$3 * SQRT($B$5) * _xlfn.NORM.S.INV(RAND()))</f>
        <v>236.58221130084763</v>
      </c>
      <c r="AR96">
        <f ca="1">AR95 * EXP(($B$2 - 0.5 * $B$3^2) * $B$5 + $B$3 * SQRT($B$5) * _xlfn.NORM.S.INV(RAND()))</f>
        <v>265.50922847321419</v>
      </c>
      <c r="AS96">
        <f ca="1">AS95 * EXP(($B$2 - 0.5 * $B$3^2) * $B$5 + $B$3 * SQRT($B$5) * _xlfn.NORM.S.INV(RAND()))</f>
        <v>264.50497758744729</v>
      </c>
      <c r="AT96">
        <f ca="1">AT95 * EXP(($B$2 - 0.5 * $B$3^2) * $B$5 + $B$3 * SQRT($B$5) * _xlfn.NORM.S.INV(RAND()))</f>
        <v>328.07222143472444</v>
      </c>
      <c r="AU96">
        <f ca="1">AU95 * EXP(($B$2 - 0.5 * $B$3^2) * $B$5 + $B$3 * SQRT($B$5) * _xlfn.NORM.S.INV(RAND()))</f>
        <v>243.09413771984569</v>
      </c>
      <c r="AV96">
        <f ca="1">AV95 * EXP(($B$2 - 0.5 * $B$3^2) * $B$5 + $B$3 * SQRT($B$5) * _xlfn.NORM.S.INV(RAND()))</f>
        <v>337.31554443882749</v>
      </c>
      <c r="AW96">
        <f ca="1">AW95 * EXP(($B$2 - 0.5 * $B$3^2) * $B$5 + $B$3 * SQRT($B$5) * _xlfn.NORM.S.INV(RAND()))</f>
        <v>315.97618870850272</v>
      </c>
      <c r="AX96">
        <f ca="1">AX95 * EXP(($B$2 - 0.5 * $B$3^2) * $B$5 + $B$3 * SQRT($B$5) * _xlfn.NORM.S.INV(RAND()))</f>
        <v>244.55887013034004</v>
      </c>
      <c r="AY96">
        <f ca="1">AY95 * EXP(($B$2 - 0.5 * $B$3^2) * $B$5 + $B$3 * SQRT($B$5) * _xlfn.NORM.S.INV(RAND()))</f>
        <v>252.94340212253391</v>
      </c>
    </row>
    <row r="97" spans="1:51" x14ac:dyDescent="0.25">
      <c r="A97">
        <v>73</v>
      </c>
      <c r="B97">
        <f ca="1">B96 * EXP(($B$2 - 0.5 * $B$3^2) * $B$5 + $B$3 * SQRT($B$5) * _xlfn.NORM.S.INV(RAND()))</f>
        <v>219.58432118615266</v>
      </c>
      <c r="C97">
        <f ca="1">C96 * EXP(($B$2 - 0.5 * $B$3^2) * $B$5 + $B$3 * SQRT($B$5) * _xlfn.NORM.S.INV(RAND()))</f>
        <v>253.45437857611628</v>
      </c>
      <c r="D97">
        <f ca="1">D96 * EXP(($B$2 - 0.5 * $B$3^2) * $B$5 + $B$3 * SQRT($B$5) * _xlfn.NORM.S.INV(RAND()))</f>
        <v>291.18622380244648</v>
      </c>
      <c r="E97">
        <f ca="1">E96 * EXP(($B$2 - 0.5 * $B$3^2) * $B$5 + $B$3 * SQRT($B$5) * _xlfn.NORM.S.INV(RAND()))</f>
        <v>203.62674039525024</v>
      </c>
      <c r="F97">
        <f ca="1">F96 * EXP(($B$2 - 0.5 * $B$3^2) * $B$5 + $B$3 * SQRT($B$5) * _xlfn.NORM.S.INV(RAND()))</f>
        <v>260.1892537693596</v>
      </c>
      <c r="G97">
        <f ca="1">G96 * EXP(($B$2 - 0.5 * $B$3^2) * $B$5 + $B$3 * SQRT($B$5) * _xlfn.NORM.S.INV(RAND()))</f>
        <v>233.39777897162196</v>
      </c>
      <c r="H97">
        <f ca="1">H96 * EXP(($B$2 - 0.5 * $B$3^2) * $B$5 + $B$3 * SQRT($B$5) * _xlfn.NORM.S.INV(RAND()))</f>
        <v>255.00485918524038</v>
      </c>
      <c r="I97">
        <f ca="1">I96 * EXP(($B$2 - 0.5 * $B$3^2) * $B$5 + $B$3 * SQRT($B$5) * _xlfn.NORM.S.INV(RAND()))</f>
        <v>229.15930672884787</v>
      </c>
      <c r="J97">
        <f ca="1">J96 * EXP(($B$2 - 0.5 * $B$3^2) * $B$5 + $B$3 * SQRT($B$5) * _xlfn.NORM.S.INV(RAND()))</f>
        <v>312.8077155362148</v>
      </c>
      <c r="K97">
        <f ca="1">K96 * EXP(($B$2 - 0.5 * $B$3^2) * $B$5 + $B$3 * SQRT($B$5) * _xlfn.NORM.S.INV(RAND()))</f>
        <v>304.77482219950832</v>
      </c>
      <c r="L97">
        <f ca="1">L96 * EXP(($B$2 - 0.5 * $B$3^2) * $B$5 + $B$3 * SQRT($B$5) * _xlfn.NORM.S.INV(RAND()))</f>
        <v>301.79258901024855</v>
      </c>
      <c r="M97">
        <f ca="1">M96 * EXP(($B$2 - 0.5 * $B$3^2) * $B$5 + $B$3 * SQRT($B$5) * _xlfn.NORM.S.INV(RAND()))</f>
        <v>247.72718496809946</v>
      </c>
      <c r="N97">
        <f ca="1">N96 * EXP(($B$2 - 0.5 * $B$3^2) * $B$5 + $B$3 * SQRT($B$5) * _xlfn.NORM.S.INV(RAND()))</f>
        <v>333.58883854633802</v>
      </c>
      <c r="O97">
        <f ca="1">O96 * EXP(($B$2 - 0.5 * $B$3^2) * $B$5 + $B$3 * SQRT($B$5) * _xlfn.NORM.S.INV(RAND()))</f>
        <v>238.08980038775485</v>
      </c>
      <c r="P97">
        <f ca="1">P96 * EXP(($B$2 - 0.5 * $B$3^2) * $B$5 + $B$3 * SQRT($B$5) * _xlfn.NORM.S.INV(RAND()))</f>
        <v>192.25622147608146</v>
      </c>
      <c r="Q97">
        <f ca="1">Q96 * EXP(($B$2 - 0.5 * $B$3^2) * $B$5 + $B$3 * SQRT($B$5) * _xlfn.NORM.S.INV(RAND()))</f>
        <v>240.78800691133716</v>
      </c>
      <c r="R97">
        <f ca="1">R96 * EXP(($B$2 - 0.5 * $B$3^2) * $B$5 + $B$3 * SQRT($B$5) * _xlfn.NORM.S.INV(RAND()))</f>
        <v>287.65273836772639</v>
      </c>
      <c r="S97">
        <f ca="1">S96 * EXP(($B$2 - 0.5 * $B$3^2) * $B$5 + $B$3 * SQRT($B$5) * _xlfn.NORM.S.INV(RAND()))</f>
        <v>300.98340994947182</v>
      </c>
      <c r="T97">
        <f ca="1">T96 * EXP(($B$2 - 0.5 * $B$3^2) * $B$5 + $B$3 * SQRT($B$5) * _xlfn.NORM.S.INV(RAND()))</f>
        <v>214.29072339403291</v>
      </c>
      <c r="U97">
        <f ca="1">U96 * EXP(($B$2 - 0.5 * $B$3^2) * $B$5 + $B$3 * SQRT($B$5) * _xlfn.NORM.S.INV(RAND()))</f>
        <v>298.09180086608171</v>
      </c>
      <c r="V97">
        <f ca="1">V96 * EXP(($B$2 - 0.5 * $B$3^2) * $B$5 + $B$3 * SQRT($B$5) * _xlfn.NORM.S.INV(RAND()))</f>
        <v>253.18905832777935</v>
      </c>
      <c r="W97">
        <f ca="1">W96 * EXP(($B$2 - 0.5 * $B$3^2) * $B$5 + $B$3 * SQRT($B$5) * _xlfn.NORM.S.INV(RAND()))</f>
        <v>298.09199370806658</v>
      </c>
      <c r="X97">
        <f ca="1">X96 * EXP(($B$2 - 0.5 * $B$3^2) * $B$5 + $B$3 * SQRT($B$5) * _xlfn.NORM.S.INV(RAND()))</f>
        <v>316.90717858519736</v>
      </c>
      <c r="Y97">
        <f ca="1">Y96 * EXP(($B$2 - 0.5 * $B$3^2) * $B$5 + $B$3 * SQRT($B$5) * _xlfn.NORM.S.INV(RAND()))</f>
        <v>331.33115957236777</v>
      </c>
      <c r="Z97">
        <f ca="1">Z96 * EXP(($B$2 - 0.5 * $B$3^2) * $B$5 + $B$3 * SQRT($B$5) * _xlfn.NORM.S.INV(RAND()))</f>
        <v>283.72584453274408</v>
      </c>
      <c r="AA97">
        <f ca="1">AA96 * EXP(($B$2 - 0.5 * $B$3^2) * $B$5 + $B$3 * SQRT($B$5) * _xlfn.NORM.S.INV(RAND()))</f>
        <v>282.09994919606379</v>
      </c>
      <c r="AB97">
        <f ca="1">AB96 * EXP(($B$2 - 0.5 * $B$3^2) * $B$5 + $B$3 * SQRT($B$5) * _xlfn.NORM.S.INV(RAND()))</f>
        <v>250.97800300969104</v>
      </c>
      <c r="AC97">
        <f ca="1">AC96 * EXP(($B$2 - 0.5 * $B$3^2) * $B$5 + $B$3 * SQRT($B$5) * _xlfn.NORM.S.INV(RAND()))</f>
        <v>287.65896392274846</v>
      </c>
      <c r="AD97">
        <f ca="1">AD96 * EXP(($B$2 - 0.5 * $B$3^2) * $B$5 + $B$3 * SQRT($B$5) * _xlfn.NORM.S.INV(RAND()))</f>
        <v>202.14905975053185</v>
      </c>
      <c r="AE97">
        <f ca="1">AE96 * EXP(($B$2 - 0.5 * $B$3^2) * $B$5 + $B$3 * SQRT($B$5) * _xlfn.NORM.S.INV(RAND()))</f>
        <v>227.20075042113777</v>
      </c>
      <c r="AF97">
        <f ca="1">AF96 * EXP(($B$2 - 0.5 * $B$3^2) * $B$5 + $B$3 * SQRT($B$5) * _xlfn.NORM.S.INV(RAND()))</f>
        <v>341.03918690981266</v>
      </c>
      <c r="AG97">
        <f ca="1">AG96 * EXP(($B$2 - 0.5 * $B$3^2) * $B$5 + $B$3 * SQRT($B$5) * _xlfn.NORM.S.INV(RAND()))</f>
        <v>283.07545626918602</v>
      </c>
      <c r="AH97">
        <f ca="1">AH96 * EXP(($B$2 - 0.5 * $B$3^2) * $B$5 + $B$3 * SQRT($B$5) * _xlfn.NORM.S.INV(RAND()))</f>
        <v>245.64951017624722</v>
      </c>
      <c r="AI97">
        <f ca="1">AI96 * EXP(($B$2 - 0.5 * $B$3^2) * $B$5 + $B$3 * SQRT($B$5) * _xlfn.NORM.S.INV(RAND()))</f>
        <v>214.86188243321655</v>
      </c>
      <c r="AJ97">
        <f ca="1">AJ96 * EXP(($B$2 - 0.5 * $B$3^2) * $B$5 + $B$3 * SQRT($B$5) * _xlfn.NORM.S.INV(RAND()))</f>
        <v>339.47224328113919</v>
      </c>
      <c r="AK97">
        <f ca="1">AK96 * EXP(($B$2 - 0.5 * $B$3^2) * $B$5 + $B$3 * SQRT($B$5) * _xlfn.NORM.S.INV(RAND()))</f>
        <v>256.01591595532574</v>
      </c>
      <c r="AL97">
        <f ca="1">AL96 * EXP(($B$2 - 0.5 * $B$3^2) * $B$5 + $B$3 * SQRT($B$5) * _xlfn.NORM.S.INV(RAND()))</f>
        <v>226.57223116588906</v>
      </c>
      <c r="AM97">
        <f ca="1">AM96 * EXP(($B$2 - 0.5 * $B$3^2) * $B$5 + $B$3 * SQRT($B$5) * _xlfn.NORM.S.INV(RAND()))</f>
        <v>370.45265363048924</v>
      </c>
      <c r="AN97">
        <f ca="1">AN96 * EXP(($B$2 - 0.5 * $B$3^2) * $B$5 + $B$3 * SQRT($B$5) * _xlfn.NORM.S.INV(RAND()))</f>
        <v>268.33996343651222</v>
      </c>
      <c r="AO97">
        <f ca="1">AO96 * EXP(($B$2 - 0.5 * $B$3^2) * $B$5 + $B$3 * SQRT($B$5) * _xlfn.NORM.S.INV(RAND()))</f>
        <v>226.47500056074438</v>
      </c>
      <c r="AP97">
        <f ca="1">AP96 * EXP(($B$2 - 0.5 * $B$3^2) * $B$5 + $B$3 * SQRT($B$5) * _xlfn.NORM.S.INV(RAND()))</f>
        <v>256.85591029071782</v>
      </c>
      <c r="AQ97">
        <f ca="1">AQ96 * EXP(($B$2 - 0.5 * $B$3^2) * $B$5 + $B$3 * SQRT($B$5) * _xlfn.NORM.S.INV(RAND()))</f>
        <v>231.99408880278946</v>
      </c>
      <c r="AR97">
        <f ca="1">AR96 * EXP(($B$2 - 0.5 * $B$3^2) * $B$5 + $B$3 * SQRT($B$5) * _xlfn.NORM.S.INV(RAND()))</f>
        <v>264.65708545469056</v>
      </c>
      <c r="AS97">
        <f ca="1">AS96 * EXP(($B$2 - 0.5 * $B$3^2) * $B$5 + $B$3 * SQRT($B$5) * _xlfn.NORM.S.INV(RAND()))</f>
        <v>267.95714223105171</v>
      </c>
      <c r="AT97">
        <f ca="1">AT96 * EXP(($B$2 - 0.5 * $B$3^2) * $B$5 + $B$3 * SQRT($B$5) * _xlfn.NORM.S.INV(RAND()))</f>
        <v>323.63275411395711</v>
      </c>
      <c r="AU97">
        <f ca="1">AU96 * EXP(($B$2 - 0.5 * $B$3^2) * $B$5 + $B$3 * SQRT($B$5) * _xlfn.NORM.S.INV(RAND()))</f>
        <v>247.69425937590734</v>
      </c>
      <c r="AV97">
        <f ca="1">AV96 * EXP(($B$2 - 0.5 * $B$3^2) * $B$5 + $B$3 * SQRT($B$5) * _xlfn.NORM.S.INV(RAND()))</f>
        <v>351.66890551279346</v>
      </c>
      <c r="AW97">
        <f ca="1">AW96 * EXP(($B$2 - 0.5 * $B$3^2) * $B$5 + $B$3 * SQRT($B$5) * _xlfn.NORM.S.INV(RAND()))</f>
        <v>314.01559698433226</v>
      </c>
      <c r="AX97">
        <f ca="1">AX96 * EXP(($B$2 - 0.5 * $B$3^2) * $B$5 + $B$3 * SQRT($B$5) * _xlfn.NORM.S.INV(RAND()))</f>
        <v>238.29602621516304</v>
      </c>
      <c r="AY97">
        <f ca="1">AY96 * EXP(($B$2 - 0.5 * $B$3^2) * $B$5 + $B$3 * SQRT($B$5) * _xlfn.NORM.S.INV(RAND()))</f>
        <v>258.30504224493399</v>
      </c>
    </row>
    <row r="98" spans="1:51" x14ac:dyDescent="0.25">
      <c r="A98">
        <v>74</v>
      </c>
      <c r="B98">
        <f ca="1">B97 * EXP(($B$2 - 0.5 * $B$3^2) * $B$5 + $B$3 * SQRT($B$5) * _xlfn.NORM.S.INV(RAND()))</f>
        <v>223.00236927433949</v>
      </c>
      <c r="C98">
        <f ca="1">C97 * EXP(($B$2 - 0.5 * $B$3^2) * $B$5 + $B$3 * SQRT($B$5) * _xlfn.NORM.S.INV(RAND()))</f>
        <v>256.51720690458438</v>
      </c>
      <c r="D98">
        <f ca="1">D97 * EXP(($B$2 - 0.5 * $B$3^2) * $B$5 + $B$3 * SQRT($B$5) * _xlfn.NORM.S.INV(RAND()))</f>
        <v>297.03549785304557</v>
      </c>
      <c r="E98">
        <f ca="1">E97 * EXP(($B$2 - 0.5 * $B$3^2) * $B$5 + $B$3 * SQRT($B$5) * _xlfn.NORM.S.INV(RAND()))</f>
        <v>207.53586953958691</v>
      </c>
      <c r="F98">
        <f ca="1">F97 * EXP(($B$2 - 0.5 * $B$3^2) * $B$5 + $B$3 * SQRT($B$5) * _xlfn.NORM.S.INV(RAND()))</f>
        <v>262.11379247082328</v>
      </c>
      <c r="G98">
        <f ca="1">G97 * EXP(($B$2 - 0.5 * $B$3^2) * $B$5 + $B$3 * SQRT($B$5) * _xlfn.NORM.S.INV(RAND()))</f>
        <v>240.60823857938817</v>
      </c>
      <c r="H98">
        <f ca="1">H97 * EXP(($B$2 - 0.5 * $B$3^2) * $B$5 + $B$3 * SQRT($B$5) * _xlfn.NORM.S.INV(RAND()))</f>
        <v>257.74014838225469</v>
      </c>
      <c r="I98">
        <f ca="1">I97 * EXP(($B$2 - 0.5 * $B$3^2) * $B$5 + $B$3 * SQRT($B$5) * _xlfn.NORM.S.INV(RAND()))</f>
        <v>228.7797824405537</v>
      </c>
      <c r="J98">
        <f ca="1">J97 * EXP(($B$2 - 0.5 * $B$3^2) * $B$5 + $B$3 * SQRT($B$5) * _xlfn.NORM.S.INV(RAND()))</f>
        <v>323.33074416533333</v>
      </c>
      <c r="K98">
        <f ca="1">K97 * EXP(($B$2 - 0.5 * $B$3^2) * $B$5 + $B$3 * SQRT($B$5) * _xlfn.NORM.S.INV(RAND()))</f>
        <v>304.18074344278972</v>
      </c>
      <c r="L98">
        <f ca="1">L97 * EXP(($B$2 - 0.5 * $B$3^2) * $B$5 + $B$3 * SQRT($B$5) * _xlfn.NORM.S.INV(RAND()))</f>
        <v>296.65938816206233</v>
      </c>
      <c r="M98">
        <f ca="1">M97 * EXP(($B$2 - 0.5 * $B$3^2) * $B$5 + $B$3 * SQRT($B$5) * _xlfn.NORM.S.INV(RAND()))</f>
        <v>251.87385962511689</v>
      </c>
      <c r="N98">
        <f ca="1">N97 * EXP(($B$2 - 0.5 * $B$3^2) * $B$5 + $B$3 * SQRT($B$5) * _xlfn.NORM.S.INV(RAND()))</f>
        <v>340.71247854221008</v>
      </c>
      <c r="O98">
        <f ca="1">O97 * EXP(($B$2 - 0.5 * $B$3^2) * $B$5 + $B$3 * SQRT($B$5) * _xlfn.NORM.S.INV(RAND()))</f>
        <v>233.46188763562125</v>
      </c>
      <c r="P98">
        <f ca="1">P97 * EXP(($B$2 - 0.5 * $B$3^2) * $B$5 + $B$3 * SQRT($B$5) * _xlfn.NORM.S.INV(RAND()))</f>
        <v>192.89606300548621</v>
      </c>
      <c r="Q98">
        <f ca="1">Q97 * EXP(($B$2 - 0.5 * $B$3^2) * $B$5 + $B$3 * SQRT($B$5) * _xlfn.NORM.S.INV(RAND()))</f>
        <v>239.62200170035291</v>
      </c>
      <c r="R98">
        <f ca="1">R97 * EXP(($B$2 - 0.5 * $B$3^2) * $B$5 + $B$3 * SQRT($B$5) * _xlfn.NORM.S.INV(RAND()))</f>
        <v>281.48959441059617</v>
      </c>
      <c r="S98">
        <f ca="1">S97 * EXP(($B$2 - 0.5 * $B$3^2) * $B$5 + $B$3 * SQRT($B$5) * _xlfn.NORM.S.INV(RAND()))</f>
        <v>302.40081614165456</v>
      </c>
      <c r="T98">
        <f ca="1">T97 * EXP(($B$2 - 0.5 * $B$3^2) * $B$5 + $B$3 * SQRT($B$5) * _xlfn.NORM.S.INV(RAND()))</f>
        <v>216.2652344357067</v>
      </c>
      <c r="U98">
        <f ca="1">U97 * EXP(($B$2 - 0.5 * $B$3^2) * $B$5 + $B$3 * SQRT($B$5) * _xlfn.NORM.S.INV(RAND()))</f>
        <v>295.35182022884521</v>
      </c>
      <c r="V98">
        <f ca="1">V97 * EXP(($B$2 - 0.5 * $B$3^2) * $B$5 + $B$3 * SQRT($B$5) * _xlfn.NORM.S.INV(RAND()))</f>
        <v>258.76055024402297</v>
      </c>
      <c r="W98">
        <f ca="1">W97 * EXP(($B$2 - 0.5 * $B$3^2) * $B$5 + $B$3 * SQRT($B$5) * _xlfn.NORM.S.INV(RAND()))</f>
        <v>287.86883056746296</v>
      </c>
      <c r="X98">
        <f ca="1">X97 * EXP(($B$2 - 0.5 * $B$3^2) * $B$5 + $B$3 * SQRT($B$5) * _xlfn.NORM.S.INV(RAND()))</f>
        <v>322.49780713998871</v>
      </c>
      <c r="Y98">
        <f ca="1">Y97 * EXP(($B$2 - 0.5 * $B$3^2) * $B$5 + $B$3 * SQRT($B$5) * _xlfn.NORM.S.INV(RAND()))</f>
        <v>335.18616762036771</v>
      </c>
      <c r="Z98">
        <f ca="1">Z97 * EXP(($B$2 - 0.5 * $B$3^2) * $B$5 + $B$3 * SQRT($B$5) * _xlfn.NORM.S.INV(RAND()))</f>
        <v>278.55181768233945</v>
      </c>
      <c r="AA98">
        <f ca="1">AA97 * EXP(($B$2 - 0.5 * $B$3^2) * $B$5 + $B$3 * SQRT($B$5) * _xlfn.NORM.S.INV(RAND()))</f>
        <v>282.38769927498873</v>
      </c>
      <c r="AB98">
        <f ca="1">AB97 * EXP(($B$2 - 0.5 * $B$3^2) * $B$5 + $B$3 * SQRT($B$5) * _xlfn.NORM.S.INV(RAND()))</f>
        <v>251.03878120337268</v>
      </c>
      <c r="AC98">
        <f ca="1">AC97 * EXP(($B$2 - 0.5 * $B$3^2) * $B$5 + $B$3 * SQRT($B$5) * _xlfn.NORM.S.INV(RAND()))</f>
        <v>290.96755159903654</v>
      </c>
      <c r="AD98">
        <f ca="1">AD97 * EXP(($B$2 - 0.5 * $B$3^2) * $B$5 + $B$3 * SQRT($B$5) * _xlfn.NORM.S.INV(RAND()))</f>
        <v>201.92942094173836</v>
      </c>
      <c r="AE98">
        <f ca="1">AE97 * EXP(($B$2 - 0.5 * $B$3^2) * $B$5 + $B$3 * SQRT($B$5) * _xlfn.NORM.S.INV(RAND()))</f>
        <v>228.53788617318153</v>
      </c>
      <c r="AF98">
        <f ca="1">AF97 * EXP(($B$2 - 0.5 * $B$3^2) * $B$5 + $B$3 * SQRT($B$5) * _xlfn.NORM.S.INV(RAND()))</f>
        <v>344.73086305491262</v>
      </c>
      <c r="AG98">
        <f ca="1">AG97 * EXP(($B$2 - 0.5 * $B$3^2) * $B$5 + $B$3 * SQRT($B$5) * _xlfn.NORM.S.INV(RAND()))</f>
        <v>282.3050492377094</v>
      </c>
      <c r="AH98">
        <f ca="1">AH97 * EXP(($B$2 - 0.5 * $B$3^2) * $B$5 + $B$3 * SQRT($B$5) * _xlfn.NORM.S.INV(RAND()))</f>
        <v>250.38144418292708</v>
      </c>
      <c r="AI98">
        <f ca="1">AI97 * EXP(($B$2 - 0.5 * $B$3^2) * $B$5 + $B$3 * SQRT($B$5) * _xlfn.NORM.S.INV(RAND()))</f>
        <v>217.64815919591521</v>
      </c>
      <c r="AJ98">
        <f ca="1">AJ97 * EXP(($B$2 - 0.5 * $B$3^2) * $B$5 + $B$3 * SQRT($B$5) * _xlfn.NORM.S.INV(RAND()))</f>
        <v>340.83889335987033</v>
      </c>
      <c r="AK98">
        <f ca="1">AK97 * EXP(($B$2 - 0.5 * $B$3^2) * $B$5 + $B$3 * SQRT($B$5) * _xlfn.NORM.S.INV(RAND()))</f>
        <v>254.9594891417926</v>
      </c>
      <c r="AL98">
        <f ca="1">AL97 * EXP(($B$2 - 0.5 * $B$3^2) * $B$5 + $B$3 * SQRT($B$5) * _xlfn.NORM.S.INV(RAND()))</f>
        <v>231.01676616402003</v>
      </c>
      <c r="AM98">
        <f ca="1">AM97 * EXP(($B$2 - 0.5 * $B$3^2) * $B$5 + $B$3 * SQRT($B$5) * _xlfn.NORM.S.INV(RAND()))</f>
        <v>368.28875709442127</v>
      </c>
      <c r="AN98">
        <f ca="1">AN97 * EXP(($B$2 - 0.5 * $B$3^2) * $B$5 + $B$3 * SQRT($B$5) * _xlfn.NORM.S.INV(RAND()))</f>
        <v>264.79245369727994</v>
      </c>
      <c r="AO98">
        <f ca="1">AO97 * EXP(($B$2 - 0.5 * $B$3^2) * $B$5 + $B$3 * SQRT($B$5) * _xlfn.NORM.S.INV(RAND()))</f>
        <v>230.15601886495418</v>
      </c>
      <c r="AP98">
        <f ca="1">AP97 * EXP(($B$2 - 0.5 * $B$3^2) * $B$5 + $B$3 * SQRT($B$5) * _xlfn.NORM.S.INV(RAND()))</f>
        <v>255.87242125877987</v>
      </c>
      <c r="AQ98">
        <f ca="1">AQ97 * EXP(($B$2 - 0.5 * $B$3^2) * $B$5 + $B$3 * SQRT($B$5) * _xlfn.NORM.S.INV(RAND()))</f>
        <v>222.55235836004155</v>
      </c>
      <c r="AR98">
        <f ca="1">AR97 * EXP(($B$2 - 0.5 * $B$3^2) * $B$5 + $B$3 * SQRT($B$5) * _xlfn.NORM.S.INV(RAND()))</f>
        <v>263.74818938995071</v>
      </c>
      <c r="AS98">
        <f ca="1">AS97 * EXP(($B$2 - 0.5 * $B$3^2) * $B$5 + $B$3 * SQRT($B$5) * _xlfn.NORM.S.INV(RAND()))</f>
        <v>275.03340946715019</v>
      </c>
      <c r="AT98">
        <f ca="1">AT97 * EXP(($B$2 - 0.5 * $B$3^2) * $B$5 + $B$3 * SQRT($B$5) * _xlfn.NORM.S.INV(RAND()))</f>
        <v>326.92327316477736</v>
      </c>
      <c r="AU98">
        <f ca="1">AU97 * EXP(($B$2 - 0.5 * $B$3^2) * $B$5 + $B$3 * SQRT($B$5) * _xlfn.NORM.S.INV(RAND()))</f>
        <v>245.90487523460914</v>
      </c>
      <c r="AV98">
        <f ca="1">AV97 * EXP(($B$2 - 0.5 * $B$3^2) * $B$5 + $B$3 * SQRT($B$5) * _xlfn.NORM.S.INV(RAND()))</f>
        <v>351.62191671520407</v>
      </c>
      <c r="AW98">
        <f ca="1">AW97 * EXP(($B$2 - 0.5 * $B$3^2) * $B$5 + $B$3 * SQRT($B$5) * _xlfn.NORM.S.INV(RAND()))</f>
        <v>317.17072092313447</v>
      </c>
      <c r="AX98">
        <f ca="1">AX97 * EXP(($B$2 - 0.5 * $B$3^2) * $B$5 + $B$3 * SQRT($B$5) * _xlfn.NORM.S.INV(RAND()))</f>
        <v>239.19229022339223</v>
      </c>
      <c r="AY98">
        <f ca="1">AY97 * EXP(($B$2 - 0.5 * $B$3^2) * $B$5 + $B$3 * SQRT($B$5) * _xlfn.NORM.S.INV(RAND()))</f>
        <v>261.10403731742974</v>
      </c>
    </row>
    <row r="99" spans="1:51" x14ac:dyDescent="0.25">
      <c r="A99">
        <v>75</v>
      </c>
      <c r="B99">
        <f ca="1">B98 * EXP(($B$2 - 0.5 * $B$3^2) * $B$5 + $B$3 * SQRT($B$5) * _xlfn.NORM.S.INV(RAND()))</f>
        <v>226.83081203917936</v>
      </c>
      <c r="C99">
        <f ca="1">C98 * EXP(($B$2 - 0.5 * $B$3^2) * $B$5 + $B$3 * SQRT($B$5) * _xlfn.NORM.S.INV(RAND()))</f>
        <v>256.76463369941496</v>
      </c>
      <c r="D99">
        <f ca="1">D98 * EXP(($B$2 - 0.5 * $B$3^2) * $B$5 + $B$3 * SQRT($B$5) * _xlfn.NORM.S.INV(RAND()))</f>
        <v>303.54808996685836</v>
      </c>
      <c r="E99">
        <f ca="1">E98 * EXP(($B$2 - 0.5 * $B$3^2) * $B$5 + $B$3 * SQRT($B$5) * _xlfn.NORM.S.INV(RAND()))</f>
        <v>211.48500059488163</v>
      </c>
      <c r="F99">
        <f ca="1">F98 * EXP(($B$2 - 0.5 * $B$3^2) * $B$5 + $B$3 * SQRT($B$5) * _xlfn.NORM.S.INV(RAND()))</f>
        <v>262.87644630613283</v>
      </c>
      <c r="G99">
        <f ca="1">G98 * EXP(($B$2 - 0.5 * $B$3^2) * $B$5 + $B$3 * SQRT($B$5) * _xlfn.NORM.S.INV(RAND()))</f>
        <v>247.79368089681759</v>
      </c>
      <c r="H99">
        <f ca="1">H98 * EXP(($B$2 - 0.5 * $B$3^2) * $B$5 + $B$3 * SQRT($B$5) * _xlfn.NORM.S.INV(RAND()))</f>
        <v>253.2306789496902</v>
      </c>
      <c r="I99">
        <f ca="1">I98 * EXP(($B$2 - 0.5 * $B$3^2) * $B$5 + $B$3 * SQRT($B$5) * _xlfn.NORM.S.INV(RAND()))</f>
        <v>228.31729511699902</v>
      </c>
      <c r="J99">
        <f ca="1">J98 * EXP(($B$2 - 0.5 * $B$3^2) * $B$5 + $B$3 * SQRT($B$5) * _xlfn.NORM.S.INV(RAND()))</f>
        <v>319.2335366416271</v>
      </c>
      <c r="K99">
        <f ca="1">K98 * EXP(($B$2 - 0.5 * $B$3^2) * $B$5 + $B$3 * SQRT($B$5) * _xlfn.NORM.S.INV(RAND()))</f>
        <v>314.3859294284423</v>
      </c>
      <c r="L99">
        <f ca="1">L98 * EXP(($B$2 - 0.5 * $B$3^2) * $B$5 + $B$3 * SQRT($B$5) * _xlfn.NORM.S.INV(RAND()))</f>
        <v>303.36724172481757</v>
      </c>
      <c r="M99">
        <f ca="1">M98 * EXP(($B$2 - 0.5 * $B$3^2) * $B$5 + $B$3 * SQRT($B$5) * _xlfn.NORM.S.INV(RAND()))</f>
        <v>252.02933859625298</v>
      </c>
      <c r="N99">
        <f ca="1">N98 * EXP(($B$2 - 0.5 * $B$3^2) * $B$5 + $B$3 * SQRT($B$5) * _xlfn.NORM.S.INV(RAND()))</f>
        <v>341.91903505627175</v>
      </c>
      <c r="O99">
        <f ca="1">O98 * EXP(($B$2 - 0.5 * $B$3^2) * $B$5 + $B$3 * SQRT($B$5) * _xlfn.NORM.S.INV(RAND()))</f>
        <v>230.26511448465641</v>
      </c>
      <c r="P99">
        <f ca="1">P98 * EXP(($B$2 - 0.5 * $B$3^2) * $B$5 + $B$3 * SQRT($B$5) * _xlfn.NORM.S.INV(RAND()))</f>
        <v>192.15314141408223</v>
      </c>
      <c r="Q99">
        <f ca="1">Q98 * EXP(($B$2 - 0.5 * $B$3^2) * $B$5 + $B$3 * SQRT($B$5) * _xlfn.NORM.S.INV(RAND()))</f>
        <v>241.98043096585536</v>
      </c>
      <c r="R99">
        <f ca="1">R98 * EXP(($B$2 - 0.5 * $B$3^2) * $B$5 + $B$3 * SQRT($B$5) * _xlfn.NORM.S.INV(RAND()))</f>
        <v>281.81498714642163</v>
      </c>
      <c r="S99">
        <f ca="1">S98 * EXP(($B$2 - 0.5 * $B$3^2) * $B$5 + $B$3 * SQRT($B$5) * _xlfn.NORM.S.INV(RAND()))</f>
        <v>299.78171483807034</v>
      </c>
      <c r="T99">
        <f ca="1">T98 * EXP(($B$2 - 0.5 * $B$3^2) * $B$5 + $B$3 * SQRT($B$5) * _xlfn.NORM.S.INV(RAND()))</f>
        <v>209.47816965879244</v>
      </c>
      <c r="U99">
        <f ca="1">U98 * EXP(($B$2 - 0.5 * $B$3^2) * $B$5 + $B$3 * SQRT($B$5) * _xlfn.NORM.S.INV(RAND()))</f>
        <v>283.89767034218517</v>
      </c>
      <c r="V99">
        <f ca="1">V98 * EXP(($B$2 - 0.5 * $B$3^2) * $B$5 + $B$3 * SQRT($B$5) * _xlfn.NORM.S.INV(RAND()))</f>
        <v>254.70659010243489</v>
      </c>
      <c r="W99">
        <f ca="1">W98 * EXP(($B$2 - 0.5 * $B$3^2) * $B$5 + $B$3 * SQRT($B$5) * _xlfn.NORM.S.INV(RAND()))</f>
        <v>286.04108473076104</v>
      </c>
      <c r="X99">
        <f ca="1">X98 * EXP(($B$2 - 0.5 * $B$3^2) * $B$5 + $B$3 * SQRT($B$5) * _xlfn.NORM.S.INV(RAND()))</f>
        <v>324.74157562516132</v>
      </c>
      <c r="Y99">
        <f ca="1">Y98 * EXP(($B$2 - 0.5 * $B$3^2) * $B$5 + $B$3 * SQRT($B$5) * _xlfn.NORM.S.INV(RAND()))</f>
        <v>333.67384012206566</v>
      </c>
      <c r="Z99">
        <f ca="1">Z98 * EXP(($B$2 - 0.5 * $B$3^2) * $B$5 + $B$3 * SQRT($B$5) * _xlfn.NORM.S.INV(RAND()))</f>
        <v>280.96092103488456</v>
      </c>
      <c r="AA99">
        <f ca="1">AA98 * EXP(($B$2 - 0.5 * $B$3^2) * $B$5 + $B$3 * SQRT($B$5) * _xlfn.NORM.S.INV(RAND()))</f>
        <v>278.79435261156505</v>
      </c>
      <c r="AB99">
        <f ca="1">AB98 * EXP(($B$2 - 0.5 * $B$3^2) * $B$5 + $B$3 * SQRT($B$5) * _xlfn.NORM.S.INV(RAND()))</f>
        <v>254.22355550704171</v>
      </c>
      <c r="AC99">
        <f ca="1">AC98 * EXP(($B$2 - 0.5 * $B$3^2) * $B$5 + $B$3 * SQRT($B$5) * _xlfn.NORM.S.INV(RAND()))</f>
        <v>298.45868580158748</v>
      </c>
      <c r="AD99">
        <f ca="1">AD98 * EXP(($B$2 - 0.5 * $B$3^2) * $B$5 + $B$3 * SQRT($B$5) * _xlfn.NORM.S.INV(RAND()))</f>
        <v>204.92453611644012</v>
      </c>
      <c r="AE99">
        <f ca="1">AE98 * EXP(($B$2 - 0.5 * $B$3^2) * $B$5 + $B$3 * SQRT($B$5) * _xlfn.NORM.S.INV(RAND()))</f>
        <v>231.42331869112027</v>
      </c>
      <c r="AF99">
        <f ca="1">AF98 * EXP(($B$2 - 0.5 * $B$3^2) * $B$5 + $B$3 * SQRT($B$5) * _xlfn.NORM.S.INV(RAND()))</f>
        <v>335.31438761614965</v>
      </c>
      <c r="AG99">
        <f ca="1">AG98 * EXP(($B$2 - 0.5 * $B$3^2) * $B$5 + $B$3 * SQRT($B$5) * _xlfn.NORM.S.INV(RAND()))</f>
        <v>282.48729140406903</v>
      </c>
      <c r="AH99">
        <f ca="1">AH98 * EXP(($B$2 - 0.5 * $B$3^2) * $B$5 + $B$3 * SQRT($B$5) * _xlfn.NORM.S.INV(RAND()))</f>
        <v>247.31084649472422</v>
      </c>
      <c r="AI99">
        <f ca="1">AI98 * EXP(($B$2 - 0.5 * $B$3^2) * $B$5 + $B$3 * SQRT($B$5) * _xlfn.NORM.S.INV(RAND()))</f>
        <v>219.75377168613909</v>
      </c>
      <c r="AJ99">
        <f ca="1">AJ98 * EXP(($B$2 - 0.5 * $B$3^2) * $B$5 + $B$3 * SQRT($B$5) * _xlfn.NORM.S.INV(RAND()))</f>
        <v>338.45500331290071</v>
      </c>
      <c r="AK99">
        <f ca="1">AK98 * EXP(($B$2 - 0.5 * $B$3^2) * $B$5 + $B$3 * SQRT($B$5) * _xlfn.NORM.S.INV(RAND()))</f>
        <v>254.25971734506777</v>
      </c>
      <c r="AL99">
        <f ca="1">AL98 * EXP(($B$2 - 0.5 * $B$3^2) * $B$5 + $B$3 * SQRT($B$5) * _xlfn.NORM.S.INV(RAND()))</f>
        <v>236.28774625039179</v>
      </c>
      <c r="AM99">
        <f ca="1">AM98 * EXP(($B$2 - 0.5 * $B$3^2) * $B$5 + $B$3 * SQRT($B$5) * _xlfn.NORM.S.INV(RAND()))</f>
        <v>373.93378453751387</v>
      </c>
      <c r="AN99">
        <f ca="1">AN98 * EXP(($B$2 - 0.5 * $B$3^2) * $B$5 + $B$3 * SQRT($B$5) * _xlfn.NORM.S.INV(RAND()))</f>
        <v>272.11810283375593</v>
      </c>
      <c r="AO99">
        <f ca="1">AO98 * EXP(($B$2 - 0.5 * $B$3^2) * $B$5 + $B$3 * SQRT($B$5) * _xlfn.NORM.S.INV(RAND()))</f>
        <v>229.16002677249847</v>
      </c>
      <c r="AP99">
        <f ca="1">AP98 * EXP(($B$2 - 0.5 * $B$3^2) * $B$5 + $B$3 * SQRT($B$5) * _xlfn.NORM.S.INV(RAND()))</f>
        <v>261.06888072770727</v>
      </c>
      <c r="AQ99">
        <f ca="1">AQ98 * EXP(($B$2 - 0.5 * $B$3^2) * $B$5 + $B$3 * SQRT($B$5) * _xlfn.NORM.S.INV(RAND()))</f>
        <v>220.73054128104542</v>
      </c>
      <c r="AR99">
        <f ca="1">AR98 * EXP(($B$2 - 0.5 * $B$3^2) * $B$5 + $B$3 * SQRT($B$5) * _xlfn.NORM.S.INV(RAND()))</f>
        <v>267.99689355655028</v>
      </c>
      <c r="AS99">
        <f ca="1">AS98 * EXP(($B$2 - 0.5 * $B$3^2) * $B$5 + $B$3 * SQRT($B$5) * _xlfn.NORM.S.INV(RAND()))</f>
        <v>271.40223950602461</v>
      </c>
      <c r="AT99">
        <f ca="1">AT98 * EXP(($B$2 - 0.5 * $B$3^2) * $B$5 + $B$3 * SQRT($B$5) * _xlfn.NORM.S.INV(RAND()))</f>
        <v>326.0251436819629</v>
      </c>
      <c r="AU99">
        <f ca="1">AU98 * EXP(($B$2 - 0.5 * $B$3^2) * $B$5 + $B$3 * SQRT($B$5) * _xlfn.NORM.S.INV(RAND()))</f>
        <v>248.64765402611994</v>
      </c>
      <c r="AV99">
        <f ca="1">AV98 * EXP(($B$2 - 0.5 * $B$3^2) * $B$5 + $B$3 * SQRT($B$5) * _xlfn.NORM.S.INV(RAND()))</f>
        <v>352.32056037492242</v>
      </c>
      <c r="AW99">
        <f ca="1">AW98 * EXP(($B$2 - 0.5 * $B$3^2) * $B$5 + $B$3 * SQRT($B$5) * _xlfn.NORM.S.INV(RAND()))</f>
        <v>321.36897895878917</v>
      </c>
      <c r="AX99">
        <f ca="1">AX98 * EXP(($B$2 - 0.5 * $B$3^2) * $B$5 + $B$3 * SQRT($B$5) * _xlfn.NORM.S.INV(RAND()))</f>
        <v>230.63378896456067</v>
      </c>
      <c r="AY99">
        <f ca="1">AY98 * EXP(($B$2 - 0.5 * $B$3^2) * $B$5 + $B$3 * SQRT($B$5) * _xlfn.NORM.S.INV(RAND()))</f>
        <v>258.27663874921876</v>
      </c>
    </row>
    <row r="100" spans="1:51" x14ac:dyDescent="0.25">
      <c r="A100">
        <v>76</v>
      </c>
      <c r="B100">
        <f ca="1">B99 * EXP(($B$2 - 0.5 * $B$3^2) * $B$5 + $B$3 * SQRT($B$5) * _xlfn.NORM.S.INV(RAND()))</f>
        <v>227.71575512919495</v>
      </c>
      <c r="C100">
        <f ca="1">C99 * EXP(($B$2 - 0.5 * $B$3^2) * $B$5 + $B$3 * SQRT($B$5) * _xlfn.NORM.S.INV(RAND()))</f>
        <v>260.60148195756801</v>
      </c>
      <c r="D100">
        <f ca="1">D99 * EXP(($B$2 - 0.5 * $B$3^2) * $B$5 + $B$3 * SQRT($B$5) * _xlfn.NORM.S.INV(RAND()))</f>
        <v>303.39331328147597</v>
      </c>
      <c r="E100">
        <f ca="1">E99 * EXP(($B$2 - 0.5 * $B$3^2) * $B$5 + $B$3 * SQRT($B$5) * _xlfn.NORM.S.INV(RAND()))</f>
        <v>214.09612440665452</v>
      </c>
      <c r="F100">
        <f ca="1">F99 * EXP(($B$2 - 0.5 * $B$3^2) * $B$5 + $B$3 * SQRT($B$5) * _xlfn.NORM.S.INV(RAND()))</f>
        <v>264.1648744147858</v>
      </c>
      <c r="G100">
        <f ca="1">G99 * EXP(($B$2 - 0.5 * $B$3^2) * $B$5 + $B$3 * SQRT($B$5) * _xlfn.NORM.S.INV(RAND()))</f>
        <v>239.41838728638263</v>
      </c>
      <c r="H100">
        <f ca="1">H99 * EXP(($B$2 - 0.5 * $B$3^2) * $B$5 + $B$3 * SQRT($B$5) * _xlfn.NORM.S.INV(RAND()))</f>
        <v>250.14226326935722</v>
      </c>
      <c r="I100">
        <f ca="1">I99 * EXP(($B$2 - 0.5 * $B$3^2) * $B$5 + $B$3 * SQRT($B$5) * _xlfn.NORM.S.INV(RAND()))</f>
        <v>231.07453783169686</v>
      </c>
      <c r="J100">
        <f ca="1">J99 * EXP(($B$2 - 0.5 * $B$3^2) * $B$5 + $B$3 * SQRT($B$5) * _xlfn.NORM.S.INV(RAND()))</f>
        <v>318.77502439096401</v>
      </c>
      <c r="K100">
        <f ca="1">K99 * EXP(($B$2 - 0.5 * $B$3^2) * $B$5 + $B$3 * SQRT($B$5) * _xlfn.NORM.S.INV(RAND()))</f>
        <v>311.4679098073932</v>
      </c>
      <c r="L100">
        <f ca="1">L99 * EXP(($B$2 - 0.5 * $B$3^2) * $B$5 + $B$3 * SQRT($B$5) * _xlfn.NORM.S.INV(RAND()))</f>
        <v>301.58511098649035</v>
      </c>
      <c r="M100">
        <f ca="1">M99 * EXP(($B$2 - 0.5 * $B$3^2) * $B$5 + $B$3 * SQRT($B$5) * _xlfn.NORM.S.INV(RAND()))</f>
        <v>256.81463987573034</v>
      </c>
      <c r="N100">
        <f ca="1">N99 * EXP(($B$2 - 0.5 * $B$3^2) * $B$5 + $B$3 * SQRT($B$5) * _xlfn.NORM.S.INV(RAND()))</f>
        <v>349.73330343386721</v>
      </c>
      <c r="O100">
        <f ca="1">O99 * EXP(($B$2 - 0.5 * $B$3^2) * $B$5 + $B$3 * SQRT($B$5) * _xlfn.NORM.S.INV(RAND()))</f>
        <v>232.60868137063184</v>
      </c>
      <c r="P100">
        <f ca="1">P99 * EXP(($B$2 - 0.5 * $B$3^2) * $B$5 + $B$3 * SQRT($B$5) * _xlfn.NORM.S.INV(RAND()))</f>
        <v>194.45954287043773</v>
      </c>
      <c r="Q100">
        <f ca="1">Q99 * EXP(($B$2 - 0.5 * $B$3^2) * $B$5 + $B$3 * SQRT($B$5) * _xlfn.NORM.S.INV(RAND()))</f>
        <v>240.11866000515226</v>
      </c>
      <c r="R100">
        <f ca="1">R99 * EXP(($B$2 - 0.5 * $B$3^2) * $B$5 + $B$3 * SQRT($B$5) * _xlfn.NORM.S.INV(RAND()))</f>
        <v>277.0473153059778</v>
      </c>
      <c r="S100">
        <f ca="1">S99 * EXP(($B$2 - 0.5 * $B$3^2) * $B$5 + $B$3 * SQRT($B$5) * _xlfn.NORM.S.INV(RAND()))</f>
        <v>303.80221743481422</v>
      </c>
      <c r="T100">
        <f ca="1">T99 * EXP(($B$2 - 0.5 * $B$3^2) * $B$5 + $B$3 * SQRT($B$5) * _xlfn.NORM.S.INV(RAND()))</f>
        <v>208.69127550246623</v>
      </c>
      <c r="U100">
        <f ca="1">U99 * EXP(($B$2 - 0.5 * $B$3^2) * $B$5 + $B$3 * SQRT($B$5) * _xlfn.NORM.S.INV(RAND()))</f>
        <v>281.93520008507778</v>
      </c>
      <c r="V100">
        <f ca="1">V99 * EXP(($B$2 - 0.5 * $B$3^2) * $B$5 + $B$3 * SQRT($B$5) * _xlfn.NORM.S.INV(RAND()))</f>
        <v>255.24809888447123</v>
      </c>
      <c r="W100">
        <f ca="1">W99 * EXP(($B$2 - 0.5 * $B$3^2) * $B$5 + $B$3 * SQRT($B$5) * _xlfn.NORM.S.INV(RAND()))</f>
        <v>288.76222740516039</v>
      </c>
      <c r="X100">
        <f ca="1">X99 * EXP(($B$2 - 0.5 * $B$3^2) * $B$5 + $B$3 * SQRT($B$5) * _xlfn.NORM.S.INV(RAND()))</f>
        <v>321.57281503479385</v>
      </c>
      <c r="Y100">
        <f ca="1">Y99 * EXP(($B$2 - 0.5 * $B$3^2) * $B$5 + $B$3 * SQRT($B$5) * _xlfn.NORM.S.INV(RAND()))</f>
        <v>338.36178338719441</v>
      </c>
      <c r="Z100">
        <f ca="1">Z99 * EXP(($B$2 - 0.5 * $B$3^2) * $B$5 + $B$3 * SQRT($B$5) * _xlfn.NORM.S.INV(RAND()))</f>
        <v>285.39843212861234</v>
      </c>
      <c r="AA100">
        <f ca="1">AA99 * EXP(($B$2 - 0.5 * $B$3^2) * $B$5 + $B$3 * SQRT($B$5) * _xlfn.NORM.S.INV(RAND()))</f>
        <v>282.04102425426203</v>
      </c>
      <c r="AB100">
        <f ca="1">AB99 * EXP(($B$2 - 0.5 * $B$3^2) * $B$5 + $B$3 * SQRT($B$5) * _xlfn.NORM.S.INV(RAND()))</f>
        <v>250.88652543138735</v>
      </c>
      <c r="AC100">
        <f ca="1">AC99 * EXP(($B$2 - 0.5 * $B$3^2) * $B$5 + $B$3 * SQRT($B$5) * _xlfn.NORM.S.INV(RAND()))</f>
        <v>307.50287383298081</v>
      </c>
      <c r="AD100">
        <f ca="1">AD99 * EXP(($B$2 - 0.5 * $B$3^2) * $B$5 + $B$3 * SQRT($B$5) * _xlfn.NORM.S.INV(RAND()))</f>
        <v>204.6891276601913</v>
      </c>
      <c r="AE100">
        <f ca="1">AE99 * EXP(($B$2 - 0.5 * $B$3^2) * $B$5 + $B$3 * SQRT($B$5) * _xlfn.NORM.S.INV(RAND()))</f>
        <v>230.44347897603157</v>
      </c>
      <c r="AF100">
        <f ca="1">AF99 * EXP(($B$2 - 0.5 * $B$3^2) * $B$5 + $B$3 * SQRT($B$5) * _xlfn.NORM.S.INV(RAND()))</f>
        <v>334.09802814388672</v>
      </c>
      <c r="AG100">
        <f ca="1">AG99 * EXP(($B$2 - 0.5 * $B$3^2) * $B$5 + $B$3 * SQRT($B$5) * _xlfn.NORM.S.INV(RAND()))</f>
        <v>283.17107604499756</v>
      </c>
      <c r="AH100">
        <f ca="1">AH99 * EXP(($B$2 - 0.5 * $B$3^2) * $B$5 + $B$3 * SQRT($B$5) * _xlfn.NORM.S.INV(RAND()))</f>
        <v>248.54994672403669</v>
      </c>
      <c r="AI100">
        <f ca="1">AI99 * EXP(($B$2 - 0.5 * $B$3^2) * $B$5 + $B$3 * SQRT($B$5) * _xlfn.NORM.S.INV(RAND()))</f>
        <v>218.94019197634927</v>
      </c>
      <c r="AJ100">
        <f ca="1">AJ99 * EXP(($B$2 - 0.5 * $B$3^2) * $B$5 + $B$3 * SQRT($B$5) * _xlfn.NORM.S.INV(RAND()))</f>
        <v>340.22088692433283</v>
      </c>
      <c r="AK100">
        <f ca="1">AK99 * EXP(($B$2 - 0.5 * $B$3^2) * $B$5 + $B$3 * SQRT($B$5) * _xlfn.NORM.S.INV(RAND()))</f>
        <v>264.26908084380665</v>
      </c>
      <c r="AL100">
        <f ca="1">AL99 * EXP(($B$2 - 0.5 * $B$3^2) * $B$5 + $B$3 * SQRT($B$5) * _xlfn.NORM.S.INV(RAND()))</f>
        <v>234.29561251511723</v>
      </c>
      <c r="AM100">
        <f ca="1">AM99 * EXP(($B$2 - 0.5 * $B$3^2) * $B$5 + $B$3 * SQRT($B$5) * _xlfn.NORM.S.INV(RAND()))</f>
        <v>375.38408088713589</v>
      </c>
      <c r="AN100">
        <f ca="1">AN99 * EXP(($B$2 - 0.5 * $B$3^2) * $B$5 + $B$3 * SQRT($B$5) * _xlfn.NORM.S.INV(RAND()))</f>
        <v>273.42130053099021</v>
      </c>
      <c r="AO100">
        <f ca="1">AO99 * EXP(($B$2 - 0.5 * $B$3^2) * $B$5 + $B$3 * SQRT($B$5) * _xlfn.NORM.S.INV(RAND()))</f>
        <v>230.13656423981595</v>
      </c>
      <c r="AP100">
        <f ca="1">AP99 * EXP(($B$2 - 0.5 * $B$3^2) * $B$5 + $B$3 * SQRT($B$5) * _xlfn.NORM.S.INV(RAND()))</f>
        <v>256.49725673054638</v>
      </c>
      <c r="AQ100">
        <f ca="1">AQ99 * EXP(($B$2 - 0.5 * $B$3^2) * $B$5 + $B$3 * SQRT($B$5) * _xlfn.NORM.S.INV(RAND()))</f>
        <v>220.78180867349261</v>
      </c>
      <c r="AR100">
        <f ca="1">AR99 * EXP(($B$2 - 0.5 * $B$3^2) * $B$5 + $B$3 * SQRT($B$5) * _xlfn.NORM.S.INV(RAND()))</f>
        <v>264.30744479058728</v>
      </c>
      <c r="AS100">
        <f ca="1">AS99 * EXP(($B$2 - 0.5 * $B$3^2) * $B$5 + $B$3 * SQRT($B$5) * _xlfn.NORM.S.INV(RAND()))</f>
        <v>271.00786415698678</v>
      </c>
      <c r="AT100">
        <f ca="1">AT99 * EXP(($B$2 - 0.5 * $B$3^2) * $B$5 + $B$3 * SQRT($B$5) * _xlfn.NORM.S.INV(RAND()))</f>
        <v>333.99972369918856</v>
      </c>
      <c r="AU100">
        <f ca="1">AU99 * EXP(($B$2 - 0.5 * $B$3^2) * $B$5 + $B$3 * SQRT($B$5) * _xlfn.NORM.S.INV(RAND()))</f>
        <v>248.2719553248854</v>
      </c>
      <c r="AV100">
        <f ca="1">AV99 * EXP(($B$2 - 0.5 * $B$3^2) * $B$5 + $B$3 * SQRT($B$5) * _xlfn.NORM.S.INV(RAND()))</f>
        <v>347.88367469344303</v>
      </c>
      <c r="AW100">
        <f ca="1">AW99 * EXP(($B$2 - 0.5 * $B$3^2) * $B$5 + $B$3 * SQRT($B$5) * _xlfn.NORM.S.INV(RAND()))</f>
        <v>325.7850141656175</v>
      </c>
      <c r="AX100">
        <f ca="1">AX99 * EXP(($B$2 - 0.5 * $B$3^2) * $B$5 + $B$3 * SQRT($B$5) * _xlfn.NORM.S.INV(RAND()))</f>
        <v>227.20709344327588</v>
      </c>
      <c r="AY100">
        <f ca="1">AY99 * EXP(($B$2 - 0.5 * $B$3^2) * $B$5 + $B$3 * SQRT($B$5) * _xlfn.NORM.S.INV(RAND()))</f>
        <v>252.96507629130315</v>
      </c>
    </row>
    <row r="101" spans="1:51" x14ac:dyDescent="0.25">
      <c r="A101">
        <v>77</v>
      </c>
      <c r="B101">
        <f ca="1">B100 * EXP(($B$2 - 0.5 * $B$3^2) * $B$5 + $B$3 * SQRT($B$5) * _xlfn.NORM.S.INV(RAND()))</f>
        <v>222.26679911907809</v>
      </c>
      <c r="C101">
        <f ca="1">C100 * EXP(($B$2 - 0.5 * $B$3^2) * $B$5 + $B$3 * SQRT($B$5) * _xlfn.NORM.S.INV(RAND()))</f>
        <v>269.04477482329446</v>
      </c>
      <c r="D101">
        <f ca="1">D100 * EXP(($B$2 - 0.5 * $B$3^2) * $B$5 + $B$3 * SQRT($B$5) * _xlfn.NORM.S.INV(RAND()))</f>
        <v>316.08466369226403</v>
      </c>
      <c r="E101">
        <f ca="1">E100 * EXP(($B$2 - 0.5 * $B$3^2) * $B$5 + $B$3 * SQRT($B$5) * _xlfn.NORM.S.INV(RAND()))</f>
        <v>210.26778386817185</v>
      </c>
      <c r="F101">
        <f ca="1">F100 * EXP(($B$2 - 0.5 * $B$3^2) * $B$5 + $B$3 * SQRT($B$5) * _xlfn.NORM.S.INV(RAND()))</f>
        <v>265.29654112149581</v>
      </c>
      <c r="G101">
        <f ca="1">G100 * EXP(($B$2 - 0.5 * $B$3^2) * $B$5 + $B$3 * SQRT($B$5) * _xlfn.NORM.S.INV(RAND()))</f>
        <v>241.64838288626285</v>
      </c>
      <c r="H101">
        <f ca="1">H100 * EXP(($B$2 - 0.5 * $B$3^2) * $B$5 + $B$3 * SQRT($B$5) * _xlfn.NORM.S.INV(RAND()))</f>
        <v>252.74570235660383</v>
      </c>
      <c r="I101">
        <f ca="1">I100 * EXP(($B$2 - 0.5 * $B$3^2) * $B$5 + $B$3 * SQRT($B$5) * _xlfn.NORM.S.INV(RAND()))</f>
        <v>233.78981754212035</v>
      </c>
      <c r="J101">
        <f ca="1">J100 * EXP(($B$2 - 0.5 * $B$3^2) * $B$5 + $B$3 * SQRT($B$5) * _xlfn.NORM.S.INV(RAND()))</f>
        <v>315.82968564203492</v>
      </c>
      <c r="K101">
        <f ca="1">K100 * EXP(($B$2 - 0.5 * $B$3^2) * $B$5 + $B$3 * SQRT($B$5) * _xlfn.NORM.S.INV(RAND()))</f>
        <v>305.7213882059483</v>
      </c>
      <c r="L101">
        <f ca="1">L100 * EXP(($B$2 - 0.5 * $B$3^2) * $B$5 + $B$3 * SQRT($B$5) * _xlfn.NORM.S.INV(RAND()))</f>
        <v>301.17596768263309</v>
      </c>
      <c r="M101">
        <f ca="1">M100 * EXP(($B$2 - 0.5 * $B$3^2) * $B$5 + $B$3 * SQRT($B$5) * _xlfn.NORM.S.INV(RAND()))</f>
        <v>251.12649866109203</v>
      </c>
      <c r="N101">
        <f ca="1">N100 * EXP(($B$2 - 0.5 * $B$3^2) * $B$5 + $B$3 * SQRT($B$5) * _xlfn.NORM.S.INV(RAND()))</f>
        <v>347.60644841655517</v>
      </c>
      <c r="O101">
        <f ca="1">O100 * EXP(($B$2 - 0.5 * $B$3^2) * $B$5 + $B$3 * SQRT($B$5) * _xlfn.NORM.S.INV(RAND()))</f>
        <v>236.90977612352702</v>
      </c>
      <c r="P101">
        <f ca="1">P100 * EXP(($B$2 - 0.5 * $B$3^2) * $B$5 + $B$3 * SQRT($B$5) * _xlfn.NORM.S.INV(RAND()))</f>
        <v>195.09411336495916</v>
      </c>
      <c r="Q101">
        <f ca="1">Q100 * EXP(($B$2 - 0.5 * $B$3^2) * $B$5 + $B$3 * SQRT($B$5) * _xlfn.NORM.S.INV(RAND()))</f>
        <v>239.08982715570605</v>
      </c>
      <c r="R101">
        <f ca="1">R100 * EXP(($B$2 - 0.5 * $B$3^2) * $B$5 + $B$3 * SQRT($B$5) * _xlfn.NORM.S.INV(RAND()))</f>
        <v>274.00163566145648</v>
      </c>
      <c r="S101">
        <f ca="1">S100 * EXP(($B$2 - 0.5 * $B$3^2) * $B$5 + $B$3 * SQRT($B$5) * _xlfn.NORM.S.INV(RAND()))</f>
        <v>297.49857335903278</v>
      </c>
      <c r="T101">
        <f ca="1">T100 * EXP(($B$2 - 0.5 * $B$3^2) * $B$5 + $B$3 * SQRT($B$5) * _xlfn.NORM.S.INV(RAND()))</f>
        <v>208.66740374962845</v>
      </c>
      <c r="U101">
        <f ca="1">U100 * EXP(($B$2 - 0.5 * $B$3^2) * $B$5 + $B$3 * SQRT($B$5) * _xlfn.NORM.S.INV(RAND()))</f>
        <v>284.04721414818175</v>
      </c>
      <c r="V101">
        <f ca="1">V100 * EXP(($B$2 - 0.5 * $B$3^2) * $B$5 + $B$3 * SQRT($B$5) * _xlfn.NORM.S.INV(RAND()))</f>
        <v>261.69400469927962</v>
      </c>
      <c r="W101">
        <f ca="1">W100 * EXP(($B$2 - 0.5 * $B$3^2) * $B$5 + $B$3 * SQRT($B$5) * _xlfn.NORM.S.INV(RAND()))</f>
        <v>290.91545380160642</v>
      </c>
      <c r="X101">
        <f ca="1">X100 * EXP(($B$2 - 0.5 * $B$3^2) * $B$5 + $B$3 * SQRT($B$5) * _xlfn.NORM.S.INV(RAND()))</f>
        <v>326.4288021278316</v>
      </c>
      <c r="Y101">
        <f ca="1">Y100 * EXP(($B$2 - 0.5 * $B$3^2) * $B$5 + $B$3 * SQRT($B$5) * _xlfn.NORM.S.INV(RAND()))</f>
        <v>339.25256755676821</v>
      </c>
      <c r="Z101">
        <f ca="1">Z100 * EXP(($B$2 - 0.5 * $B$3^2) * $B$5 + $B$3 * SQRT($B$5) * _xlfn.NORM.S.INV(RAND()))</f>
        <v>285.42539832132314</v>
      </c>
      <c r="AA101">
        <f ca="1">AA100 * EXP(($B$2 - 0.5 * $B$3^2) * $B$5 + $B$3 * SQRT($B$5) * _xlfn.NORM.S.INV(RAND()))</f>
        <v>279.68024503500288</v>
      </c>
      <c r="AB101">
        <f ca="1">AB100 * EXP(($B$2 - 0.5 * $B$3^2) * $B$5 + $B$3 * SQRT($B$5) * _xlfn.NORM.S.INV(RAND()))</f>
        <v>253.61131795073746</v>
      </c>
      <c r="AC101">
        <f ca="1">AC100 * EXP(($B$2 - 0.5 * $B$3^2) * $B$5 + $B$3 * SQRT($B$5) * _xlfn.NORM.S.INV(RAND()))</f>
        <v>305.43433659701077</v>
      </c>
      <c r="AD101">
        <f ca="1">AD100 * EXP(($B$2 - 0.5 * $B$3^2) * $B$5 + $B$3 * SQRT($B$5) * _xlfn.NORM.S.INV(RAND()))</f>
        <v>201.12305117095258</v>
      </c>
      <c r="AE101">
        <f ca="1">AE100 * EXP(($B$2 - 0.5 * $B$3^2) * $B$5 + $B$3 * SQRT($B$5) * _xlfn.NORM.S.INV(RAND()))</f>
        <v>234.84094824366275</v>
      </c>
      <c r="AF101">
        <f ca="1">AF100 * EXP(($B$2 - 0.5 * $B$3^2) * $B$5 + $B$3 * SQRT($B$5) * _xlfn.NORM.S.INV(RAND()))</f>
        <v>339.52104206855813</v>
      </c>
      <c r="AG101">
        <f ca="1">AG100 * EXP(($B$2 - 0.5 * $B$3^2) * $B$5 + $B$3 * SQRT($B$5) * _xlfn.NORM.S.INV(RAND()))</f>
        <v>282.98069249718941</v>
      </c>
      <c r="AH101">
        <f ca="1">AH100 * EXP(($B$2 - 0.5 * $B$3^2) * $B$5 + $B$3 * SQRT($B$5) * _xlfn.NORM.S.INV(RAND()))</f>
        <v>246.43994513949986</v>
      </c>
      <c r="AI101">
        <f ca="1">AI100 * EXP(($B$2 - 0.5 * $B$3^2) * $B$5 + $B$3 * SQRT($B$5) * _xlfn.NORM.S.INV(RAND()))</f>
        <v>213.43828988742592</v>
      </c>
      <c r="AJ101">
        <f ca="1">AJ100 * EXP(($B$2 - 0.5 * $B$3^2) * $B$5 + $B$3 * SQRT($B$5) * _xlfn.NORM.S.INV(RAND()))</f>
        <v>355.55649496999678</v>
      </c>
      <c r="AK101">
        <f ca="1">AK100 * EXP(($B$2 - 0.5 * $B$3^2) * $B$5 + $B$3 * SQRT($B$5) * _xlfn.NORM.S.INV(RAND()))</f>
        <v>261.9975107186313</v>
      </c>
      <c r="AL101">
        <f ca="1">AL100 * EXP(($B$2 - 0.5 * $B$3^2) * $B$5 + $B$3 * SQRT($B$5) * _xlfn.NORM.S.INV(RAND()))</f>
        <v>235.99276534717714</v>
      </c>
      <c r="AM101">
        <f ca="1">AM100 * EXP(($B$2 - 0.5 * $B$3^2) * $B$5 + $B$3 * SQRT($B$5) * _xlfn.NORM.S.INV(RAND()))</f>
        <v>376.36703796819359</v>
      </c>
      <c r="AN101">
        <f ca="1">AN100 * EXP(($B$2 - 0.5 * $B$3^2) * $B$5 + $B$3 * SQRT($B$5) * _xlfn.NORM.S.INV(RAND()))</f>
        <v>274.48531759489498</v>
      </c>
      <c r="AO101">
        <f ca="1">AO100 * EXP(($B$2 - 0.5 * $B$3^2) * $B$5 + $B$3 * SQRT($B$5) * _xlfn.NORM.S.INV(RAND()))</f>
        <v>232.64944542274944</v>
      </c>
      <c r="AP101">
        <f ca="1">AP100 * EXP(($B$2 - 0.5 * $B$3^2) * $B$5 + $B$3 * SQRT($B$5) * _xlfn.NORM.S.INV(RAND()))</f>
        <v>256.82934557780163</v>
      </c>
      <c r="AQ101">
        <f ca="1">AQ100 * EXP(($B$2 - 0.5 * $B$3^2) * $B$5 + $B$3 * SQRT($B$5) * _xlfn.NORM.S.INV(RAND()))</f>
        <v>221.39492859532655</v>
      </c>
      <c r="AR101">
        <f ca="1">AR100 * EXP(($B$2 - 0.5 * $B$3^2) * $B$5 + $B$3 * SQRT($B$5) * _xlfn.NORM.S.INV(RAND()))</f>
        <v>268.25168553354217</v>
      </c>
      <c r="AS101">
        <f ca="1">AS100 * EXP(($B$2 - 0.5 * $B$3^2) * $B$5 + $B$3 * SQRT($B$5) * _xlfn.NORM.S.INV(RAND()))</f>
        <v>271.13788902039471</v>
      </c>
      <c r="AT101">
        <f ca="1">AT100 * EXP(($B$2 - 0.5 * $B$3^2) * $B$5 + $B$3 * SQRT($B$5) * _xlfn.NORM.S.INV(RAND()))</f>
        <v>330.93466696659658</v>
      </c>
      <c r="AU101">
        <f ca="1">AU100 * EXP(($B$2 - 0.5 * $B$3^2) * $B$5 + $B$3 * SQRT($B$5) * _xlfn.NORM.S.INV(RAND()))</f>
        <v>243.60533206790637</v>
      </c>
      <c r="AV101">
        <f ca="1">AV100 * EXP(($B$2 - 0.5 * $B$3^2) * $B$5 + $B$3 * SQRT($B$5) * _xlfn.NORM.S.INV(RAND()))</f>
        <v>349.99514770761118</v>
      </c>
      <c r="AW101">
        <f ca="1">AW100 * EXP(($B$2 - 0.5 * $B$3^2) * $B$5 + $B$3 * SQRT($B$5) * _xlfn.NORM.S.INV(RAND()))</f>
        <v>329.50566509490534</v>
      </c>
      <c r="AX101">
        <f ca="1">AX100 * EXP(($B$2 - 0.5 * $B$3^2) * $B$5 + $B$3 * SQRT($B$5) * _xlfn.NORM.S.INV(RAND()))</f>
        <v>222.23008010755402</v>
      </c>
      <c r="AY101">
        <f ca="1">AY100 * EXP(($B$2 - 0.5 * $B$3^2) * $B$5 + $B$3 * SQRT($B$5) * _xlfn.NORM.S.INV(RAND()))</f>
        <v>261.33081345597913</v>
      </c>
    </row>
    <row r="102" spans="1:51" x14ac:dyDescent="0.25">
      <c r="A102">
        <v>78</v>
      </c>
      <c r="B102">
        <f ca="1">B101 * EXP(($B$2 - 0.5 * $B$3^2) * $B$5 + $B$3 * SQRT($B$5) * _xlfn.NORM.S.INV(RAND()))</f>
        <v>223.53194212820227</v>
      </c>
      <c r="C102">
        <f ca="1">C101 * EXP(($B$2 - 0.5 * $B$3^2) * $B$5 + $B$3 * SQRT($B$5) * _xlfn.NORM.S.INV(RAND()))</f>
        <v>274.81437531574812</v>
      </c>
      <c r="D102">
        <f ca="1">D101 * EXP(($B$2 - 0.5 * $B$3^2) * $B$5 + $B$3 * SQRT($B$5) * _xlfn.NORM.S.INV(RAND()))</f>
        <v>320.80900180398993</v>
      </c>
      <c r="E102">
        <f ca="1">E101 * EXP(($B$2 - 0.5 * $B$3^2) * $B$5 + $B$3 * SQRT($B$5) * _xlfn.NORM.S.INV(RAND()))</f>
        <v>212.88782104707704</v>
      </c>
      <c r="F102">
        <f ca="1">F101 * EXP(($B$2 - 0.5 * $B$3^2) * $B$5 + $B$3 * SQRT($B$5) * _xlfn.NORM.S.INV(RAND()))</f>
        <v>262.29397400457265</v>
      </c>
      <c r="G102">
        <f ca="1">G101 * EXP(($B$2 - 0.5 * $B$3^2) * $B$5 + $B$3 * SQRT($B$5) * _xlfn.NORM.S.INV(RAND()))</f>
        <v>235.27385031789424</v>
      </c>
      <c r="H102">
        <f ca="1">H101 * EXP(($B$2 - 0.5 * $B$3^2) * $B$5 + $B$3 * SQRT($B$5) * _xlfn.NORM.S.INV(RAND()))</f>
        <v>250.55595382101075</v>
      </c>
      <c r="I102">
        <f ca="1">I101 * EXP(($B$2 - 0.5 * $B$3^2) * $B$5 + $B$3 * SQRT($B$5) * _xlfn.NORM.S.INV(RAND()))</f>
        <v>231.47831017426168</v>
      </c>
      <c r="J102">
        <f ca="1">J101 * EXP(($B$2 - 0.5 * $B$3^2) * $B$5 + $B$3 * SQRT($B$5) * _xlfn.NORM.S.INV(RAND()))</f>
        <v>319.70630600131921</v>
      </c>
      <c r="K102">
        <f ca="1">K101 * EXP(($B$2 - 0.5 * $B$3^2) * $B$5 + $B$3 * SQRT($B$5) * _xlfn.NORM.S.INV(RAND()))</f>
        <v>304.46322248642167</v>
      </c>
      <c r="L102">
        <f ca="1">L101 * EXP(($B$2 - 0.5 * $B$3^2) * $B$5 + $B$3 * SQRT($B$5) * _xlfn.NORM.S.INV(RAND()))</f>
        <v>300.2052138140341</v>
      </c>
      <c r="M102">
        <f ca="1">M101 * EXP(($B$2 - 0.5 * $B$3^2) * $B$5 + $B$3 * SQRT($B$5) * _xlfn.NORM.S.INV(RAND()))</f>
        <v>253.00862608010448</v>
      </c>
      <c r="N102">
        <f ca="1">N101 * EXP(($B$2 - 0.5 * $B$3^2) * $B$5 + $B$3 * SQRT($B$5) * _xlfn.NORM.S.INV(RAND()))</f>
        <v>343.20277464491789</v>
      </c>
      <c r="O102">
        <f ca="1">O101 * EXP(($B$2 - 0.5 * $B$3^2) * $B$5 + $B$3 * SQRT($B$5) * _xlfn.NORM.S.INV(RAND()))</f>
        <v>232.3823624024497</v>
      </c>
      <c r="P102">
        <f ca="1">P101 * EXP(($B$2 - 0.5 * $B$3^2) * $B$5 + $B$3 * SQRT($B$5) * _xlfn.NORM.S.INV(RAND()))</f>
        <v>196.168631756785</v>
      </c>
      <c r="Q102">
        <f ca="1">Q101 * EXP(($B$2 - 0.5 * $B$3^2) * $B$5 + $B$3 * SQRT($B$5) * _xlfn.NORM.S.INV(RAND()))</f>
        <v>240.71638658752789</v>
      </c>
      <c r="R102">
        <f ca="1">R101 * EXP(($B$2 - 0.5 * $B$3^2) * $B$5 + $B$3 * SQRT($B$5) * _xlfn.NORM.S.INV(RAND()))</f>
        <v>273.7441482803402</v>
      </c>
      <c r="S102">
        <f ca="1">S101 * EXP(($B$2 - 0.5 * $B$3^2) * $B$5 + $B$3 * SQRT($B$5) * _xlfn.NORM.S.INV(RAND()))</f>
        <v>291.96788213424082</v>
      </c>
      <c r="T102">
        <f ca="1">T101 * EXP(($B$2 - 0.5 * $B$3^2) * $B$5 + $B$3 * SQRT($B$5) * _xlfn.NORM.S.INV(RAND()))</f>
        <v>202.9353691956677</v>
      </c>
      <c r="U102">
        <f ca="1">U101 * EXP(($B$2 - 0.5 * $B$3^2) * $B$5 + $B$3 * SQRT($B$5) * _xlfn.NORM.S.INV(RAND()))</f>
        <v>277.65637946900478</v>
      </c>
      <c r="V102">
        <f ca="1">V101 * EXP(($B$2 - 0.5 * $B$3^2) * $B$5 + $B$3 * SQRT($B$5) * _xlfn.NORM.S.INV(RAND()))</f>
        <v>257.29545968694259</v>
      </c>
      <c r="W102">
        <f ca="1">W101 * EXP(($B$2 - 0.5 * $B$3^2) * $B$5 + $B$3 * SQRT($B$5) * _xlfn.NORM.S.INV(RAND()))</f>
        <v>289.56100903398931</v>
      </c>
      <c r="X102">
        <f ca="1">X101 * EXP(($B$2 - 0.5 * $B$3^2) * $B$5 + $B$3 * SQRT($B$5) * _xlfn.NORM.S.INV(RAND()))</f>
        <v>318.55149739720207</v>
      </c>
      <c r="Y102">
        <f ca="1">Y101 * EXP(($B$2 - 0.5 * $B$3^2) * $B$5 + $B$3 * SQRT($B$5) * _xlfn.NORM.S.INV(RAND()))</f>
        <v>332.81997574237909</v>
      </c>
      <c r="Z102">
        <f ca="1">Z101 * EXP(($B$2 - 0.5 * $B$3^2) * $B$5 + $B$3 * SQRT($B$5) * _xlfn.NORM.S.INV(RAND()))</f>
        <v>278.72056649555492</v>
      </c>
      <c r="AA102">
        <f ca="1">AA101 * EXP(($B$2 - 0.5 * $B$3^2) * $B$5 + $B$3 * SQRT($B$5) * _xlfn.NORM.S.INV(RAND()))</f>
        <v>275.19071544175944</v>
      </c>
      <c r="AB102">
        <f ca="1">AB101 * EXP(($B$2 - 0.5 * $B$3^2) * $B$5 + $B$3 * SQRT($B$5) * _xlfn.NORM.S.INV(RAND()))</f>
        <v>253.85049656897652</v>
      </c>
      <c r="AC102">
        <f ca="1">AC101 * EXP(($B$2 - 0.5 * $B$3^2) * $B$5 + $B$3 * SQRT($B$5) * _xlfn.NORM.S.INV(RAND()))</f>
        <v>305.95066077594981</v>
      </c>
      <c r="AD102">
        <f ca="1">AD101 * EXP(($B$2 - 0.5 * $B$3^2) * $B$5 + $B$3 * SQRT($B$5) * _xlfn.NORM.S.INV(RAND()))</f>
        <v>203.36065473138535</v>
      </c>
      <c r="AE102">
        <f ca="1">AE101 * EXP(($B$2 - 0.5 * $B$3^2) * $B$5 + $B$3 * SQRT($B$5) * _xlfn.NORM.S.INV(RAND()))</f>
        <v>237.51823912171119</v>
      </c>
      <c r="AF102">
        <f ca="1">AF101 * EXP(($B$2 - 0.5 * $B$3^2) * $B$5 + $B$3 * SQRT($B$5) * _xlfn.NORM.S.INV(RAND()))</f>
        <v>339.24843412207139</v>
      </c>
      <c r="AG102">
        <f ca="1">AG101 * EXP(($B$2 - 0.5 * $B$3^2) * $B$5 + $B$3 * SQRT($B$5) * _xlfn.NORM.S.INV(RAND()))</f>
        <v>288.77931665704472</v>
      </c>
      <c r="AH102">
        <f ca="1">AH101 * EXP(($B$2 - 0.5 * $B$3^2) * $B$5 + $B$3 * SQRT($B$5) * _xlfn.NORM.S.INV(RAND()))</f>
        <v>246.69219596853276</v>
      </c>
      <c r="AI102">
        <f ca="1">AI101 * EXP(($B$2 - 0.5 * $B$3^2) * $B$5 + $B$3 * SQRT($B$5) * _xlfn.NORM.S.INV(RAND()))</f>
        <v>208.39612621013117</v>
      </c>
      <c r="AJ102">
        <f ca="1">AJ101 * EXP(($B$2 - 0.5 * $B$3^2) * $B$5 + $B$3 * SQRT($B$5) * _xlfn.NORM.S.INV(RAND()))</f>
        <v>354.91265077797971</v>
      </c>
      <c r="AK102">
        <f ca="1">AK101 * EXP(($B$2 - 0.5 * $B$3^2) * $B$5 + $B$3 * SQRT($B$5) * _xlfn.NORM.S.INV(RAND()))</f>
        <v>260.41303297218951</v>
      </c>
      <c r="AL102">
        <f ca="1">AL101 * EXP(($B$2 - 0.5 * $B$3^2) * $B$5 + $B$3 * SQRT($B$5) * _xlfn.NORM.S.INV(RAND()))</f>
        <v>233.3354106145182</v>
      </c>
      <c r="AM102">
        <f ca="1">AM101 * EXP(($B$2 - 0.5 * $B$3^2) * $B$5 + $B$3 * SQRT($B$5) * _xlfn.NORM.S.INV(RAND()))</f>
        <v>375.7570631017449</v>
      </c>
      <c r="AN102">
        <f ca="1">AN101 * EXP(($B$2 - 0.5 * $B$3^2) * $B$5 + $B$3 * SQRT($B$5) * _xlfn.NORM.S.INV(RAND()))</f>
        <v>280.70015240029397</v>
      </c>
      <c r="AO102">
        <f ca="1">AO101 * EXP(($B$2 - 0.5 * $B$3^2) * $B$5 + $B$3 * SQRT($B$5) * _xlfn.NORM.S.INV(RAND()))</f>
        <v>233.14956303268079</v>
      </c>
      <c r="AP102">
        <f ca="1">AP101 * EXP(($B$2 - 0.5 * $B$3^2) * $B$5 + $B$3 * SQRT($B$5) * _xlfn.NORM.S.INV(RAND()))</f>
        <v>259.10269826428157</v>
      </c>
      <c r="AQ102">
        <f ca="1">AQ101 * EXP(($B$2 - 0.5 * $B$3^2) * $B$5 + $B$3 * SQRT($B$5) * _xlfn.NORM.S.INV(RAND()))</f>
        <v>221.02808440231172</v>
      </c>
      <c r="AR102">
        <f ca="1">AR101 * EXP(($B$2 - 0.5 * $B$3^2) * $B$5 + $B$3 * SQRT($B$5) * _xlfn.NORM.S.INV(RAND()))</f>
        <v>268.3630086554939</v>
      </c>
      <c r="AS102">
        <f ca="1">AS101 * EXP(($B$2 - 0.5 * $B$3^2) * $B$5 + $B$3 * SQRT($B$5) * _xlfn.NORM.S.INV(RAND()))</f>
        <v>269.20559127669839</v>
      </c>
      <c r="AT102">
        <f ca="1">AT101 * EXP(($B$2 - 0.5 * $B$3^2) * $B$5 + $B$3 * SQRT($B$5) * _xlfn.NORM.S.INV(RAND()))</f>
        <v>334.62149546238942</v>
      </c>
      <c r="AU102">
        <f ca="1">AU101 * EXP(($B$2 - 0.5 * $B$3^2) * $B$5 + $B$3 * SQRT($B$5) * _xlfn.NORM.S.INV(RAND()))</f>
        <v>251.72430353031825</v>
      </c>
      <c r="AV102">
        <f ca="1">AV101 * EXP(($B$2 - 0.5 * $B$3^2) * $B$5 + $B$3 * SQRT($B$5) * _xlfn.NORM.S.INV(RAND()))</f>
        <v>340.3222514503384</v>
      </c>
      <c r="AW102">
        <f ca="1">AW101 * EXP(($B$2 - 0.5 * $B$3^2) * $B$5 + $B$3 * SQRT($B$5) * _xlfn.NORM.S.INV(RAND()))</f>
        <v>330.27522016922251</v>
      </c>
      <c r="AX102">
        <f ca="1">AX101 * EXP(($B$2 - 0.5 * $B$3^2) * $B$5 + $B$3 * SQRT($B$5) * _xlfn.NORM.S.INV(RAND()))</f>
        <v>218.74938737736326</v>
      </c>
      <c r="AY102">
        <f ca="1">AY101 * EXP(($B$2 - 0.5 * $B$3^2) * $B$5 + $B$3 * SQRT($B$5) * _xlfn.NORM.S.INV(RAND()))</f>
        <v>262.71806699375935</v>
      </c>
    </row>
    <row r="103" spans="1:51" x14ac:dyDescent="0.25">
      <c r="A103">
        <v>79</v>
      </c>
      <c r="B103">
        <f ca="1">B102 * EXP(($B$2 - 0.5 * $B$3^2) * $B$5 + $B$3 * SQRT($B$5) * _xlfn.NORM.S.INV(RAND()))</f>
        <v>221.87271369295729</v>
      </c>
      <c r="C103">
        <f ca="1">C102 * EXP(($B$2 - 0.5 * $B$3^2) * $B$5 + $B$3 * SQRT($B$5) * _xlfn.NORM.S.INV(RAND()))</f>
        <v>267.62954159564737</v>
      </c>
      <c r="D103">
        <f ca="1">D102 * EXP(($B$2 - 0.5 * $B$3^2) * $B$5 + $B$3 * SQRT($B$5) * _xlfn.NORM.S.INV(RAND()))</f>
        <v>325.01652836340077</v>
      </c>
      <c r="E103">
        <f ca="1">E102 * EXP(($B$2 - 0.5 * $B$3^2) * $B$5 + $B$3 * SQRT($B$5) * _xlfn.NORM.S.INV(RAND()))</f>
        <v>216.6672489400361</v>
      </c>
      <c r="F103">
        <f ca="1">F102 * EXP(($B$2 - 0.5 * $B$3^2) * $B$5 + $B$3 * SQRT($B$5) * _xlfn.NORM.S.INV(RAND()))</f>
        <v>265.70111574447304</v>
      </c>
      <c r="G103">
        <f ca="1">G102 * EXP(($B$2 - 0.5 * $B$3^2) * $B$5 + $B$3 * SQRT($B$5) * _xlfn.NORM.S.INV(RAND()))</f>
        <v>231.95570428678946</v>
      </c>
      <c r="H103">
        <f ca="1">H102 * EXP(($B$2 - 0.5 * $B$3^2) * $B$5 + $B$3 * SQRT($B$5) * _xlfn.NORM.S.INV(RAND()))</f>
        <v>258.50712372800388</v>
      </c>
      <c r="I103">
        <f ca="1">I102 * EXP(($B$2 - 0.5 * $B$3^2) * $B$5 + $B$3 * SQRT($B$5) * _xlfn.NORM.S.INV(RAND()))</f>
        <v>239.39269298013471</v>
      </c>
      <c r="J103">
        <f ca="1">J102 * EXP(($B$2 - 0.5 * $B$3^2) * $B$5 + $B$3 * SQRT($B$5) * _xlfn.NORM.S.INV(RAND()))</f>
        <v>326.82183807074944</v>
      </c>
      <c r="K103">
        <f ca="1">K102 * EXP(($B$2 - 0.5 * $B$3^2) * $B$5 + $B$3 * SQRT($B$5) * _xlfn.NORM.S.INV(RAND()))</f>
        <v>308.81932431828602</v>
      </c>
      <c r="L103">
        <f ca="1">L102 * EXP(($B$2 - 0.5 * $B$3^2) * $B$5 + $B$3 * SQRT($B$5) * _xlfn.NORM.S.INV(RAND()))</f>
        <v>294.28638836600538</v>
      </c>
      <c r="M103">
        <f ca="1">M102 * EXP(($B$2 - 0.5 * $B$3^2) * $B$5 + $B$3 * SQRT($B$5) * _xlfn.NORM.S.INV(RAND()))</f>
        <v>250.34132459293471</v>
      </c>
      <c r="N103">
        <f ca="1">N102 * EXP(($B$2 - 0.5 * $B$3^2) * $B$5 + $B$3 * SQRT($B$5) * _xlfn.NORM.S.INV(RAND()))</f>
        <v>351.16190412800108</v>
      </c>
      <c r="O103">
        <f ca="1">O102 * EXP(($B$2 - 0.5 * $B$3^2) * $B$5 + $B$3 * SQRT($B$5) * _xlfn.NORM.S.INV(RAND()))</f>
        <v>231.57109029074331</v>
      </c>
      <c r="P103">
        <f ca="1">P102 * EXP(($B$2 - 0.5 * $B$3^2) * $B$5 + $B$3 * SQRT($B$5) * _xlfn.NORM.S.INV(RAND()))</f>
        <v>198.46302503660786</v>
      </c>
      <c r="Q103">
        <f ca="1">Q102 * EXP(($B$2 - 0.5 * $B$3^2) * $B$5 + $B$3 * SQRT($B$5) * _xlfn.NORM.S.INV(RAND()))</f>
        <v>245.60033642469011</v>
      </c>
      <c r="R103">
        <f ca="1">R102 * EXP(($B$2 - 0.5 * $B$3^2) * $B$5 + $B$3 * SQRT($B$5) * _xlfn.NORM.S.INV(RAND()))</f>
        <v>269.47739468249802</v>
      </c>
      <c r="S103">
        <f ca="1">S102 * EXP(($B$2 - 0.5 * $B$3^2) * $B$5 + $B$3 * SQRT($B$5) * _xlfn.NORM.S.INV(RAND()))</f>
        <v>292.41544200022651</v>
      </c>
      <c r="T103">
        <f ca="1">T102 * EXP(($B$2 - 0.5 * $B$3^2) * $B$5 + $B$3 * SQRT($B$5) * _xlfn.NORM.S.INV(RAND()))</f>
        <v>203.69737439102533</v>
      </c>
      <c r="U103">
        <f ca="1">U102 * EXP(($B$2 - 0.5 * $B$3^2) * $B$5 + $B$3 * SQRT($B$5) * _xlfn.NORM.S.INV(RAND()))</f>
        <v>285.36037487188969</v>
      </c>
      <c r="V103">
        <f ca="1">V102 * EXP(($B$2 - 0.5 * $B$3^2) * $B$5 + $B$3 * SQRT($B$5) * _xlfn.NORM.S.INV(RAND()))</f>
        <v>254.51135568416413</v>
      </c>
      <c r="W103">
        <f ca="1">W102 * EXP(($B$2 - 0.5 * $B$3^2) * $B$5 + $B$3 * SQRT($B$5) * _xlfn.NORM.S.INV(RAND()))</f>
        <v>288.24281668228929</v>
      </c>
      <c r="X103">
        <f ca="1">X102 * EXP(($B$2 - 0.5 * $B$3^2) * $B$5 + $B$3 * SQRT($B$5) * _xlfn.NORM.S.INV(RAND()))</f>
        <v>326.75859273927995</v>
      </c>
      <c r="Y103">
        <f ca="1">Y102 * EXP(($B$2 - 0.5 * $B$3^2) * $B$5 + $B$3 * SQRT($B$5) * _xlfn.NORM.S.INV(RAND()))</f>
        <v>333.40195559764226</v>
      </c>
      <c r="Z103">
        <f ca="1">Z102 * EXP(($B$2 - 0.5 * $B$3^2) * $B$5 + $B$3 * SQRT($B$5) * _xlfn.NORM.S.INV(RAND()))</f>
        <v>282.72341563069443</v>
      </c>
      <c r="AA103">
        <f ca="1">AA102 * EXP(($B$2 - 0.5 * $B$3^2) * $B$5 + $B$3 * SQRT($B$5) * _xlfn.NORM.S.INV(RAND()))</f>
        <v>268.35181818934745</v>
      </c>
      <c r="AB103">
        <f ca="1">AB102 * EXP(($B$2 - 0.5 * $B$3^2) * $B$5 + $B$3 * SQRT($B$5) * _xlfn.NORM.S.INV(RAND()))</f>
        <v>252.62210889410491</v>
      </c>
      <c r="AC103">
        <f ca="1">AC102 * EXP(($B$2 - 0.5 * $B$3^2) * $B$5 + $B$3 * SQRT($B$5) * _xlfn.NORM.S.INV(RAND()))</f>
        <v>303.7997982344682</v>
      </c>
      <c r="AD103">
        <f ca="1">AD102 * EXP(($B$2 - 0.5 * $B$3^2) * $B$5 + $B$3 * SQRT($B$5) * _xlfn.NORM.S.INV(RAND()))</f>
        <v>204.81943382013887</v>
      </c>
      <c r="AE103">
        <f ca="1">AE102 * EXP(($B$2 - 0.5 * $B$3^2) * $B$5 + $B$3 * SQRT($B$5) * _xlfn.NORM.S.INV(RAND()))</f>
        <v>234.23438848387147</v>
      </c>
      <c r="AF103">
        <f ca="1">AF102 * EXP(($B$2 - 0.5 * $B$3^2) * $B$5 + $B$3 * SQRT($B$5) * _xlfn.NORM.S.INV(RAND()))</f>
        <v>338.4640516903637</v>
      </c>
      <c r="AG103">
        <f ca="1">AG102 * EXP(($B$2 - 0.5 * $B$3^2) * $B$5 + $B$3 * SQRT($B$5) * _xlfn.NORM.S.INV(RAND()))</f>
        <v>285.65202195461927</v>
      </c>
      <c r="AH103">
        <f ca="1">AH102 * EXP(($B$2 - 0.5 * $B$3^2) * $B$5 + $B$3 * SQRT($B$5) * _xlfn.NORM.S.INV(RAND()))</f>
        <v>243.84708669683459</v>
      </c>
      <c r="AI103">
        <f ca="1">AI102 * EXP(($B$2 - 0.5 * $B$3^2) * $B$5 + $B$3 * SQRT($B$5) * _xlfn.NORM.S.INV(RAND()))</f>
        <v>211.98418196936757</v>
      </c>
      <c r="AJ103">
        <f ca="1">AJ102 * EXP(($B$2 - 0.5 * $B$3^2) * $B$5 + $B$3 * SQRT($B$5) * _xlfn.NORM.S.INV(RAND()))</f>
        <v>360.89031915148024</v>
      </c>
      <c r="AK103">
        <f ca="1">AK102 * EXP(($B$2 - 0.5 * $B$3^2) * $B$5 + $B$3 * SQRT($B$5) * _xlfn.NORM.S.INV(RAND()))</f>
        <v>259.2584306657497</v>
      </c>
      <c r="AL103">
        <f ca="1">AL102 * EXP(($B$2 - 0.5 * $B$3^2) * $B$5 + $B$3 * SQRT($B$5) * _xlfn.NORM.S.INV(RAND()))</f>
        <v>235.45095350473258</v>
      </c>
      <c r="AM103">
        <f ca="1">AM102 * EXP(($B$2 - 0.5 * $B$3^2) * $B$5 + $B$3 * SQRT($B$5) * _xlfn.NORM.S.INV(RAND()))</f>
        <v>374.58584148191426</v>
      </c>
      <c r="AN103">
        <f ca="1">AN102 * EXP(($B$2 - 0.5 * $B$3^2) * $B$5 + $B$3 * SQRT($B$5) * _xlfn.NORM.S.INV(RAND()))</f>
        <v>286.6198686872811</v>
      </c>
      <c r="AO103">
        <f ca="1">AO102 * EXP(($B$2 - 0.5 * $B$3^2) * $B$5 + $B$3 * SQRT($B$5) * _xlfn.NORM.S.INV(RAND()))</f>
        <v>241.72786343095683</v>
      </c>
      <c r="AP103">
        <f ca="1">AP102 * EXP(($B$2 - 0.5 * $B$3^2) * $B$5 + $B$3 * SQRT($B$5) * _xlfn.NORM.S.INV(RAND()))</f>
        <v>261.58375621008139</v>
      </c>
      <c r="AQ103">
        <f ca="1">AQ102 * EXP(($B$2 - 0.5 * $B$3^2) * $B$5 + $B$3 * SQRT($B$5) * _xlfn.NORM.S.INV(RAND()))</f>
        <v>221.76667083649042</v>
      </c>
      <c r="AR103">
        <f ca="1">AR102 * EXP(($B$2 - 0.5 * $B$3^2) * $B$5 + $B$3 * SQRT($B$5) * _xlfn.NORM.S.INV(RAND()))</f>
        <v>274.24465273572918</v>
      </c>
      <c r="AS103">
        <f ca="1">AS102 * EXP(($B$2 - 0.5 * $B$3^2) * $B$5 + $B$3 * SQRT($B$5) * _xlfn.NORM.S.INV(RAND()))</f>
        <v>273.16138048679989</v>
      </c>
      <c r="AT103">
        <f ca="1">AT102 * EXP(($B$2 - 0.5 * $B$3^2) * $B$5 + $B$3 * SQRT($B$5) * _xlfn.NORM.S.INV(RAND()))</f>
        <v>336.73465889474062</v>
      </c>
      <c r="AU103">
        <f ca="1">AU102 * EXP(($B$2 - 0.5 * $B$3^2) * $B$5 + $B$3 * SQRT($B$5) * _xlfn.NORM.S.INV(RAND()))</f>
        <v>251.27916123170402</v>
      </c>
      <c r="AV103">
        <f ca="1">AV102 * EXP(($B$2 - 0.5 * $B$3^2) * $B$5 + $B$3 * SQRT($B$5) * _xlfn.NORM.S.INV(RAND()))</f>
        <v>340.68300420243725</v>
      </c>
      <c r="AW103">
        <f ca="1">AW102 * EXP(($B$2 - 0.5 * $B$3^2) * $B$5 + $B$3 * SQRT($B$5) * _xlfn.NORM.S.INV(RAND()))</f>
        <v>334.00077183593754</v>
      </c>
      <c r="AX103">
        <f ca="1">AX102 * EXP(($B$2 - 0.5 * $B$3^2) * $B$5 + $B$3 * SQRT($B$5) * _xlfn.NORM.S.INV(RAND()))</f>
        <v>227.83276751846711</v>
      </c>
      <c r="AY103">
        <f ca="1">AY102 * EXP(($B$2 - 0.5 * $B$3^2) * $B$5 + $B$3 * SQRT($B$5) * _xlfn.NORM.S.INV(RAND()))</f>
        <v>260.73720123299194</v>
      </c>
    </row>
    <row r="104" spans="1:51" x14ac:dyDescent="0.25">
      <c r="A104">
        <v>80</v>
      </c>
      <c r="B104">
        <f ca="1">B103 * EXP(($B$2 - 0.5 * $B$3^2) * $B$5 + $B$3 * SQRT($B$5) * _xlfn.NORM.S.INV(RAND()))</f>
        <v>225.25544324000219</v>
      </c>
      <c r="C104">
        <f ca="1">C103 * EXP(($B$2 - 0.5 * $B$3^2) * $B$5 + $B$3 * SQRT($B$5) * _xlfn.NORM.S.INV(RAND()))</f>
        <v>261.62494372433434</v>
      </c>
      <c r="D104">
        <f ca="1">D103 * EXP(($B$2 - 0.5 * $B$3^2) * $B$5 + $B$3 * SQRT($B$5) * _xlfn.NORM.S.INV(RAND()))</f>
        <v>317.58370222654861</v>
      </c>
      <c r="E104">
        <f ca="1">E103 * EXP(($B$2 - 0.5 * $B$3^2) * $B$5 + $B$3 * SQRT($B$5) * _xlfn.NORM.S.INV(RAND()))</f>
        <v>215.95106897483299</v>
      </c>
      <c r="F104">
        <f ca="1">F103 * EXP(($B$2 - 0.5 * $B$3^2) * $B$5 + $B$3 * SQRT($B$5) * _xlfn.NORM.S.INV(RAND()))</f>
        <v>266.73903114709373</v>
      </c>
      <c r="G104">
        <f ca="1">G103 * EXP(($B$2 - 0.5 * $B$3^2) * $B$5 + $B$3 * SQRT($B$5) * _xlfn.NORM.S.INV(RAND()))</f>
        <v>230.28873342087601</v>
      </c>
      <c r="H104">
        <f ca="1">H103 * EXP(($B$2 - 0.5 * $B$3^2) * $B$5 + $B$3 * SQRT($B$5) * _xlfn.NORM.S.INV(RAND()))</f>
        <v>258.76746116831487</v>
      </c>
      <c r="I104">
        <f ca="1">I103 * EXP(($B$2 - 0.5 * $B$3^2) * $B$5 + $B$3 * SQRT($B$5) * _xlfn.NORM.S.INV(RAND()))</f>
        <v>234.97970822627337</v>
      </c>
      <c r="J104">
        <f ca="1">J103 * EXP(($B$2 - 0.5 * $B$3^2) * $B$5 + $B$3 * SQRT($B$5) * _xlfn.NORM.S.INV(RAND()))</f>
        <v>337.77690749322312</v>
      </c>
      <c r="K104">
        <f ca="1">K103 * EXP(($B$2 - 0.5 * $B$3^2) * $B$5 + $B$3 * SQRT($B$5) * _xlfn.NORM.S.INV(RAND()))</f>
        <v>312.60866723321283</v>
      </c>
      <c r="L104">
        <f ca="1">L103 * EXP(($B$2 - 0.5 * $B$3^2) * $B$5 + $B$3 * SQRT($B$5) * _xlfn.NORM.S.INV(RAND()))</f>
        <v>283.05885920156624</v>
      </c>
      <c r="M104">
        <f ca="1">M103 * EXP(($B$2 - 0.5 * $B$3^2) * $B$5 + $B$3 * SQRT($B$5) * _xlfn.NORM.S.INV(RAND()))</f>
        <v>251.02058422811447</v>
      </c>
      <c r="N104">
        <f ca="1">N103 * EXP(($B$2 - 0.5 * $B$3^2) * $B$5 + $B$3 * SQRT($B$5) * _xlfn.NORM.S.INV(RAND()))</f>
        <v>366.94543029951325</v>
      </c>
      <c r="O104">
        <f ca="1">O103 * EXP(($B$2 - 0.5 * $B$3^2) * $B$5 + $B$3 * SQRT($B$5) * _xlfn.NORM.S.INV(RAND()))</f>
        <v>228.85448226567806</v>
      </c>
      <c r="P104">
        <f ca="1">P103 * EXP(($B$2 - 0.5 * $B$3^2) * $B$5 + $B$3 * SQRT($B$5) * _xlfn.NORM.S.INV(RAND()))</f>
        <v>202.80735296461404</v>
      </c>
      <c r="Q104">
        <f ca="1">Q103 * EXP(($B$2 - 0.5 * $B$3^2) * $B$5 + $B$3 * SQRT($B$5) * _xlfn.NORM.S.INV(RAND()))</f>
        <v>246.70027297160664</v>
      </c>
      <c r="R104">
        <f ca="1">R103 * EXP(($B$2 - 0.5 * $B$3^2) * $B$5 + $B$3 * SQRT($B$5) * _xlfn.NORM.S.INV(RAND()))</f>
        <v>276.15542789184354</v>
      </c>
      <c r="S104">
        <f ca="1">S103 * EXP(($B$2 - 0.5 * $B$3^2) * $B$5 + $B$3 * SQRT($B$5) * _xlfn.NORM.S.INV(RAND()))</f>
        <v>290.0953409969452</v>
      </c>
      <c r="T104">
        <f ca="1">T103 * EXP(($B$2 - 0.5 * $B$3^2) * $B$5 + $B$3 * SQRT($B$5) * _xlfn.NORM.S.INV(RAND()))</f>
        <v>204.91864256541439</v>
      </c>
      <c r="U104">
        <f ca="1">U103 * EXP(($B$2 - 0.5 * $B$3^2) * $B$5 + $B$3 * SQRT($B$5) * _xlfn.NORM.S.INV(RAND()))</f>
        <v>283.95669205489173</v>
      </c>
      <c r="V104">
        <f ca="1">V103 * EXP(($B$2 - 0.5 * $B$3^2) * $B$5 + $B$3 * SQRT($B$5) * _xlfn.NORM.S.INV(RAND()))</f>
        <v>245.98664452821677</v>
      </c>
      <c r="W104">
        <f ca="1">W103 * EXP(($B$2 - 0.5 * $B$3^2) * $B$5 + $B$3 * SQRT($B$5) * _xlfn.NORM.S.INV(RAND()))</f>
        <v>288.47431035661185</v>
      </c>
      <c r="X104">
        <f ca="1">X103 * EXP(($B$2 - 0.5 * $B$3^2) * $B$5 + $B$3 * SQRT($B$5) * _xlfn.NORM.S.INV(RAND()))</f>
        <v>327.63370762018263</v>
      </c>
      <c r="Y104">
        <f ca="1">Y103 * EXP(($B$2 - 0.5 * $B$3^2) * $B$5 + $B$3 * SQRT($B$5) * _xlfn.NORM.S.INV(RAND()))</f>
        <v>347.09548869722704</v>
      </c>
      <c r="Z104">
        <f ca="1">Z103 * EXP(($B$2 - 0.5 * $B$3^2) * $B$5 + $B$3 * SQRT($B$5) * _xlfn.NORM.S.INV(RAND()))</f>
        <v>287.36672181883517</v>
      </c>
      <c r="AA104">
        <f ca="1">AA103 * EXP(($B$2 - 0.5 * $B$3^2) * $B$5 + $B$3 * SQRT($B$5) * _xlfn.NORM.S.INV(RAND()))</f>
        <v>263.55622283156697</v>
      </c>
      <c r="AB104">
        <f ca="1">AB103 * EXP(($B$2 - 0.5 * $B$3^2) * $B$5 + $B$3 * SQRT($B$5) * _xlfn.NORM.S.INV(RAND()))</f>
        <v>248.83747523194617</v>
      </c>
      <c r="AC104">
        <f ca="1">AC103 * EXP(($B$2 - 0.5 * $B$3^2) * $B$5 + $B$3 * SQRT($B$5) * _xlfn.NORM.S.INV(RAND()))</f>
        <v>303.59482045976529</v>
      </c>
      <c r="AD104">
        <f ca="1">AD103 * EXP(($B$2 - 0.5 * $B$3^2) * $B$5 + $B$3 * SQRT($B$5) * _xlfn.NORM.S.INV(RAND()))</f>
        <v>206.90863086185453</v>
      </c>
      <c r="AE104">
        <f ca="1">AE103 * EXP(($B$2 - 0.5 * $B$3^2) * $B$5 + $B$3 * SQRT($B$5) * _xlfn.NORM.S.INV(RAND()))</f>
        <v>238.07535484616875</v>
      </c>
      <c r="AF104">
        <f ca="1">AF103 * EXP(($B$2 - 0.5 * $B$3^2) * $B$5 + $B$3 * SQRT($B$5) * _xlfn.NORM.S.INV(RAND()))</f>
        <v>326.65763392866836</v>
      </c>
      <c r="AG104">
        <f ca="1">AG103 * EXP(($B$2 - 0.5 * $B$3^2) * $B$5 + $B$3 * SQRT($B$5) * _xlfn.NORM.S.INV(RAND()))</f>
        <v>281.28973245037724</v>
      </c>
      <c r="AH104">
        <f ca="1">AH103 * EXP(($B$2 - 0.5 * $B$3^2) * $B$5 + $B$3 * SQRT($B$5) * _xlfn.NORM.S.INV(RAND()))</f>
        <v>237.48750697251907</v>
      </c>
      <c r="AI104">
        <f ca="1">AI103 * EXP(($B$2 - 0.5 * $B$3^2) * $B$5 + $B$3 * SQRT($B$5) * _xlfn.NORM.S.INV(RAND()))</f>
        <v>208.32695123957112</v>
      </c>
      <c r="AJ104">
        <f ca="1">AJ103 * EXP(($B$2 - 0.5 * $B$3^2) * $B$5 + $B$3 * SQRT($B$5) * _xlfn.NORM.S.INV(RAND()))</f>
        <v>359.00066812342254</v>
      </c>
      <c r="AK104">
        <f ca="1">AK103 * EXP(($B$2 - 0.5 * $B$3^2) * $B$5 + $B$3 * SQRT($B$5) * _xlfn.NORM.S.INV(RAND()))</f>
        <v>250.41013350279823</v>
      </c>
      <c r="AL104">
        <f ca="1">AL103 * EXP(($B$2 - 0.5 * $B$3^2) * $B$5 + $B$3 * SQRT($B$5) * _xlfn.NORM.S.INV(RAND()))</f>
        <v>233.68740338526206</v>
      </c>
      <c r="AM104">
        <f ca="1">AM103 * EXP(($B$2 - 0.5 * $B$3^2) * $B$5 + $B$3 * SQRT($B$5) * _xlfn.NORM.S.INV(RAND()))</f>
        <v>376.86360482046842</v>
      </c>
      <c r="AN104">
        <f ca="1">AN103 * EXP(($B$2 - 0.5 * $B$3^2) * $B$5 + $B$3 * SQRT($B$5) * _xlfn.NORM.S.INV(RAND()))</f>
        <v>283.24530731912694</v>
      </c>
      <c r="AO104">
        <f ca="1">AO103 * EXP(($B$2 - 0.5 * $B$3^2) * $B$5 + $B$3 * SQRT($B$5) * _xlfn.NORM.S.INV(RAND()))</f>
        <v>246.341503052391</v>
      </c>
      <c r="AP104">
        <f ca="1">AP103 * EXP(($B$2 - 0.5 * $B$3^2) * $B$5 + $B$3 * SQRT($B$5) * _xlfn.NORM.S.INV(RAND()))</f>
        <v>265.3868130181466</v>
      </c>
      <c r="AQ104">
        <f ca="1">AQ103 * EXP(($B$2 - 0.5 * $B$3^2) * $B$5 + $B$3 * SQRT($B$5) * _xlfn.NORM.S.INV(RAND()))</f>
        <v>217.48745991115109</v>
      </c>
      <c r="AR104">
        <f ca="1">AR103 * EXP(($B$2 - 0.5 * $B$3^2) * $B$5 + $B$3 * SQRT($B$5) * _xlfn.NORM.S.INV(RAND()))</f>
        <v>274.76944161079791</v>
      </c>
      <c r="AS104">
        <f ca="1">AS103 * EXP(($B$2 - 0.5 * $B$3^2) * $B$5 + $B$3 * SQRT($B$5) * _xlfn.NORM.S.INV(RAND()))</f>
        <v>269.79168729713967</v>
      </c>
      <c r="AT104">
        <f ca="1">AT103 * EXP(($B$2 - 0.5 * $B$3^2) * $B$5 + $B$3 * SQRT($B$5) * _xlfn.NORM.S.INV(RAND()))</f>
        <v>323.8334952899217</v>
      </c>
      <c r="AU104">
        <f ca="1">AU103 * EXP(($B$2 - 0.5 * $B$3^2) * $B$5 + $B$3 * SQRT($B$5) * _xlfn.NORM.S.INV(RAND()))</f>
        <v>247.32898147078828</v>
      </c>
      <c r="AV104">
        <f ca="1">AV103 * EXP(($B$2 - 0.5 * $B$3^2) * $B$5 + $B$3 * SQRT($B$5) * _xlfn.NORM.S.INV(RAND()))</f>
        <v>338.73500249013642</v>
      </c>
      <c r="AW104">
        <f ca="1">AW103 * EXP(($B$2 - 0.5 * $B$3^2) * $B$5 + $B$3 * SQRT($B$5) * _xlfn.NORM.S.INV(RAND()))</f>
        <v>328.02412360243801</v>
      </c>
      <c r="AX104">
        <f ca="1">AX103 * EXP(($B$2 - 0.5 * $B$3^2) * $B$5 + $B$3 * SQRT($B$5) * _xlfn.NORM.S.INV(RAND()))</f>
        <v>223.01285476222182</v>
      </c>
      <c r="AY104">
        <f ca="1">AY103 * EXP(($B$2 - 0.5 * $B$3^2) * $B$5 + $B$3 * SQRT($B$5) * _xlfn.NORM.S.INV(RAND()))</f>
        <v>260.81299737016377</v>
      </c>
    </row>
    <row r="105" spans="1:51" x14ac:dyDescent="0.25">
      <c r="A105">
        <v>81</v>
      </c>
      <c r="B105">
        <f ca="1">B104 * EXP(($B$2 - 0.5 * $B$3^2) * $B$5 + $B$3 * SQRT($B$5) * _xlfn.NORM.S.INV(RAND()))</f>
        <v>229.00088773801679</v>
      </c>
      <c r="C105">
        <f ca="1">C104 * EXP(($B$2 - 0.5 * $B$3^2) * $B$5 + $B$3 * SQRT($B$5) * _xlfn.NORM.S.INV(RAND()))</f>
        <v>257.77980038709171</v>
      </c>
      <c r="D105">
        <f ca="1">D104 * EXP(($B$2 - 0.5 * $B$3^2) * $B$5 + $B$3 * SQRT($B$5) * _xlfn.NORM.S.INV(RAND()))</f>
        <v>312.04885338110216</v>
      </c>
      <c r="E105">
        <f ca="1">E104 * EXP(($B$2 - 0.5 * $B$3^2) * $B$5 + $B$3 * SQRT($B$5) * _xlfn.NORM.S.INV(RAND()))</f>
        <v>210.32893394450446</v>
      </c>
      <c r="F105">
        <f ca="1">F104 * EXP(($B$2 - 0.5 * $B$3^2) * $B$5 + $B$3 * SQRT($B$5) * _xlfn.NORM.S.INV(RAND()))</f>
        <v>267.67712017481733</v>
      </c>
      <c r="G105">
        <f ca="1">G104 * EXP(($B$2 - 0.5 * $B$3^2) * $B$5 + $B$3 * SQRT($B$5) * _xlfn.NORM.S.INV(RAND()))</f>
        <v>225.7948826323591</v>
      </c>
      <c r="H105">
        <f ca="1">H104 * EXP(($B$2 - 0.5 * $B$3^2) * $B$5 + $B$3 * SQRT($B$5) * _xlfn.NORM.S.INV(RAND()))</f>
        <v>258.50586806693462</v>
      </c>
      <c r="I105">
        <f ca="1">I104 * EXP(($B$2 - 0.5 * $B$3^2) * $B$5 + $B$3 * SQRT($B$5) * _xlfn.NORM.S.INV(RAND()))</f>
        <v>234.59282175516248</v>
      </c>
      <c r="J105">
        <f ca="1">J104 * EXP(($B$2 - 0.5 * $B$3^2) * $B$5 + $B$3 * SQRT($B$5) * _xlfn.NORM.S.INV(RAND()))</f>
        <v>336.67182799993753</v>
      </c>
      <c r="K105">
        <f ca="1">K104 * EXP(($B$2 - 0.5 * $B$3^2) * $B$5 + $B$3 * SQRT($B$5) * _xlfn.NORM.S.INV(RAND()))</f>
        <v>315.35936853191521</v>
      </c>
      <c r="L105">
        <f ca="1">L104 * EXP(($B$2 - 0.5 * $B$3^2) * $B$5 + $B$3 * SQRT($B$5) * _xlfn.NORM.S.INV(RAND()))</f>
        <v>281.18567816724413</v>
      </c>
      <c r="M105">
        <f ca="1">M104 * EXP(($B$2 - 0.5 * $B$3^2) * $B$5 + $B$3 * SQRT($B$5) * _xlfn.NORM.S.INV(RAND()))</f>
        <v>250.51608113496781</v>
      </c>
      <c r="N105">
        <f ca="1">N104 * EXP(($B$2 - 0.5 * $B$3^2) * $B$5 + $B$3 * SQRT($B$5) * _xlfn.NORM.S.INV(RAND()))</f>
        <v>360.15338744833639</v>
      </c>
      <c r="O105">
        <f ca="1">O104 * EXP(($B$2 - 0.5 * $B$3^2) * $B$5 + $B$3 * SQRT($B$5) * _xlfn.NORM.S.INV(RAND()))</f>
        <v>234.5596122449077</v>
      </c>
      <c r="P105">
        <f ca="1">P104 * EXP(($B$2 - 0.5 * $B$3^2) * $B$5 + $B$3 * SQRT($B$5) * _xlfn.NORM.S.INV(RAND()))</f>
        <v>202.75995893637571</v>
      </c>
      <c r="Q105">
        <f ca="1">Q104 * EXP(($B$2 - 0.5 * $B$3^2) * $B$5 + $B$3 * SQRT($B$5) * _xlfn.NORM.S.INV(RAND()))</f>
        <v>248.97278901698726</v>
      </c>
      <c r="R105">
        <f ca="1">R104 * EXP(($B$2 - 0.5 * $B$3^2) * $B$5 + $B$3 * SQRT($B$5) * _xlfn.NORM.S.INV(RAND()))</f>
        <v>283.55082061702723</v>
      </c>
      <c r="S105">
        <f ca="1">S104 * EXP(($B$2 - 0.5 * $B$3^2) * $B$5 + $B$3 * SQRT($B$5) * _xlfn.NORM.S.INV(RAND()))</f>
        <v>289.12110595761561</v>
      </c>
      <c r="T105">
        <f ca="1">T104 * EXP(($B$2 - 0.5 * $B$3^2) * $B$5 + $B$3 * SQRT($B$5) * _xlfn.NORM.S.INV(RAND()))</f>
        <v>206.12092010735927</v>
      </c>
      <c r="U105">
        <f ca="1">U104 * EXP(($B$2 - 0.5 * $B$3^2) * $B$5 + $B$3 * SQRT($B$5) * _xlfn.NORM.S.INV(RAND()))</f>
        <v>282.39377262456179</v>
      </c>
      <c r="V105">
        <f ca="1">V104 * EXP(($B$2 - 0.5 * $B$3^2) * $B$5 + $B$3 * SQRT($B$5) * _xlfn.NORM.S.INV(RAND()))</f>
        <v>245.39277809013805</v>
      </c>
      <c r="W105">
        <f ca="1">W104 * EXP(($B$2 - 0.5 * $B$3^2) * $B$5 + $B$3 * SQRT($B$5) * _xlfn.NORM.S.INV(RAND()))</f>
        <v>292.89836702512417</v>
      </c>
      <c r="X105">
        <f ca="1">X104 * EXP(($B$2 - 0.5 * $B$3^2) * $B$5 + $B$3 * SQRT($B$5) * _xlfn.NORM.S.INV(RAND()))</f>
        <v>327.39289202583916</v>
      </c>
      <c r="Y105">
        <f ca="1">Y104 * EXP(($B$2 - 0.5 * $B$3^2) * $B$5 + $B$3 * SQRT($B$5) * _xlfn.NORM.S.INV(RAND()))</f>
        <v>351.73570607550084</v>
      </c>
      <c r="Z105">
        <f ca="1">Z104 * EXP(($B$2 - 0.5 * $B$3^2) * $B$5 + $B$3 * SQRT($B$5) * _xlfn.NORM.S.INV(RAND()))</f>
        <v>280.25179741028705</v>
      </c>
      <c r="AA105">
        <f ca="1">AA104 * EXP(($B$2 - 0.5 * $B$3^2) * $B$5 + $B$3 * SQRT($B$5) * _xlfn.NORM.S.INV(RAND()))</f>
        <v>259.21361792274229</v>
      </c>
      <c r="AB105">
        <f ca="1">AB104 * EXP(($B$2 - 0.5 * $B$3^2) * $B$5 + $B$3 * SQRT($B$5) * _xlfn.NORM.S.INV(RAND()))</f>
        <v>251.8832687951417</v>
      </c>
      <c r="AC105">
        <f ca="1">AC104 * EXP(($B$2 - 0.5 * $B$3^2) * $B$5 + $B$3 * SQRT($B$5) * _xlfn.NORM.S.INV(RAND()))</f>
        <v>300.23629988493798</v>
      </c>
      <c r="AD105">
        <f ca="1">AD104 * EXP(($B$2 - 0.5 * $B$3^2) * $B$5 + $B$3 * SQRT($B$5) * _xlfn.NORM.S.INV(RAND()))</f>
        <v>211.57712460540174</v>
      </c>
      <c r="AE105">
        <f ca="1">AE104 * EXP(($B$2 - 0.5 * $B$3^2) * $B$5 + $B$3 * SQRT($B$5) * _xlfn.NORM.S.INV(RAND()))</f>
        <v>242.70083715995855</v>
      </c>
      <c r="AF105">
        <f ca="1">AF104 * EXP(($B$2 - 0.5 * $B$3^2) * $B$5 + $B$3 * SQRT($B$5) * _xlfn.NORM.S.INV(RAND()))</f>
        <v>326.22064134153652</v>
      </c>
      <c r="AG105">
        <f ca="1">AG104 * EXP(($B$2 - 0.5 * $B$3^2) * $B$5 + $B$3 * SQRT($B$5) * _xlfn.NORM.S.INV(RAND()))</f>
        <v>277.44263702910473</v>
      </c>
      <c r="AH105">
        <f ca="1">AH104 * EXP(($B$2 - 0.5 * $B$3^2) * $B$5 + $B$3 * SQRT($B$5) * _xlfn.NORM.S.INV(RAND()))</f>
        <v>234.10631137318887</v>
      </c>
      <c r="AI105">
        <f ca="1">AI104 * EXP(($B$2 - 0.5 * $B$3^2) * $B$5 + $B$3 * SQRT($B$5) * _xlfn.NORM.S.INV(RAND()))</f>
        <v>211.5785863275714</v>
      </c>
      <c r="AJ105">
        <f ca="1">AJ104 * EXP(($B$2 - 0.5 * $B$3^2) * $B$5 + $B$3 * SQRT($B$5) * _xlfn.NORM.S.INV(RAND()))</f>
        <v>357.342078623688</v>
      </c>
      <c r="AK105">
        <f ca="1">AK104 * EXP(($B$2 - 0.5 * $B$3^2) * $B$5 + $B$3 * SQRT($B$5) * _xlfn.NORM.S.INV(RAND()))</f>
        <v>251.08400023905094</v>
      </c>
      <c r="AL105">
        <f ca="1">AL104 * EXP(($B$2 - 0.5 * $B$3^2) * $B$5 + $B$3 * SQRT($B$5) * _xlfn.NORM.S.INV(RAND()))</f>
        <v>238.95173932695889</v>
      </c>
      <c r="AM105">
        <f ca="1">AM104 * EXP(($B$2 - 0.5 * $B$3^2) * $B$5 + $B$3 * SQRT($B$5) * _xlfn.NORM.S.INV(RAND()))</f>
        <v>371.81867958062713</v>
      </c>
      <c r="AN105">
        <f ca="1">AN104 * EXP(($B$2 - 0.5 * $B$3^2) * $B$5 + $B$3 * SQRT($B$5) * _xlfn.NORM.S.INV(RAND()))</f>
        <v>288.06247695550667</v>
      </c>
      <c r="AO105">
        <f ca="1">AO104 * EXP(($B$2 - 0.5 * $B$3^2) * $B$5 + $B$3 * SQRT($B$5) * _xlfn.NORM.S.INV(RAND()))</f>
        <v>240.04258010147831</v>
      </c>
      <c r="AP105">
        <f ca="1">AP104 * EXP(($B$2 - 0.5 * $B$3^2) * $B$5 + $B$3 * SQRT($B$5) * _xlfn.NORM.S.INV(RAND()))</f>
        <v>265.87385483018642</v>
      </c>
      <c r="AQ105">
        <f ca="1">AQ104 * EXP(($B$2 - 0.5 * $B$3^2) * $B$5 + $B$3 * SQRT($B$5) * _xlfn.NORM.S.INV(RAND()))</f>
        <v>215.3073891190019</v>
      </c>
      <c r="AR105">
        <f ca="1">AR104 * EXP(($B$2 - 0.5 * $B$3^2) * $B$5 + $B$3 * SQRT($B$5) * _xlfn.NORM.S.INV(RAND()))</f>
        <v>274.93115903435034</v>
      </c>
      <c r="AS105">
        <f ca="1">AS104 * EXP(($B$2 - 0.5 * $B$3^2) * $B$5 + $B$3 * SQRT($B$5) * _xlfn.NORM.S.INV(RAND()))</f>
        <v>257.56370919001665</v>
      </c>
      <c r="AT105">
        <f ca="1">AT104 * EXP(($B$2 - 0.5 * $B$3^2) * $B$5 + $B$3 * SQRT($B$5) * _xlfn.NORM.S.INV(RAND()))</f>
        <v>327.00684848374584</v>
      </c>
      <c r="AU105">
        <f ca="1">AU104 * EXP(($B$2 - 0.5 * $B$3^2) * $B$5 + $B$3 * SQRT($B$5) * _xlfn.NORM.S.INV(RAND()))</f>
        <v>243.86089536674427</v>
      </c>
      <c r="AV105">
        <f ca="1">AV104 * EXP(($B$2 - 0.5 * $B$3^2) * $B$5 + $B$3 * SQRT($B$5) * _xlfn.NORM.S.INV(RAND()))</f>
        <v>343.05013725257754</v>
      </c>
      <c r="AW105">
        <f ca="1">AW104 * EXP(($B$2 - 0.5 * $B$3^2) * $B$5 + $B$3 * SQRT($B$5) * _xlfn.NORM.S.INV(RAND()))</f>
        <v>324.47617983035673</v>
      </c>
      <c r="AX105">
        <f ca="1">AX104 * EXP(($B$2 - 0.5 * $B$3^2) * $B$5 + $B$3 * SQRT($B$5) * _xlfn.NORM.S.INV(RAND()))</f>
        <v>222.07509252184479</v>
      </c>
      <c r="AY105">
        <f ca="1">AY104 * EXP(($B$2 - 0.5 * $B$3^2) * $B$5 + $B$3 * SQRT($B$5) * _xlfn.NORM.S.INV(RAND()))</f>
        <v>262.26637158863974</v>
      </c>
    </row>
    <row r="106" spans="1:51" x14ac:dyDescent="0.25">
      <c r="A106">
        <v>82</v>
      </c>
      <c r="B106">
        <f ca="1">B105 * EXP(($B$2 - 0.5 * $B$3^2) * $B$5 + $B$3 * SQRT($B$5) * _xlfn.NORM.S.INV(RAND()))</f>
        <v>225.98080132275356</v>
      </c>
      <c r="C106">
        <f ca="1">C105 * EXP(($B$2 - 0.5 * $B$3^2) * $B$5 + $B$3 * SQRT($B$5) * _xlfn.NORM.S.INV(RAND()))</f>
        <v>259.0229970049279</v>
      </c>
      <c r="D106">
        <f ca="1">D105 * EXP(($B$2 - 0.5 * $B$3^2) * $B$5 + $B$3 * SQRT($B$5) * _xlfn.NORM.S.INV(RAND()))</f>
        <v>309.86858353553538</v>
      </c>
      <c r="E106">
        <f ca="1">E105 * EXP(($B$2 - 0.5 * $B$3^2) * $B$5 + $B$3 * SQRT($B$5) * _xlfn.NORM.S.INV(RAND()))</f>
        <v>211.21007938177002</v>
      </c>
      <c r="F106">
        <f ca="1">F105 * EXP(($B$2 - 0.5 * $B$3^2) * $B$5 + $B$3 * SQRT($B$5) * _xlfn.NORM.S.INV(RAND()))</f>
        <v>265.23815801434125</v>
      </c>
      <c r="G106">
        <f ca="1">G105 * EXP(($B$2 - 0.5 * $B$3^2) * $B$5 + $B$3 * SQRT($B$5) * _xlfn.NORM.S.INV(RAND()))</f>
        <v>226.09195512466579</v>
      </c>
      <c r="H106">
        <f ca="1">H105 * EXP(($B$2 - 0.5 * $B$3^2) * $B$5 + $B$3 * SQRT($B$5) * _xlfn.NORM.S.INV(RAND()))</f>
        <v>264.60683303181162</v>
      </c>
      <c r="I106">
        <f ca="1">I105 * EXP(($B$2 - 0.5 * $B$3^2) * $B$5 + $B$3 * SQRT($B$5) * _xlfn.NORM.S.INV(RAND()))</f>
        <v>231.68054225925175</v>
      </c>
      <c r="J106">
        <f ca="1">J105 * EXP(($B$2 - 0.5 * $B$3^2) * $B$5 + $B$3 * SQRT($B$5) * _xlfn.NORM.S.INV(RAND()))</f>
        <v>336.14346356871727</v>
      </c>
      <c r="K106">
        <f ca="1">K105 * EXP(($B$2 - 0.5 * $B$3^2) * $B$5 + $B$3 * SQRT($B$5) * _xlfn.NORM.S.INV(RAND()))</f>
        <v>308.7043293506062</v>
      </c>
      <c r="L106">
        <f ca="1">L105 * EXP(($B$2 - 0.5 * $B$3^2) * $B$5 + $B$3 * SQRT($B$5) * _xlfn.NORM.S.INV(RAND()))</f>
        <v>274.80333613473249</v>
      </c>
      <c r="M106">
        <f ca="1">M105 * EXP(($B$2 - 0.5 * $B$3^2) * $B$5 + $B$3 * SQRT($B$5) * _xlfn.NORM.S.INV(RAND()))</f>
        <v>248.49576823116689</v>
      </c>
      <c r="N106">
        <f ca="1">N105 * EXP(($B$2 - 0.5 * $B$3^2) * $B$5 + $B$3 * SQRT($B$5) * _xlfn.NORM.S.INV(RAND()))</f>
        <v>363.12597839253516</v>
      </c>
      <c r="O106">
        <f ca="1">O105 * EXP(($B$2 - 0.5 * $B$3^2) * $B$5 + $B$3 * SQRT($B$5) * _xlfn.NORM.S.INV(RAND()))</f>
        <v>233.71123600956187</v>
      </c>
      <c r="P106">
        <f ca="1">P105 * EXP(($B$2 - 0.5 * $B$3^2) * $B$5 + $B$3 * SQRT($B$5) * _xlfn.NORM.S.INV(RAND()))</f>
        <v>206.0474300832287</v>
      </c>
      <c r="Q106">
        <f ca="1">Q105 * EXP(($B$2 - 0.5 * $B$3^2) * $B$5 + $B$3 * SQRT($B$5) * _xlfn.NORM.S.INV(RAND()))</f>
        <v>247.22326976932797</v>
      </c>
      <c r="R106">
        <f ca="1">R105 * EXP(($B$2 - 0.5 * $B$3^2) * $B$5 + $B$3 * SQRT($B$5) * _xlfn.NORM.S.INV(RAND()))</f>
        <v>282.71438917450502</v>
      </c>
      <c r="S106">
        <f ca="1">S105 * EXP(($B$2 - 0.5 * $B$3^2) * $B$5 + $B$3 * SQRT($B$5) * _xlfn.NORM.S.INV(RAND()))</f>
        <v>274.1124109100972</v>
      </c>
      <c r="T106">
        <f ca="1">T105 * EXP(($B$2 - 0.5 * $B$3^2) * $B$5 + $B$3 * SQRT($B$5) * _xlfn.NORM.S.INV(RAND()))</f>
        <v>207.70643571565591</v>
      </c>
      <c r="U106">
        <f ca="1">U105 * EXP(($B$2 - 0.5 * $B$3^2) * $B$5 + $B$3 * SQRT($B$5) * _xlfn.NORM.S.INV(RAND()))</f>
        <v>278.02008930062169</v>
      </c>
      <c r="V106">
        <f ca="1">V105 * EXP(($B$2 - 0.5 * $B$3^2) * $B$5 + $B$3 * SQRT($B$5) * _xlfn.NORM.S.INV(RAND()))</f>
        <v>255.29356029455536</v>
      </c>
      <c r="W106">
        <f ca="1">W105 * EXP(($B$2 - 0.5 * $B$3^2) * $B$5 + $B$3 * SQRT($B$5) * _xlfn.NORM.S.INV(RAND()))</f>
        <v>303.15839813829552</v>
      </c>
      <c r="X106">
        <f ca="1">X105 * EXP(($B$2 - 0.5 * $B$3^2) * $B$5 + $B$3 * SQRT($B$5) * _xlfn.NORM.S.INV(RAND()))</f>
        <v>328.8748998860903</v>
      </c>
      <c r="Y106">
        <f ca="1">Y105 * EXP(($B$2 - 0.5 * $B$3^2) * $B$5 + $B$3 * SQRT($B$5) * _xlfn.NORM.S.INV(RAND()))</f>
        <v>343.27839106583514</v>
      </c>
      <c r="Z106">
        <f ca="1">Z105 * EXP(($B$2 - 0.5 * $B$3^2) * $B$5 + $B$3 * SQRT($B$5) * _xlfn.NORM.S.INV(RAND()))</f>
        <v>275.79085315351904</v>
      </c>
      <c r="AA106">
        <f ca="1">AA105 * EXP(($B$2 - 0.5 * $B$3^2) * $B$5 + $B$3 * SQRT($B$5) * _xlfn.NORM.S.INV(RAND()))</f>
        <v>256.48470907752534</v>
      </c>
      <c r="AB106">
        <f ca="1">AB105 * EXP(($B$2 - 0.5 * $B$3^2) * $B$5 + $B$3 * SQRT($B$5) * _xlfn.NORM.S.INV(RAND()))</f>
        <v>244.12238969974644</v>
      </c>
      <c r="AC106">
        <f ca="1">AC105 * EXP(($B$2 - 0.5 * $B$3^2) * $B$5 + $B$3 * SQRT($B$5) * _xlfn.NORM.S.INV(RAND()))</f>
        <v>299.82704708638926</v>
      </c>
      <c r="AD106">
        <f ca="1">AD105 * EXP(($B$2 - 0.5 * $B$3^2) * $B$5 + $B$3 * SQRT($B$5) * _xlfn.NORM.S.INV(RAND()))</f>
        <v>213.80136580266955</v>
      </c>
      <c r="AE106">
        <f ca="1">AE105 * EXP(($B$2 - 0.5 * $B$3^2) * $B$5 + $B$3 * SQRT($B$5) * _xlfn.NORM.S.INV(RAND()))</f>
        <v>241.05448849635678</v>
      </c>
      <c r="AF106">
        <f ca="1">AF105 * EXP(($B$2 - 0.5 * $B$3^2) * $B$5 + $B$3 * SQRT($B$5) * _xlfn.NORM.S.INV(RAND()))</f>
        <v>326.06368615583415</v>
      </c>
      <c r="AG106">
        <f ca="1">AG105 * EXP(($B$2 - 0.5 * $B$3^2) * $B$5 + $B$3 * SQRT($B$5) * _xlfn.NORM.S.INV(RAND()))</f>
        <v>279.07174451247886</v>
      </c>
      <c r="AH106">
        <f ca="1">AH105 * EXP(($B$2 - 0.5 * $B$3^2) * $B$5 + $B$3 * SQRT($B$5) * _xlfn.NORM.S.INV(RAND()))</f>
        <v>232.24486797700777</v>
      </c>
      <c r="AI106">
        <f ca="1">AI105 * EXP(($B$2 - 0.5 * $B$3^2) * $B$5 + $B$3 * SQRT($B$5) * _xlfn.NORM.S.INV(RAND()))</f>
        <v>216.79784280346075</v>
      </c>
      <c r="AJ106">
        <f ca="1">AJ105 * EXP(($B$2 - 0.5 * $B$3^2) * $B$5 + $B$3 * SQRT($B$5) * _xlfn.NORM.S.INV(RAND()))</f>
        <v>350.28936422326746</v>
      </c>
      <c r="AK106">
        <f ca="1">AK105 * EXP(($B$2 - 0.5 * $B$3^2) * $B$5 + $B$3 * SQRT($B$5) * _xlfn.NORM.S.INV(RAND()))</f>
        <v>247.2294101578949</v>
      </c>
      <c r="AL106">
        <f ca="1">AL105 * EXP(($B$2 - 0.5 * $B$3^2) * $B$5 + $B$3 * SQRT($B$5) * _xlfn.NORM.S.INV(RAND()))</f>
        <v>238.88421170529858</v>
      </c>
      <c r="AM106">
        <f ca="1">AM105 * EXP(($B$2 - 0.5 * $B$3^2) * $B$5 + $B$3 * SQRT($B$5) * _xlfn.NORM.S.INV(RAND()))</f>
        <v>372.34009036431212</v>
      </c>
      <c r="AN106">
        <f ca="1">AN105 * EXP(($B$2 - 0.5 * $B$3^2) * $B$5 + $B$3 * SQRT($B$5) * _xlfn.NORM.S.INV(RAND()))</f>
        <v>292.58558869992908</v>
      </c>
      <c r="AO106">
        <f ca="1">AO105 * EXP(($B$2 - 0.5 * $B$3^2) * $B$5 + $B$3 * SQRT($B$5) * _xlfn.NORM.S.INV(RAND()))</f>
        <v>235.49770853876035</v>
      </c>
      <c r="AP106">
        <f ca="1">AP105 * EXP(($B$2 - 0.5 * $B$3^2) * $B$5 + $B$3 * SQRT($B$5) * _xlfn.NORM.S.INV(RAND()))</f>
        <v>251.90952827794806</v>
      </c>
      <c r="AQ106">
        <f ca="1">AQ105 * EXP(($B$2 - 0.5 * $B$3^2) * $B$5 + $B$3 * SQRT($B$5) * _xlfn.NORM.S.INV(RAND()))</f>
        <v>218.28011051894435</v>
      </c>
      <c r="AR106">
        <f ca="1">AR105 * EXP(($B$2 - 0.5 * $B$3^2) * $B$5 + $B$3 * SQRT($B$5) * _xlfn.NORM.S.INV(RAND()))</f>
        <v>271.49827070034013</v>
      </c>
      <c r="AS106">
        <f ca="1">AS105 * EXP(($B$2 - 0.5 * $B$3^2) * $B$5 + $B$3 * SQRT($B$5) * _xlfn.NORM.S.INV(RAND()))</f>
        <v>259.26680630310494</v>
      </c>
      <c r="AT106">
        <f ca="1">AT105 * EXP(($B$2 - 0.5 * $B$3^2) * $B$5 + $B$3 * SQRT($B$5) * _xlfn.NORM.S.INV(RAND()))</f>
        <v>325.91673517223836</v>
      </c>
      <c r="AU106">
        <f ca="1">AU105 * EXP(($B$2 - 0.5 * $B$3^2) * $B$5 + $B$3 * SQRT($B$5) * _xlfn.NORM.S.INV(RAND()))</f>
        <v>244.99903353163742</v>
      </c>
      <c r="AV106">
        <f ca="1">AV105 * EXP(($B$2 - 0.5 * $B$3^2) * $B$5 + $B$3 * SQRT($B$5) * _xlfn.NORM.S.INV(RAND()))</f>
        <v>341.10341236505826</v>
      </c>
      <c r="AW106">
        <f ca="1">AW105 * EXP(($B$2 - 0.5 * $B$3^2) * $B$5 + $B$3 * SQRT($B$5) * _xlfn.NORM.S.INV(RAND()))</f>
        <v>321.97074790745091</v>
      </c>
      <c r="AX106">
        <f ca="1">AX105 * EXP(($B$2 - 0.5 * $B$3^2) * $B$5 + $B$3 * SQRT($B$5) * _xlfn.NORM.S.INV(RAND()))</f>
        <v>227.38373881240057</v>
      </c>
      <c r="AY106">
        <f ca="1">AY105 * EXP(($B$2 - 0.5 * $B$3^2) * $B$5 + $B$3 * SQRT($B$5) * _xlfn.NORM.S.INV(RAND()))</f>
        <v>261.4457971703597</v>
      </c>
    </row>
    <row r="107" spans="1:51" x14ac:dyDescent="0.25">
      <c r="A107">
        <v>83</v>
      </c>
      <c r="B107">
        <f ca="1">B106 * EXP(($B$2 - 0.5 * $B$3^2) * $B$5 + $B$3 * SQRT($B$5) * _xlfn.NORM.S.INV(RAND()))</f>
        <v>226.40131963383672</v>
      </c>
      <c r="C107">
        <f ca="1">C106 * EXP(($B$2 - 0.5 * $B$3^2) * $B$5 + $B$3 * SQRT($B$5) * _xlfn.NORM.S.INV(RAND()))</f>
        <v>258.48032040396555</v>
      </c>
      <c r="D107">
        <f ca="1">D106 * EXP(($B$2 - 0.5 * $B$3^2) * $B$5 + $B$3 * SQRT($B$5) * _xlfn.NORM.S.INV(RAND()))</f>
        <v>303.9853492032517</v>
      </c>
      <c r="E107">
        <f ca="1">E106 * EXP(($B$2 - 0.5 * $B$3^2) * $B$5 + $B$3 * SQRT($B$5) * _xlfn.NORM.S.INV(RAND()))</f>
        <v>213.56134904175306</v>
      </c>
      <c r="F107">
        <f ca="1">F106 * EXP(($B$2 - 0.5 * $B$3^2) * $B$5 + $B$3 * SQRT($B$5) * _xlfn.NORM.S.INV(RAND()))</f>
        <v>266.61286671115352</v>
      </c>
      <c r="G107">
        <f ca="1">G106 * EXP(($B$2 - 0.5 * $B$3^2) * $B$5 + $B$3 * SQRT($B$5) * _xlfn.NORM.S.INV(RAND()))</f>
        <v>229.90979148024937</v>
      </c>
      <c r="H107">
        <f ca="1">H106 * EXP(($B$2 - 0.5 * $B$3^2) * $B$5 + $B$3 * SQRT($B$5) * _xlfn.NORM.S.INV(RAND()))</f>
        <v>272.36880198085186</v>
      </c>
      <c r="I107">
        <f ca="1">I106 * EXP(($B$2 - 0.5 * $B$3^2) * $B$5 + $B$3 * SQRT($B$5) * _xlfn.NORM.S.INV(RAND()))</f>
        <v>239.18682566146578</v>
      </c>
      <c r="J107">
        <f ca="1">J106 * EXP(($B$2 - 0.5 * $B$3^2) * $B$5 + $B$3 * SQRT($B$5) * _xlfn.NORM.S.INV(RAND()))</f>
        <v>346.4117702129742</v>
      </c>
      <c r="K107">
        <f ca="1">K106 * EXP(($B$2 - 0.5 * $B$3^2) * $B$5 + $B$3 * SQRT($B$5) * _xlfn.NORM.S.INV(RAND()))</f>
        <v>308.42217692162797</v>
      </c>
      <c r="L107">
        <f ca="1">L106 * EXP(($B$2 - 0.5 * $B$3^2) * $B$5 + $B$3 * SQRT($B$5) * _xlfn.NORM.S.INV(RAND()))</f>
        <v>278.42124176857794</v>
      </c>
      <c r="M107">
        <f ca="1">M106 * EXP(($B$2 - 0.5 * $B$3^2) * $B$5 + $B$3 * SQRT($B$5) * _xlfn.NORM.S.INV(RAND()))</f>
        <v>242.49363839749196</v>
      </c>
      <c r="N107">
        <f ca="1">N106 * EXP(($B$2 - 0.5 * $B$3^2) * $B$5 + $B$3 * SQRT($B$5) * _xlfn.NORM.S.INV(RAND()))</f>
        <v>361.49160127765174</v>
      </c>
      <c r="O107">
        <f ca="1">O106 * EXP(($B$2 - 0.5 * $B$3^2) * $B$5 + $B$3 * SQRT($B$5) * _xlfn.NORM.S.INV(RAND()))</f>
        <v>237.54616359381697</v>
      </c>
      <c r="P107">
        <f ca="1">P106 * EXP(($B$2 - 0.5 * $B$3^2) * $B$5 + $B$3 * SQRT($B$5) * _xlfn.NORM.S.INV(RAND()))</f>
        <v>208.72602375689632</v>
      </c>
      <c r="Q107">
        <f ca="1">Q106 * EXP(($B$2 - 0.5 * $B$3^2) * $B$5 + $B$3 * SQRT($B$5) * _xlfn.NORM.S.INV(RAND()))</f>
        <v>242.53127365016579</v>
      </c>
      <c r="R107">
        <f ca="1">R106 * EXP(($B$2 - 0.5 * $B$3^2) * $B$5 + $B$3 * SQRT($B$5) * _xlfn.NORM.S.INV(RAND()))</f>
        <v>283.76276009305161</v>
      </c>
      <c r="S107">
        <f ca="1">S106 * EXP(($B$2 - 0.5 * $B$3^2) * $B$5 + $B$3 * SQRT($B$5) * _xlfn.NORM.S.INV(RAND()))</f>
        <v>274.81708901460991</v>
      </c>
      <c r="T107">
        <f ca="1">T106 * EXP(($B$2 - 0.5 * $B$3^2) * $B$5 + $B$3 * SQRT($B$5) * _xlfn.NORM.S.INV(RAND()))</f>
        <v>206.83284468769472</v>
      </c>
      <c r="U107">
        <f ca="1">U106 * EXP(($B$2 - 0.5 * $B$3^2) * $B$5 + $B$3 * SQRT($B$5) * _xlfn.NORM.S.INV(RAND()))</f>
        <v>279.52003213241886</v>
      </c>
      <c r="V107">
        <f ca="1">V106 * EXP(($B$2 - 0.5 * $B$3^2) * $B$5 + $B$3 * SQRT($B$5) * _xlfn.NORM.S.INV(RAND()))</f>
        <v>249.32750555649383</v>
      </c>
      <c r="W107">
        <f ca="1">W106 * EXP(($B$2 - 0.5 * $B$3^2) * $B$5 + $B$3 * SQRT($B$5) * _xlfn.NORM.S.INV(RAND()))</f>
        <v>312.88848583769868</v>
      </c>
      <c r="X107">
        <f ca="1">X106 * EXP(($B$2 - 0.5 * $B$3^2) * $B$5 + $B$3 * SQRT($B$5) * _xlfn.NORM.S.INV(RAND()))</f>
        <v>331.5513015701514</v>
      </c>
      <c r="Y107">
        <f ca="1">Y106 * EXP(($B$2 - 0.5 * $B$3^2) * $B$5 + $B$3 * SQRT($B$5) * _xlfn.NORM.S.INV(RAND()))</f>
        <v>345.92531053142659</v>
      </c>
      <c r="Z107">
        <f ca="1">Z106 * EXP(($B$2 - 0.5 * $B$3^2) * $B$5 + $B$3 * SQRT($B$5) * _xlfn.NORM.S.INV(RAND()))</f>
        <v>279.13078188887516</v>
      </c>
      <c r="AA107">
        <f ca="1">AA106 * EXP(($B$2 - 0.5 * $B$3^2) * $B$5 + $B$3 * SQRT($B$5) * _xlfn.NORM.S.INV(RAND()))</f>
        <v>255.18004147416369</v>
      </c>
      <c r="AB107">
        <f ca="1">AB106 * EXP(($B$2 - 0.5 * $B$3^2) * $B$5 + $B$3 * SQRT($B$5) * _xlfn.NORM.S.INV(RAND()))</f>
        <v>240.50710687136564</v>
      </c>
      <c r="AC107">
        <f ca="1">AC106 * EXP(($B$2 - 0.5 * $B$3^2) * $B$5 + $B$3 * SQRT($B$5) * _xlfn.NORM.S.INV(RAND()))</f>
        <v>296.74527512728747</v>
      </c>
      <c r="AD107">
        <f ca="1">AD106 * EXP(($B$2 - 0.5 * $B$3^2) * $B$5 + $B$3 * SQRT($B$5) * _xlfn.NORM.S.INV(RAND()))</f>
        <v>210.90790467785737</v>
      </c>
      <c r="AE107">
        <f ca="1">AE106 * EXP(($B$2 - 0.5 * $B$3^2) * $B$5 + $B$3 * SQRT($B$5) * _xlfn.NORM.S.INV(RAND()))</f>
        <v>238.65940145162435</v>
      </c>
      <c r="AF107">
        <f ca="1">AF106 * EXP(($B$2 - 0.5 * $B$3^2) * $B$5 + $B$3 * SQRT($B$5) * _xlfn.NORM.S.INV(RAND()))</f>
        <v>324.29294202717585</v>
      </c>
      <c r="AG107">
        <f ca="1">AG106 * EXP(($B$2 - 0.5 * $B$3^2) * $B$5 + $B$3 * SQRT($B$5) * _xlfn.NORM.S.INV(RAND()))</f>
        <v>275.94710278444308</v>
      </c>
      <c r="AH107">
        <f ca="1">AH106 * EXP(($B$2 - 0.5 * $B$3^2) * $B$5 + $B$3 * SQRT($B$5) * _xlfn.NORM.S.INV(RAND()))</f>
        <v>232.93665417446559</v>
      </c>
      <c r="AI107">
        <f ca="1">AI106 * EXP(($B$2 - 0.5 * $B$3^2) * $B$5 + $B$3 * SQRT($B$5) * _xlfn.NORM.S.INV(RAND()))</f>
        <v>217.32252599058342</v>
      </c>
      <c r="AJ107">
        <f ca="1">AJ106 * EXP(($B$2 - 0.5 * $B$3^2) * $B$5 + $B$3 * SQRT($B$5) * _xlfn.NORM.S.INV(RAND()))</f>
        <v>336.47817199150842</v>
      </c>
      <c r="AK107">
        <f ca="1">AK106 * EXP(($B$2 - 0.5 * $B$3^2) * $B$5 + $B$3 * SQRT($B$5) * _xlfn.NORM.S.INV(RAND()))</f>
        <v>251.20753693702608</v>
      </c>
      <c r="AL107">
        <f ca="1">AL106 * EXP(($B$2 - 0.5 * $B$3^2) * $B$5 + $B$3 * SQRT($B$5) * _xlfn.NORM.S.INV(RAND()))</f>
        <v>235.78590824427624</v>
      </c>
      <c r="AM107">
        <f ca="1">AM106 * EXP(($B$2 - 0.5 * $B$3^2) * $B$5 + $B$3 * SQRT($B$5) * _xlfn.NORM.S.INV(RAND()))</f>
        <v>372.64140950061284</v>
      </c>
      <c r="AN107">
        <f ca="1">AN106 * EXP(($B$2 - 0.5 * $B$3^2) * $B$5 + $B$3 * SQRT($B$5) * _xlfn.NORM.S.INV(RAND()))</f>
        <v>293.56846429033567</v>
      </c>
      <c r="AO107">
        <f ca="1">AO106 * EXP(($B$2 - 0.5 * $B$3^2) * $B$5 + $B$3 * SQRT($B$5) * _xlfn.NORM.S.INV(RAND()))</f>
        <v>228.75818185928782</v>
      </c>
      <c r="AP107">
        <f ca="1">AP106 * EXP(($B$2 - 0.5 * $B$3^2) * $B$5 + $B$3 * SQRT($B$5) * _xlfn.NORM.S.INV(RAND()))</f>
        <v>240.41272788376989</v>
      </c>
      <c r="AQ107">
        <f ca="1">AQ106 * EXP(($B$2 - 0.5 * $B$3^2) * $B$5 + $B$3 * SQRT($B$5) * _xlfn.NORM.S.INV(RAND()))</f>
        <v>211.93731987629056</v>
      </c>
      <c r="AR107">
        <f ca="1">AR106 * EXP(($B$2 - 0.5 * $B$3^2) * $B$5 + $B$3 * SQRT($B$5) * _xlfn.NORM.S.INV(RAND()))</f>
        <v>276.25442078227053</v>
      </c>
      <c r="AS107">
        <f ca="1">AS106 * EXP(($B$2 - 0.5 * $B$3^2) * $B$5 + $B$3 * SQRT($B$5) * _xlfn.NORM.S.INV(RAND()))</f>
        <v>256.47613624927402</v>
      </c>
      <c r="AT107">
        <f ca="1">AT106 * EXP(($B$2 - 0.5 * $B$3^2) * $B$5 + $B$3 * SQRT($B$5) * _xlfn.NORM.S.INV(RAND()))</f>
        <v>321.56591330521786</v>
      </c>
      <c r="AU107">
        <f ca="1">AU106 * EXP(($B$2 - 0.5 * $B$3^2) * $B$5 + $B$3 * SQRT($B$5) * _xlfn.NORM.S.INV(RAND()))</f>
        <v>247.17471106358227</v>
      </c>
      <c r="AV107">
        <f ca="1">AV106 * EXP(($B$2 - 0.5 * $B$3^2) * $B$5 + $B$3 * SQRT($B$5) * _xlfn.NORM.S.INV(RAND()))</f>
        <v>346.18814800207923</v>
      </c>
      <c r="AW107">
        <f ca="1">AW106 * EXP(($B$2 - 0.5 * $B$3^2) * $B$5 + $B$3 * SQRT($B$5) * _xlfn.NORM.S.INV(RAND()))</f>
        <v>313.82179175783006</v>
      </c>
      <c r="AX107">
        <f ca="1">AX106 * EXP(($B$2 - 0.5 * $B$3^2) * $B$5 + $B$3 * SQRT($B$5) * _xlfn.NORM.S.INV(RAND()))</f>
        <v>232.55550713629484</v>
      </c>
      <c r="AY107">
        <f ca="1">AY106 * EXP(($B$2 - 0.5 * $B$3^2) * $B$5 + $B$3 * SQRT($B$5) * _xlfn.NORM.S.INV(RAND()))</f>
        <v>257.2401275830772</v>
      </c>
    </row>
    <row r="108" spans="1:51" x14ac:dyDescent="0.25">
      <c r="A108">
        <v>84</v>
      </c>
      <c r="B108">
        <f ca="1">B107 * EXP(($B$2 - 0.5 * $B$3^2) * $B$5 + $B$3 * SQRT($B$5) * _xlfn.NORM.S.INV(RAND()))</f>
        <v>231.56772933154255</v>
      </c>
      <c r="C108">
        <f ca="1">C107 * EXP(($B$2 - 0.5 * $B$3^2) * $B$5 + $B$3 * SQRT($B$5) * _xlfn.NORM.S.INV(RAND()))</f>
        <v>259.46004159353237</v>
      </c>
      <c r="D108">
        <f ca="1">D107 * EXP(($B$2 - 0.5 * $B$3^2) * $B$5 + $B$3 * SQRT($B$5) * _xlfn.NORM.S.INV(RAND()))</f>
        <v>302.32396830165311</v>
      </c>
      <c r="E108">
        <f ca="1">E107 * EXP(($B$2 - 0.5 * $B$3^2) * $B$5 + $B$3 * SQRT($B$5) * _xlfn.NORM.S.INV(RAND()))</f>
        <v>216.85321106233081</v>
      </c>
      <c r="F108">
        <f ca="1">F107 * EXP(($B$2 - 0.5 * $B$3^2) * $B$5 + $B$3 * SQRT($B$5) * _xlfn.NORM.S.INV(RAND()))</f>
        <v>277.18252914274649</v>
      </c>
      <c r="G108">
        <f ca="1">G107 * EXP(($B$2 - 0.5 * $B$3^2) * $B$5 + $B$3 * SQRT($B$5) * _xlfn.NORM.S.INV(RAND()))</f>
        <v>235.80799605287666</v>
      </c>
      <c r="H108">
        <f ca="1">H107 * EXP(($B$2 - 0.5 * $B$3^2) * $B$5 + $B$3 * SQRT($B$5) * _xlfn.NORM.S.INV(RAND()))</f>
        <v>276.400789265794</v>
      </c>
      <c r="I108">
        <f ca="1">I107 * EXP(($B$2 - 0.5 * $B$3^2) * $B$5 + $B$3 * SQRT($B$5) * _xlfn.NORM.S.INV(RAND()))</f>
        <v>234.67136391498343</v>
      </c>
      <c r="J108">
        <f ca="1">J107 * EXP(($B$2 - 0.5 * $B$3^2) * $B$5 + $B$3 * SQRT($B$5) * _xlfn.NORM.S.INV(RAND()))</f>
        <v>347.3899811953537</v>
      </c>
      <c r="K108">
        <f ca="1">K107 * EXP(($B$2 - 0.5 * $B$3^2) * $B$5 + $B$3 * SQRT($B$5) * _xlfn.NORM.S.INV(RAND()))</f>
        <v>318.35049937428522</v>
      </c>
      <c r="L108">
        <f ca="1">L107 * EXP(($B$2 - 0.5 * $B$3^2) * $B$5 + $B$3 * SQRT($B$5) * _xlfn.NORM.S.INV(RAND()))</f>
        <v>280.05126037698864</v>
      </c>
      <c r="M108">
        <f ca="1">M107 * EXP(($B$2 - 0.5 * $B$3^2) * $B$5 + $B$3 * SQRT($B$5) * _xlfn.NORM.S.INV(RAND()))</f>
        <v>234.07520860501495</v>
      </c>
      <c r="N108">
        <f ca="1">N107 * EXP(($B$2 - 0.5 * $B$3^2) * $B$5 + $B$3 * SQRT($B$5) * _xlfn.NORM.S.INV(RAND()))</f>
        <v>365.1696488614902</v>
      </c>
      <c r="O108">
        <f ca="1">O107 * EXP(($B$2 - 0.5 * $B$3^2) * $B$5 + $B$3 * SQRT($B$5) * _xlfn.NORM.S.INV(RAND()))</f>
        <v>240.91909330701671</v>
      </c>
      <c r="P108">
        <f ca="1">P107 * EXP(($B$2 - 0.5 * $B$3^2) * $B$5 + $B$3 * SQRT($B$5) * _xlfn.NORM.S.INV(RAND()))</f>
        <v>210.09182789516612</v>
      </c>
      <c r="Q108">
        <f ca="1">Q107 * EXP(($B$2 - 0.5 * $B$3^2) * $B$5 + $B$3 * SQRT($B$5) * _xlfn.NORM.S.INV(RAND()))</f>
        <v>249.00703794793557</v>
      </c>
      <c r="R108">
        <f ca="1">R107 * EXP(($B$2 - 0.5 * $B$3^2) * $B$5 + $B$3 * SQRT($B$5) * _xlfn.NORM.S.INV(RAND()))</f>
        <v>296.03131031198274</v>
      </c>
      <c r="S108">
        <f ca="1">S107 * EXP(($B$2 - 0.5 * $B$3^2) * $B$5 + $B$3 * SQRT($B$5) * _xlfn.NORM.S.INV(RAND()))</f>
        <v>271.19084971588848</v>
      </c>
      <c r="T108">
        <f ca="1">T107 * EXP(($B$2 - 0.5 * $B$3^2) * $B$5 + $B$3 * SQRT($B$5) * _xlfn.NORM.S.INV(RAND()))</f>
        <v>214.89578268596119</v>
      </c>
      <c r="U108">
        <f ca="1">U107 * EXP(($B$2 - 0.5 * $B$3^2) * $B$5 + $B$3 * SQRT($B$5) * _xlfn.NORM.S.INV(RAND()))</f>
        <v>273.11838536863286</v>
      </c>
      <c r="V108">
        <f ca="1">V107 * EXP(($B$2 - 0.5 * $B$3^2) * $B$5 + $B$3 * SQRT($B$5) * _xlfn.NORM.S.INV(RAND()))</f>
        <v>244.4431614948677</v>
      </c>
      <c r="W108">
        <f ca="1">W107 * EXP(($B$2 - 0.5 * $B$3^2) * $B$5 + $B$3 * SQRT($B$5) * _xlfn.NORM.S.INV(RAND()))</f>
        <v>316.92996774468412</v>
      </c>
      <c r="X108">
        <f ca="1">X107 * EXP(($B$2 - 0.5 * $B$3^2) * $B$5 + $B$3 * SQRT($B$5) * _xlfn.NORM.S.INV(RAND()))</f>
        <v>330.48026107166839</v>
      </c>
      <c r="Y108">
        <f ca="1">Y107 * EXP(($B$2 - 0.5 * $B$3^2) * $B$5 + $B$3 * SQRT($B$5) * _xlfn.NORM.S.INV(RAND()))</f>
        <v>343.17369447269527</v>
      </c>
      <c r="Z108">
        <f ca="1">Z107 * EXP(($B$2 - 0.5 * $B$3^2) * $B$5 + $B$3 * SQRT($B$5) * _xlfn.NORM.S.INV(RAND()))</f>
        <v>283.10061805075418</v>
      </c>
      <c r="AA108">
        <f ca="1">AA107 * EXP(($B$2 - 0.5 * $B$3^2) * $B$5 + $B$3 * SQRT($B$5) * _xlfn.NORM.S.INV(RAND()))</f>
        <v>259.32481206444288</v>
      </c>
      <c r="AB108">
        <f ca="1">AB107 * EXP(($B$2 - 0.5 * $B$3^2) * $B$5 + $B$3 * SQRT($B$5) * _xlfn.NORM.S.INV(RAND()))</f>
        <v>240.18646288463009</v>
      </c>
      <c r="AC108">
        <f ca="1">AC107 * EXP(($B$2 - 0.5 * $B$3^2) * $B$5 + $B$3 * SQRT($B$5) * _xlfn.NORM.S.INV(RAND()))</f>
        <v>300.32596977635097</v>
      </c>
      <c r="AD108">
        <f ca="1">AD107 * EXP(($B$2 - 0.5 * $B$3^2) * $B$5 + $B$3 * SQRT($B$5) * _xlfn.NORM.S.INV(RAND()))</f>
        <v>213.46144636798607</v>
      </c>
      <c r="AE108">
        <f ca="1">AE107 * EXP(($B$2 - 0.5 * $B$3^2) * $B$5 + $B$3 * SQRT($B$5) * _xlfn.NORM.S.INV(RAND()))</f>
        <v>240.75869077526281</v>
      </c>
      <c r="AF108">
        <f ca="1">AF107 * EXP(($B$2 - 0.5 * $B$3^2) * $B$5 + $B$3 * SQRT($B$5) * _xlfn.NORM.S.INV(RAND()))</f>
        <v>315.68151836485754</v>
      </c>
      <c r="AG108">
        <f ca="1">AG107 * EXP(($B$2 - 0.5 * $B$3^2) * $B$5 + $B$3 * SQRT($B$5) * _xlfn.NORM.S.INV(RAND()))</f>
        <v>274.96148174280876</v>
      </c>
      <c r="AH108">
        <f ca="1">AH107 * EXP(($B$2 - 0.5 * $B$3^2) * $B$5 + $B$3 * SQRT($B$5) * _xlfn.NORM.S.INV(RAND()))</f>
        <v>228.97632289216162</v>
      </c>
      <c r="AI108">
        <f ca="1">AI107 * EXP(($B$2 - 0.5 * $B$3^2) * $B$5 + $B$3 * SQRT($B$5) * _xlfn.NORM.S.INV(RAND()))</f>
        <v>216.03651612467425</v>
      </c>
      <c r="AJ108">
        <f ca="1">AJ107 * EXP(($B$2 - 0.5 * $B$3^2) * $B$5 + $B$3 * SQRT($B$5) * _xlfn.NORM.S.INV(RAND()))</f>
        <v>325.29987994807948</v>
      </c>
      <c r="AK108">
        <f ca="1">AK107 * EXP(($B$2 - 0.5 * $B$3^2) * $B$5 + $B$3 * SQRT($B$5) * _xlfn.NORM.S.INV(RAND()))</f>
        <v>262.28082581412531</v>
      </c>
      <c r="AL108">
        <f ca="1">AL107 * EXP(($B$2 - 0.5 * $B$3^2) * $B$5 + $B$3 * SQRT($B$5) * _xlfn.NORM.S.INV(RAND()))</f>
        <v>237.50649419472921</v>
      </c>
      <c r="AM108">
        <f ca="1">AM107 * EXP(($B$2 - 0.5 * $B$3^2) * $B$5 + $B$3 * SQRT($B$5) * _xlfn.NORM.S.INV(RAND()))</f>
        <v>372.79680542918481</v>
      </c>
      <c r="AN108">
        <f ca="1">AN107 * EXP(($B$2 - 0.5 * $B$3^2) * $B$5 + $B$3 * SQRT($B$5) * _xlfn.NORM.S.INV(RAND()))</f>
        <v>291.15051000554257</v>
      </c>
      <c r="AO108">
        <f ca="1">AO107 * EXP(($B$2 - 0.5 * $B$3^2) * $B$5 + $B$3 * SQRT($B$5) * _xlfn.NORM.S.INV(RAND()))</f>
        <v>228.22969521656168</v>
      </c>
      <c r="AP108">
        <f ca="1">AP107 * EXP(($B$2 - 0.5 * $B$3^2) * $B$5 + $B$3 * SQRT($B$5) * _xlfn.NORM.S.INV(RAND()))</f>
        <v>243.93434629873076</v>
      </c>
      <c r="AQ108">
        <f ca="1">AQ107 * EXP(($B$2 - 0.5 * $B$3^2) * $B$5 + $B$3 * SQRT($B$5) * _xlfn.NORM.S.INV(RAND()))</f>
        <v>214.0337047517863</v>
      </c>
      <c r="AR108">
        <f ca="1">AR107 * EXP(($B$2 - 0.5 * $B$3^2) * $B$5 + $B$3 * SQRT($B$5) * _xlfn.NORM.S.INV(RAND()))</f>
        <v>286.9415746037489</v>
      </c>
      <c r="AS108">
        <f ca="1">AS107 * EXP(($B$2 - 0.5 * $B$3^2) * $B$5 + $B$3 * SQRT($B$5) * _xlfn.NORM.S.INV(RAND()))</f>
        <v>253.08332656944398</v>
      </c>
      <c r="AT108">
        <f ca="1">AT107 * EXP(($B$2 - 0.5 * $B$3^2) * $B$5 + $B$3 * SQRT($B$5) * _xlfn.NORM.S.INV(RAND()))</f>
        <v>306.79008249832555</v>
      </c>
      <c r="AU108">
        <f ca="1">AU107 * EXP(($B$2 - 0.5 * $B$3^2) * $B$5 + $B$3 * SQRT($B$5) * _xlfn.NORM.S.INV(RAND()))</f>
        <v>255.1502144253428</v>
      </c>
      <c r="AV108">
        <f ca="1">AV107 * EXP(($B$2 - 0.5 * $B$3^2) * $B$5 + $B$3 * SQRT($B$5) * _xlfn.NORM.S.INV(RAND()))</f>
        <v>348.42751852712041</v>
      </c>
      <c r="AW108">
        <f ca="1">AW107 * EXP(($B$2 - 0.5 * $B$3^2) * $B$5 + $B$3 * SQRT($B$5) * _xlfn.NORM.S.INV(RAND()))</f>
        <v>308.14734109975944</v>
      </c>
      <c r="AX108">
        <f ca="1">AX107 * EXP(($B$2 - 0.5 * $B$3^2) * $B$5 + $B$3 * SQRT($B$5) * _xlfn.NORM.S.INV(RAND()))</f>
        <v>227.13068183087776</v>
      </c>
      <c r="AY108">
        <f ca="1">AY107 * EXP(($B$2 - 0.5 * $B$3^2) * $B$5 + $B$3 * SQRT($B$5) * _xlfn.NORM.S.INV(RAND()))</f>
        <v>248.74971786367158</v>
      </c>
    </row>
    <row r="109" spans="1:51" x14ac:dyDescent="0.25">
      <c r="A109">
        <v>85</v>
      </c>
      <c r="B109">
        <f ca="1">B108 * EXP(($B$2 - 0.5 * $B$3^2) * $B$5 + $B$3 * SQRT($B$5) * _xlfn.NORM.S.INV(RAND()))</f>
        <v>229.8334170903037</v>
      </c>
      <c r="C109">
        <f ca="1">C108 * EXP(($B$2 - 0.5 * $B$3^2) * $B$5 + $B$3 * SQRT($B$5) * _xlfn.NORM.S.INV(RAND()))</f>
        <v>262.8201200539819</v>
      </c>
      <c r="D109">
        <f ca="1">D108 * EXP(($B$2 - 0.5 * $B$3^2) * $B$5 + $B$3 * SQRT($B$5) * _xlfn.NORM.S.INV(RAND()))</f>
        <v>310.96171497537864</v>
      </c>
      <c r="E109">
        <f ca="1">E108 * EXP(($B$2 - 0.5 * $B$3^2) * $B$5 + $B$3 * SQRT($B$5) * _xlfn.NORM.S.INV(RAND()))</f>
        <v>214.87486530893167</v>
      </c>
      <c r="F109">
        <f ca="1">F108 * EXP(($B$2 - 0.5 * $B$3^2) * $B$5 + $B$3 * SQRT($B$5) * _xlfn.NORM.S.INV(RAND()))</f>
        <v>279.07210027684539</v>
      </c>
      <c r="G109">
        <f ca="1">G108 * EXP(($B$2 - 0.5 * $B$3^2) * $B$5 + $B$3 * SQRT($B$5) * _xlfn.NORM.S.INV(RAND()))</f>
        <v>231.79310795174479</v>
      </c>
      <c r="H109">
        <f ca="1">H108 * EXP(($B$2 - 0.5 * $B$3^2) * $B$5 + $B$3 * SQRT($B$5) * _xlfn.NORM.S.INV(RAND()))</f>
        <v>275.58351534851948</v>
      </c>
      <c r="I109">
        <f ca="1">I108 * EXP(($B$2 - 0.5 * $B$3^2) * $B$5 + $B$3 * SQRT($B$5) * _xlfn.NORM.S.INV(RAND()))</f>
        <v>242.44433680702835</v>
      </c>
      <c r="J109">
        <f ca="1">J108 * EXP(($B$2 - 0.5 * $B$3^2) * $B$5 + $B$3 * SQRT($B$5) * _xlfn.NORM.S.INV(RAND()))</f>
        <v>351.46416460586079</v>
      </c>
      <c r="K109">
        <f ca="1">K108 * EXP(($B$2 - 0.5 * $B$3^2) * $B$5 + $B$3 * SQRT($B$5) * _xlfn.NORM.S.INV(RAND()))</f>
        <v>320.44644731627773</v>
      </c>
      <c r="L109">
        <f ca="1">L108 * EXP(($B$2 - 0.5 * $B$3^2) * $B$5 + $B$3 * SQRT($B$5) * _xlfn.NORM.S.INV(RAND()))</f>
        <v>280.61226827555117</v>
      </c>
      <c r="M109">
        <f ca="1">M108 * EXP(($B$2 - 0.5 * $B$3^2) * $B$5 + $B$3 * SQRT($B$5) * _xlfn.NORM.S.INV(RAND()))</f>
        <v>235.21307701386291</v>
      </c>
      <c r="N109">
        <f ca="1">N108 * EXP(($B$2 - 0.5 * $B$3^2) * $B$5 + $B$3 * SQRT($B$5) * _xlfn.NORM.S.INV(RAND()))</f>
        <v>364.4699710474157</v>
      </c>
      <c r="O109">
        <f ca="1">O108 * EXP(($B$2 - 0.5 * $B$3^2) * $B$5 + $B$3 * SQRT($B$5) * _xlfn.NORM.S.INV(RAND()))</f>
        <v>242.0099356719175</v>
      </c>
      <c r="P109">
        <f ca="1">P108 * EXP(($B$2 - 0.5 * $B$3^2) * $B$5 + $B$3 * SQRT($B$5) * _xlfn.NORM.S.INV(RAND()))</f>
        <v>217.15043333282418</v>
      </c>
      <c r="Q109">
        <f ca="1">Q108 * EXP(($B$2 - 0.5 * $B$3^2) * $B$5 + $B$3 * SQRT($B$5) * _xlfn.NORM.S.INV(RAND()))</f>
        <v>246.95911748994629</v>
      </c>
      <c r="R109">
        <f ca="1">R108 * EXP(($B$2 - 0.5 * $B$3^2) * $B$5 + $B$3 * SQRT($B$5) * _xlfn.NORM.S.INV(RAND()))</f>
        <v>297.64814705937306</v>
      </c>
      <c r="S109">
        <f ca="1">S108 * EXP(($B$2 - 0.5 * $B$3^2) * $B$5 + $B$3 * SQRT($B$5) * _xlfn.NORM.S.INV(RAND()))</f>
        <v>276.72419590479132</v>
      </c>
      <c r="T109">
        <f ca="1">T108 * EXP(($B$2 - 0.5 * $B$3^2) * $B$5 + $B$3 * SQRT($B$5) * _xlfn.NORM.S.INV(RAND()))</f>
        <v>219.77340696946032</v>
      </c>
      <c r="U109">
        <f ca="1">U108 * EXP(($B$2 - 0.5 * $B$3^2) * $B$5 + $B$3 * SQRT($B$5) * _xlfn.NORM.S.INV(RAND()))</f>
        <v>268.49693942174815</v>
      </c>
      <c r="V109">
        <f ca="1">V108 * EXP(($B$2 - 0.5 * $B$3^2) * $B$5 + $B$3 * SQRT($B$5) * _xlfn.NORM.S.INV(RAND()))</f>
        <v>244.91581458627607</v>
      </c>
      <c r="W109">
        <f ca="1">W108 * EXP(($B$2 - 0.5 * $B$3^2) * $B$5 + $B$3 * SQRT($B$5) * _xlfn.NORM.S.INV(RAND()))</f>
        <v>317.14410371130526</v>
      </c>
      <c r="X109">
        <f ca="1">X108 * EXP(($B$2 - 0.5 * $B$3^2) * $B$5 + $B$3 * SQRT($B$5) * _xlfn.NORM.S.INV(RAND()))</f>
        <v>337.12462519899981</v>
      </c>
      <c r="Y109">
        <f ca="1">Y108 * EXP(($B$2 - 0.5 * $B$3^2) * $B$5 + $B$3 * SQRT($B$5) * _xlfn.NORM.S.INV(RAND()))</f>
        <v>352.01333845914144</v>
      </c>
      <c r="Z109">
        <f ca="1">Z108 * EXP(($B$2 - 0.5 * $B$3^2) * $B$5 + $B$3 * SQRT($B$5) * _xlfn.NORM.S.INV(RAND()))</f>
        <v>282.74166006948548</v>
      </c>
      <c r="AA109">
        <f ca="1">AA108 * EXP(($B$2 - 0.5 * $B$3^2) * $B$5 + $B$3 * SQRT($B$5) * _xlfn.NORM.S.INV(RAND()))</f>
        <v>256.3271902334285</v>
      </c>
      <c r="AB109">
        <f ca="1">AB108 * EXP(($B$2 - 0.5 * $B$3^2) * $B$5 + $B$3 * SQRT($B$5) * _xlfn.NORM.S.INV(RAND()))</f>
        <v>242.75195473822646</v>
      </c>
      <c r="AC109">
        <f ca="1">AC108 * EXP(($B$2 - 0.5 * $B$3^2) * $B$5 + $B$3 * SQRT($B$5) * _xlfn.NORM.S.INV(RAND()))</f>
        <v>307.70863271577025</v>
      </c>
      <c r="AD109">
        <f ca="1">AD108 * EXP(($B$2 - 0.5 * $B$3^2) * $B$5 + $B$3 * SQRT($B$5) * _xlfn.NORM.S.INV(RAND()))</f>
        <v>219.35835563122561</v>
      </c>
      <c r="AE109">
        <f ca="1">AE108 * EXP(($B$2 - 0.5 * $B$3^2) * $B$5 + $B$3 * SQRT($B$5) * _xlfn.NORM.S.INV(RAND()))</f>
        <v>236.23149813849133</v>
      </c>
      <c r="AF109">
        <f ca="1">AF108 * EXP(($B$2 - 0.5 * $B$3^2) * $B$5 + $B$3 * SQRT($B$5) * _xlfn.NORM.S.INV(RAND()))</f>
        <v>313.51588914000354</v>
      </c>
      <c r="AG109">
        <f ca="1">AG108 * EXP(($B$2 - 0.5 * $B$3^2) * $B$5 + $B$3 * SQRT($B$5) * _xlfn.NORM.S.INV(RAND()))</f>
        <v>276.90170685025157</v>
      </c>
      <c r="AH109">
        <f ca="1">AH108 * EXP(($B$2 - 0.5 * $B$3^2) * $B$5 + $B$3 * SQRT($B$5) * _xlfn.NORM.S.INV(RAND()))</f>
        <v>226.15288111309698</v>
      </c>
      <c r="AI109">
        <f ca="1">AI108 * EXP(($B$2 - 0.5 * $B$3^2) * $B$5 + $B$3 * SQRT($B$5) * _xlfn.NORM.S.INV(RAND()))</f>
        <v>216.3671836313267</v>
      </c>
      <c r="AJ109">
        <f ca="1">AJ108 * EXP(($B$2 - 0.5 * $B$3^2) * $B$5 + $B$3 * SQRT($B$5) * _xlfn.NORM.S.INV(RAND()))</f>
        <v>321.16356647142288</v>
      </c>
      <c r="AK109">
        <f ca="1">AK108 * EXP(($B$2 - 0.5 * $B$3^2) * $B$5 + $B$3 * SQRT($B$5) * _xlfn.NORM.S.INV(RAND()))</f>
        <v>266.10474379068376</v>
      </c>
      <c r="AL109">
        <f ca="1">AL108 * EXP(($B$2 - 0.5 * $B$3^2) * $B$5 + $B$3 * SQRT($B$5) * _xlfn.NORM.S.INV(RAND()))</f>
        <v>240.79880982926565</v>
      </c>
      <c r="AM109">
        <f ca="1">AM108 * EXP(($B$2 - 0.5 * $B$3^2) * $B$5 + $B$3 * SQRT($B$5) * _xlfn.NORM.S.INV(RAND()))</f>
        <v>390.81782067093155</v>
      </c>
      <c r="AN109">
        <f ca="1">AN108 * EXP(($B$2 - 0.5 * $B$3^2) * $B$5 + $B$3 * SQRT($B$5) * _xlfn.NORM.S.INV(RAND()))</f>
        <v>292.98271264981514</v>
      </c>
      <c r="AO109">
        <f ca="1">AO108 * EXP(($B$2 - 0.5 * $B$3^2) * $B$5 + $B$3 * SQRT($B$5) * _xlfn.NORM.S.INV(RAND()))</f>
        <v>228.05674339069884</v>
      </c>
      <c r="AP109">
        <f ca="1">AP108 * EXP(($B$2 - 0.5 * $B$3^2) * $B$5 + $B$3 * SQRT($B$5) * _xlfn.NORM.S.INV(RAND()))</f>
        <v>246.78038697344263</v>
      </c>
      <c r="AQ109">
        <f ca="1">AQ108 * EXP(($B$2 - 0.5 * $B$3^2) * $B$5 + $B$3 * SQRT($B$5) * _xlfn.NORM.S.INV(RAND()))</f>
        <v>211.89876102186477</v>
      </c>
      <c r="AR109">
        <f ca="1">AR108 * EXP(($B$2 - 0.5 * $B$3^2) * $B$5 + $B$3 * SQRT($B$5) * _xlfn.NORM.S.INV(RAND()))</f>
        <v>286.28735609250299</v>
      </c>
      <c r="AS109">
        <f ca="1">AS108 * EXP(($B$2 - 0.5 * $B$3^2) * $B$5 + $B$3 * SQRT($B$5) * _xlfn.NORM.S.INV(RAND()))</f>
        <v>255.42622246322099</v>
      </c>
      <c r="AT109">
        <f ca="1">AT108 * EXP(($B$2 - 0.5 * $B$3^2) * $B$5 + $B$3 * SQRT($B$5) * _xlfn.NORM.S.INV(RAND()))</f>
        <v>305.1620416817899</v>
      </c>
      <c r="AU109">
        <f ca="1">AU108 * EXP(($B$2 - 0.5 * $B$3^2) * $B$5 + $B$3 * SQRT($B$5) * _xlfn.NORM.S.INV(RAND()))</f>
        <v>252.70827701715328</v>
      </c>
      <c r="AV109">
        <f ca="1">AV108 * EXP(($B$2 - 0.5 * $B$3^2) * $B$5 + $B$3 * SQRT($B$5) * _xlfn.NORM.S.INV(RAND()))</f>
        <v>352.43410899473685</v>
      </c>
      <c r="AW109">
        <f ca="1">AW108 * EXP(($B$2 - 0.5 * $B$3^2) * $B$5 + $B$3 * SQRT($B$5) * _xlfn.NORM.S.INV(RAND()))</f>
        <v>311.92279116647438</v>
      </c>
      <c r="AX109">
        <f ca="1">AX108 * EXP(($B$2 - 0.5 * $B$3^2) * $B$5 + $B$3 * SQRT($B$5) * _xlfn.NORM.S.INV(RAND()))</f>
        <v>227.55429571144956</v>
      </c>
      <c r="AY109">
        <f ca="1">AY108 * EXP(($B$2 - 0.5 * $B$3^2) * $B$5 + $B$3 * SQRT($B$5) * _xlfn.NORM.S.INV(RAND()))</f>
        <v>246.806793415931</v>
      </c>
    </row>
    <row r="110" spans="1:51" x14ac:dyDescent="0.25">
      <c r="A110">
        <v>86</v>
      </c>
      <c r="B110">
        <f ca="1">B109 * EXP(($B$2 - 0.5 * $B$3^2) * $B$5 + $B$3 * SQRT($B$5) * _xlfn.NORM.S.INV(RAND()))</f>
        <v>225.04257340086724</v>
      </c>
      <c r="C110">
        <f ca="1">C109 * EXP(($B$2 - 0.5 * $B$3^2) * $B$5 + $B$3 * SQRT($B$5) * _xlfn.NORM.S.INV(RAND()))</f>
        <v>263.438741019627</v>
      </c>
      <c r="D110">
        <f ca="1">D109 * EXP(($B$2 - 0.5 * $B$3^2) * $B$5 + $B$3 * SQRT($B$5) * _xlfn.NORM.S.INV(RAND()))</f>
        <v>303.98512984685254</v>
      </c>
      <c r="E110">
        <f ca="1">E109 * EXP(($B$2 - 0.5 * $B$3^2) * $B$5 + $B$3 * SQRT($B$5) * _xlfn.NORM.S.INV(RAND()))</f>
        <v>214.72745903419894</v>
      </c>
      <c r="F110">
        <f ca="1">F109 * EXP(($B$2 - 0.5 * $B$3^2) * $B$5 + $B$3 * SQRT($B$5) * _xlfn.NORM.S.INV(RAND()))</f>
        <v>280.57236416221127</v>
      </c>
      <c r="G110">
        <f ca="1">G109 * EXP(($B$2 - 0.5 * $B$3^2) * $B$5 + $B$3 * SQRT($B$5) * _xlfn.NORM.S.INV(RAND()))</f>
        <v>236.07041522317778</v>
      </c>
      <c r="H110">
        <f ca="1">H109 * EXP(($B$2 - 0.5 * $B$3^2) * $B$5 + $B$3 * SQRT($B$5) * _xlfn.NORM.S.INV(RAND()))</f>
        <v>270.61189047739157</v>
      </c>
      <c r="I110">
        <f ca="1">I109 * EXP(($B$2 - 0.5 * $B$3^2) * $B$5 + $B$3 * SQRT($B$5) * _xlfn.NORM.S.INV(RAND()))</f>
        <v>244.54014082869705</v>
      </c>
      <c r="J110">
        <f ca="1">J109 * EXP(($B$2 - 0.5 * $B$3^2) * $B$5 + $B$3 * SQRT($B$5) * _xlfn.NORM.S.INV(RAND()))</f>
        <v>358.19176225334894</v>
      </c>
      <c r="K110">
        <f ca="1">K109 * EXP(($B$2 - 0.5 * $B$3^2) * $B$5 + $B$3 * SQRT($B$5) * _xlfn.NORM.S.INV(RAND()))</f>
        <v>324.23348269772816</v>
      </c>
      <c r="L110">
        <f ca="1">L109 * EXP(($B$2 - 0.5 * $B$3^2) * $B$5 + $B$3 * SQRT($B$5) * _xlfn.NORM.S.INV(RAND()))</f>
        <v>275.37862805830065</v>
      </c>
      <c r="M110">
        <f ca="1">M109 * EXP(($B$2 - 0.5 * $B$3^2) * $B$5 + $B$3 * SQRT($B$5) * _xlfn.NORM.S.INV(RAND()))</f>
        <v>228.93710776311815</v>
      </c>
      <c r="N110">
        <f ca="1">N109 * EXP(($B$2 - 0.5 * $B$3^2) * $B$5 + $B$3 * SQRT($B$5) * _xlfn.NORM.S.INV(RAND()))</f>
        <v>364.15712419829771</v>
      </c>
      <c r="O110">
        <f ca="1">O109 * EXP(($B$2 - 0.5 * $B$3^2) * $B$5 + $B$3 * SQRT($B$5) * _xlfn.NORM.S.INV(RAND()))</f>
        <v>249.77118069983916</v>
      </c>
      <c r="P110">
        <f ca="1">P109 * EXP(($B$2 - 0.5 * $B$3^2) * $B$5 + $B$3 * SQRT($B$5) * _xlfn.NORM.S.INV(RAND()))</f>
        <v>219.14183037597351</v>
      </c>
      <c r="Q110">
        <f ca="1">Q109 * EXP(($B$2 - 0.5 * $B$3^2) * $B$5 + $B$3 * SQRT($B$5) * _xlfn.NORM.S.INV(RAND()))</f>
        <v>242.63293281732274</v>
      </c>
      <c r="R110">
        <f ca="1">R109 * EXP(($B$2 - 0.5 * $B$3^2) * $B$5 + $B$3 * SQRT($B$5) * _xlfn.NORM.S.INV(RAND()))</f>
        <v>304.7114327655915</v>
      </c>
      <c r="S110">
        <f ca="1">S109 * EXP(($B$2 - 0.5 * $B$3^2) * $B$5 + $B$3 * SQRT($B$5) * _xlfn.NORM.S.INV(RAND()))</f>
        <v>275.75858766219261</v>
      </c>
      <c r="T110">
        <f ca="1">T109 * EXP(($B$2 - 0.5 * $B$3^2) * $B$5 + $B$3 * SQRT($B$5) * _xlfn.NORM.S.INV(RAND()))</f>
        <v>218.22292862996889</v>
      </c>
      <c r="U110">
        <f ca="1">U109 * EXP(($B$2 - 0.5 * $B$3^2) * $B$5 + $B$3 * SQRT($B$5) * _xlfn.NORM.S.INV(RAND()))</f>
        <v>268.65596235738946</v>
      </c>
      <c r="V110">
        <f ca="1">V109 * EXP(($B$2 - 0.5 * $B$3^2) * $B$5 + $B$3 * SQRT($B$5) * _xlfn.NORM.S.INV(RAND()))</f>
        <v>244.58833863194516</v>
      </c>
      <c r="W110">
        <f ca="1">W109 * EXP(($B$2 - 0.5 * $B$3^2) * $B$5 + $B$3 * SQRT($B$5) * _xlfn.NORM.S.INV(RAND()))</f>
        <v>313.64717630779381</v>
      </c>
      <c r="X110">
        <f ca="1">X109 * EXP(($B$2 - 0.5 * $B$3^2) * $B$5 + $B$3 * SQRT($B$5) * _xlfn.NORM.S.INV(RAND()))</f>
        <v>337.50788980065471</v>
      </c>
      <c r="Y110">
        <f ca="1">Y109 * EXP(($B$2 - 0.5 * $B$3^2) * $B$5 + $B$3 * SQRT($B$5) * _xlfn.NORM.S.INV(RAND()))</f>
        <v>359.81580227315408</v>
      </c>
      <c r="Z110">
        <f ca="1">Z109 * EXP(($B$2 - 0.5 * $B$3^2) * $B$5 + $B$3 * SQRT($B$5) * _xlfn.NORM.S.INV(RAND()))</f>
        <v>284.12091474091739</v>
      </c>
      <c r="AA110">
        <f ca="1">AA109 * EXP(($B$2 - 0.5 * $B$3^2) * $B$5 + $B$3 * SQRT($B$5) * _xlfn.NORM.S.INV(RAND()))</f>
        <v>251.29427498807385</v>
      </c>
      <c r="AB110">
        <f ca="1">AB109 * EXP(($B$2 - 0.5 * $B$3^2) * $B$5 + $B$3 * SQRT($B$5) * _xlfn.NORM.S.INV(RAND()))</f>
        <v>245.93832949939048</v>
      </c>
      <c r="AC110">
        <f ca="1">AC109 * EXP(($B$2 - 0.5 * $B$3^2) * $B$5 + $B$3 * SQRT($B$5) * _xlfn.NORM.S.INV(RAND()))</f>
        <v>305.58161008244588</v>
      </c>
      <c r="AD110">
        <f ca="1">AD109 * EXP(($B$2 - 0.5 * $B$3^2) * $B$5 + $B$3 * SQRT($B$5) * _xlfn.NORM.S.INV(RAND()))</f>
        <v>215.60221049353029</v>
      </c>
      <c r="AE110">
        <f ca="1">AE109 * EXP(($B$2 - 0.5 * $B$3^2) * $B$5 + $B$3 * SQRT($B$5) * _xlfn.NORM.S.INV(RAND()))</f>
        <v>241.79510570004066</v>
      </c>
      <c r="AF110">
        <f ca="1">AF109 * EXP(($B$2 - 0.5 * $B$3^2) * $B$5 + $B$3 * SQRT($B$5) * _xlfn.NORM.S.INV(RAND()))</f>
        <v>322.55330870271558</v>
      </c>
      <c r="AG110">
        <f ca="1">AG109 * EXP(($B$2 - 0.5 * $B$3^2) * $B$5 + $B$3 * SQRT($B$5) * _xlfn.NORM.S.INV(RAND()))</f>
        <v>278.92688450819003</v>
      </c>
      <c r="AH110">
        <f ca="1">AH109 * EXP(($B$2 - 0.5 * $B$3^2) * $B$5 + $B$3 * SQRT($B$5) * _xlfn.NORM.S.INV(RAND()))</f>
        <v>225.04250837030455</v>
      </c>
      <c r="AI110">
        <f ca="1">AI109 * EXP(($B$2 - 0.5 * $B$3^2) * $B$5 + $B$3 * SQRT($B$5) * _xlfn.NORM.S.INV(RAND()))</f>
        <v>215.15639053035633</v>
      </c>
      <c r="AJ110">
        <f ca="1">AJ109 * EXP(($B$2 - 0.5 * $B$3^2) * $B$5 + $B$3 * SQRT($B$5) * _xlfn.NORM.S.INV(RAND()))</f>
        <v>328.4828737712528</v>
      </c>
      <c r="AK110">
        <f ca="1">AK109 * EXP(($B$2 - 0.5 * $B$3^2) * $B$5 + $B$3 * SQRT($B$5) * _xlfn.NORM.S.INV(RAND()))</f>
        <v>263.37821437937299</v>
      </c>
      <c r="AL110">
        <f ca="1">AL109 * EXP(($B$2 - 0.5 * $B$3^2) * $B$5 + $B$3 * SQRT($B$5) * _xlfn.NORM.S.INV(RAND()))</f>
        <v>238.96324313844363</v>
      </c>
      <c r="AM110">
        <f ca="1">AM109 * EXP(($B$2 - 0.5 * $B$3^2) * $B$5 + $B$3 * SQRT($B$5) * _xlfn.NORM.S.INV(RAND()))</f>
        <v>381.3075915698725</v>
      </c>
      <c r="AN110">
        <f ca="1">AN109 * EXP(($B$2 - 0.5 * $B$3^2) * $B$5 + $B$3 * SQRT($B$5) * _xlfn.NORM.S.INV(RAND()))</f>
        <v>296.87233393936521</v>
      </c>
      <c r="AO110">
        <f ca="1">AO109 * EXP(($B$2 - 0.5 * $B$3^2) * $B$5 + $B$3 * SQRT($B$5) * _xlfn.NORM.S.INV(RAND()))</f>
        <v>224.96518444738567</v>
      </c>
      <c r="AP110">
        <f ca="1">AP109 * EXP(($B$2 - 0.5 * $B$3^2) * $B$5 + $B$3 * SQRT($B$5) * _xlfn.NORM.S.INV(RAND()))</f>
        <v>247.45694011849233</v>
      </c>
      <c r="AQ110">
        <f ca="1">AQ109 * EXP(($B$2 - 0.5 * $B$3^2) * $B$5 + $B$3 * SQRT($B$5) * _xlfn.NORM.S.INV(RAND()))</f>
        <v>212.4939493757991</v>
      </c>
      <c r="AR110">
        <f ca="1">AR109 * EXP(($B$2 - 0.5 * $B$3^2) * $B$5 + $B$3 * SQRT($B$5) * _xlfn.NORM.S.INV(RAND()))</f>
        <v>284.71090432804004</v>
      </c>
      <c r="AS110">
        <f ca="1">AS109 * EXP(($B$2 - 0.5 * $B$3^2) * $B$5 + $B$3 * SQRT($B$5) * _xlfn.NORM.S.INV(RAND()))</f>
        <v>251.57874223064937</v>
      </c>
      <c r="AT110">
        <f ca="1">AT109 * EXP(($B$2 - 0.5 * $B$3^2) * $B$5 + $B$3 * SQRT($B$5) * _xlfn.NORM.S.INV(RAND()))</f>
        <v>305.20964544605891</v>
      </c>
      <c r="AU110">
        <f ca="1">AU109 * EXP(($B$2 - 0.5 * $B$3^2) * $B$5 + $B$3 * SQRT($B$5) * _xlfn.NORM.S.INV(RAND()))</f>
        <v>254.53946451790785</v>
      </c>
      <c r="AV110">
        <f ca="1">AV109 * EXP(($B$2 - 0.5 * $B$3^2) * $B$5 + $B$3 * SQRT($B$5) * _xlfn.NORM.S.INV(RAND()))</f>
        <v>357.91665287906011</v>
      </c>
      <c r="AW110">
        <f ca="1">AW109 * EXP(($B$2 - 0.5 * $B$3^2) * $B$5 + $B$3 * SQRT($B$5) * _xlfn.NORM.S.INV(RAND()))</f>
        <v>306.2613190680803</v>
      </c>
      <c r="AX110">
        <f ca="1">AX109 * EXP(($B$2 - 0.5 * $B$3^2) * $B$5 + $B$3 * SQRT($B$5) * _xlfn.NORM.S.INV(RAND()))</f>
        <v>226.86583069917572</v>
      </c>
      <c r="AY110">
        <f ca="1">AY109 * EXP(($B$2 - 0.5 * $B$3^2) * $B$5 + $B$3 * SQRT($B$5) * _xlfn.NORM.S.INV(RAND()))</f>
        <v>253.27066608851214</v>
      </c>
    </row>
    <row r="111" spans="1:51" x14ac:dyDescent="0.25">
      <c r="A111">
        <v>87</v>
      </c>
      <c r="B111">
        <f ca="1">B110 * EXP(($B$2 - 0.5 * $B$3^2) * $B$5 + $B$3 * SQRT($B$5) * _xlfn.NORM.S.INV(RAND()))</f>
        <v>224.04063114633917</v>
      </c>
      <c r="C111">
        <f ca="1">C110 * EXP(($B$2 - 0.5 * $B$3^2) * $B$5 + $B$3 * SQRT($B$5) * _xlfn.NORM.S.INV(RAND()))</f>
        <v>264.62127897455076</v>
      </c>
      <c r="D111">
        <f ca="1">D110 * EXP(($B$2 - 0.5 * $B$3^2) * $B$5 + $B$3 * SQRT($B$5) * _xlfn.NORM.S.INV(RAND()))</f>
        <v>305.79446190812234</v>
      </c>
      <c r="E111">
        <f ca="1">E110 * EXP(($B$2 - 0.5 * $B$3^2) * $B$5 + $B$3 * SQRT($B$5) * _xlfn.NORM.S.INV(RAND()))</f>
        <v>216.04827420650486</v>
      </c>
      <c r="F111">
        <f ca="1">F110 * EXP(($B$2 - 0.5 * $B$3^2) * $B$5 + $B$3 * SQRT($B$5) * _xlfn.NORM.S.INV(RAND()))</f>
        <v>280.86618024233832</v>
      </c>
      <c r="G111">
        <f ca="1">G110 * EXP(($B$2 - 0.5 * $B$3^2) * $B$5 + $B$3 * SQRT($B$5) * _xlfn.NORM.S.INV(RAND()))</f>
        <v>233.88296914310345</v>
      </c>
      <c r="H111">
        <f ca="1">H110 * EXP(($B$2 - 0.5 * $B$3^2) * $B$5 + $B$3 * SQRT($B$5) * _xlfn.NORM.S.INV(RAND()))</f>
        <v>267.99458974611815</v>
      </c>
      <c r="I111">
        <f ca="1">I110 * EXP(($B$2 - 0.5 * $B$3^2) * $B$5 + $B$3 * SQRT($B$5) * _xlfn.NORM.S.INV(RAND()))</f>
        <v>237.35365121270732</v>
      </c>
      <c r="J111">
        <f ca="1">J110 * EXP(($B$2 - 0.5 * $B$3^2) * $B$5 + $B$3 * SQRT($B$5) * _xlfn.NORM.S.INV(RAND()))</f>
        <v>363.19788870448593</v>
      </c>
      <c r="K111">
        <f ca="1">K110 * EXP(($B$2 - 0.5 * $B$3^2) * $B$5 + $B$3 * SQRT($B$5) * _xlfn.NORM.S.INV(RAND()))</f>
        <v>322.30495284245262</v>
      </c>
      <c r="L111">
        <f ca="1">L110 * EXP(($B$2 - 0.5 * $B$3^2) * $B$5 + $B$3 * SQRT($B$5) * _xlfn.NORM.S.INV(RAND()))</f>
        <v>283.32681958951093</v>
      </c>
      <c r="M111">
        <f ca="1">M110 * EXP(($B$2 - 0.5 * $B$3^2) * $B$5 + $B$3 * SQRT($B$5) * _xlfn.NORM.S.INV(RAND()))</f>
        <v>231.63733771192301</v>
      </c>
      <c r="N111">
        <f ca="1">N110 * EXP(($B$2 - 0.5 * $B$3^2) * $B$5 + $B$3 * SQRT($B$5) * _xlfn.NORM.S.INV(RAND()))</f>
        <v>361.16961629787278</v>
      </c>
      <c r="O111">
        <f ca="1">O110 * EXP(($B$2 - 0.5 * $B$3^2) * $B$5 + $B$3 * SQRT($B$5) * _xlfn.NORM.S.INV(RAND()))</f>
        <v>245.20907991108339</v>
      </c>
      <c r="P111">
        <f ca="1">P110 * EXP(($B$2 - 0.5 * $B$3^2) * $B$5 + $B$3 * SQRT($B$5) * _xlfn.NORM.S.INV(RAND()))</f>
        <v>217.66721400738928</v>
      </c>
      <c r="Q111">
        <f ca="1">Q110 * EXP(($B$2 - 0.5 * $B$3^2) * $B$5 + $B$3 * SQRT($B$5) * _xlfn.NORM.S.INV(RAND()))</f>
        <v>243.69139368316615</v>
      </c>
      <c r="R111">
        <f ca="1">R110 * EXP(($B$2 - 0.5 * $B$3^2) * $B$5 + $B$3 * SQRT($B$5) * _xlfn.NORM.S.INV(RAND()))</f>
        <v>297.75993393709194</v>
      </c>
      <c r="S111">
        <f ca="1">S110 * EXP(($B$2 - 0.5 * $B$3^2) * $B$5 + $B$3 * SQRT($B$5) * _xlfn.NORM.S.INV(RAND()))</f>
        <v>281.92118795243181</v>
      </c>
      <c r="T111">
        <f ca="1">T110 * EXP(($B$2 - 0.5 * $B$3^2) * $B$5 + $B$3 * SQRT($B$5) * _xlfn.NORM.S.INV(RAND()))</f>
        <v>224.14128269010638</v>
      </c>
      <c r="U111">
        <f ca="1">U110 * EXP(($B$2 - 0.5 * $B$3^2) * $B$5 + $B$3 * SQRT($B$5) * _xlfn.NORM.S.INV(RAND()))</f>
        <v>260.65408552984582</v>
      </c>
      <c r="V111">
        <f ca="1">V110 * EXP(($B$2 - 0.5 * $B$3^2) * $B$5 + $B$3 * SQRT($B$5) * _xlfn.NORM.S.INV(RAND()))</f>
        <v>240.28766147955406</v>
      </c>
      <c r="W111">
        <f ca="1">W110 * EXP(($B$2 - 0.5 * $B$3^2) * $B$5 + $B$3 * SQRT($B$5) * _xlfn.NORM.S.INV(RAND()))</f>
        <v>315.76449340312433</v>
      </c>
      <c r="X111">
        <f ca="1">X110 * EXP(($B$2 - 0.5 * $B$3^2) * $B$5 + $B$3 * SQRT($B$5) * _xlfn.NORM.S.INV(RAND()))</f>
        <v>341.19273873339404</v>
      </c>
      <c r="Y111">
        <f ca="1">Y110 * EXP(($B$2 - 0.5 * $B$3^2) * $B$5 + $B$3 * SQRT($B$5) * _xlfn.NORM.S.INV(RAND()))</f>
        <v>362.0095295929105</v>
      </c>
      <c r="Z111">
        <f ca="1">Z110 * EXP(($B$2 - 0.5 * $B$3^2) * $B$5 + $B$3 * SQRT($B$5) * _xlfn.NORM.S.INV(RAND()))</f>
        <v>270.26101955464242</v>
      </c>
      <c r="AA111">
        <f ca="1">AA110 * EXP(($B$2 - 0.5 * $B$3^2) * $B$5 + $B$3 * SQRT($B$5) * _xlfn.NORM.S.INV(RAND()))</f>
        <v>250.23655917735263</v>
      </c>
      <c r="AB111">
        <f ca="1">AB110 * EXP(($B$2 - 0.5 * $B$3^2) * $B$5 + $B$3 * SQRT($B$5) * _xlfn.NORM.S.INV(RAND()))</f>
        <v>237.21034513622041</v>
      </c>
      <c r="AC111">
        <f ca="1">AC110 * EXP(($B$2 - 0.5 * $B$3^2) * $B$5 + $B$3 * SQRT($B$5) * _xlfn.NORM.S.INV(RAND()))</f>
        <v>302.99669537496231</v>
      </c>
      <c r="AD111">
        <f ca="1">AD110 * EXP(($B$2 - 0.5 * $B$3^2) * $B$5 + $B$3 * SQRT($B$5) * _xlfn.NORM.S.INV(RAND()))</f>
        <v>213.49973570241869</v>
      </c>
      <c r="AE111">
        <f ca="1">AE110 * EXP(($B$2 - 0.5 * $B$3^2) * $B$5 + $B$3 * SQRT($B$5) * _xlfn.NORM.S.INV(RAND()))</f>
        <v>241.7924892725656</v>
      </c>
      <c r="AF111">
        <f ca="1">AF110 * EXP(($B$2 - 0.5 * $B$3^2) * $B$5 + $B$3 * SQRT($B$5) * _xlfn.NORM.S.INV(RAND()))</f>
        <v>318.26899554637237</v>
      </c>
      <c r="AG111">
        <f ca="1">AG110 * EXP(($B$2 - 0.5 * $B$3^2) * $B$5 + $B$3 * SQRT($B$5) * _xlfn.NORM.S.INV(RAND()))</f>
        <v>264.95946994102007</v>
      </c>
      <c r="AH111">
        <f ca="1">AH110 * EXP(($B$2 - 0.5 * $B$3^2) * $B$5 + $B$3 * SQRT($B$5) * _xlfn.NORM.S.INV(RAND()))</f>
        <v>220.29730002364764</v>
      </c>
      <c r="AI111">
        <f ca="1">AI110 * EXP(($B$2 - 0.5 * $B$3^2) * $B$5 + $B$3 * SQRT($B$5) * _xlfn.NORM.S.INV(RAND()))</f>
        <v>210.35737640521069</v>
      </c>
      <c r="AJ111">
        <f ca="1">AJ110 * EXP(($B$2 - 0.5 * $B$3^2) * $B$5 + $B$3 * SQRT($B$5) * _xlfn.NORM.S.INV(RAND()))</f>
        <v>311.00218147843628</v>
      </c>
      <c r="AK111">
        <f ca="1">AK110 * EXP(($B$2 - 0.5 * $B$3^2) * $B$5 + $B$3 * SQRT($B$5) * _xlfn.NORM.S.INV(RAND()))</f>
        <v>267.48853945324129</v>
      </c>
      <c r="AL111">
        <f ca="1">AL110 * EXP(($B$2 - 0.5 * $B$3^2) * $B$5 + $B$3 * SQRT($B$5) * _xlfn.NORM.S.INV(RAND()))</f>
        <v>238.83327020313428</v>
      </c>
      <c r="AM111">
        <f ca="1">AM110 * EXP(($B$2 - 0.5 * $B$3^2) * $B$5 + $B$3 * SQRT($B$5) * _xlfn.NORM.S.INV(RAND()))</f>
        <v>382.15322128341762</v>
      </c>
      <c r="AN111">
        <f ca="1">AN110 * EXP(($B$2 - 0.5 * $B$3^2) * $B$5 + $B$3 * SQRT($B$5) * _xlfn.NORM.S.INV(RAND()))</f>
        <v>300.34656080625984</v>
      </c>
      <c r="AO111">
        <f ca="1">AO110 * EXP(($B$2 - 0.5 * $B$3^2) * $B$5 + $B$3 * SQRT($B$5) * _xlfn.NORM.S.INV(RAND()))</f>
        <v>222.3398963828281</v>
      </c>
      <c r="AP111">
        <f ca="1">AP110 * EXP(($B$2 - 0.5 * $B$3^2) * $B$5 + $B$3 * SQRT($B$5) * _xlfn.NORM.S.INV(RAND()))</f>
        <v>255.49919019563225</v>
      </c>
      <c r="AQ111">
        <f ca="1">AQ110 * EXP(($B$2 - 0.5 * $B$3^2) * $B$5 + $B$3 * SQRT($B$5) * _xlfn.NORM.S.INV(RAND()))</f>
        <v>211.46512332349414</v>
      </c>
      <c r="AR111">
        <f ca="1">AR110 * EXP(($B$2 - 0.5 * $B$3^2) * $B$5 + $B$3 * SQRT($B$5) * _xlfn.NORM.S.INV(RAND()))</f>
        <v>287.22165702234179</v>
      </c>
      <c r="AS111">
        <f ca="1">AS110 * EXP(($B$2 - 0.5 * $B$3^2) * $B$5 + $B$3 * SQRT($B$5) * _xlfn.NORM.S.INV(RAND()))</f>
        <v>247.42613933230464</v>
      </c>
      <c r="AT111">
        <f ca="1">AT110 * EXP(($B$2 - 0.5 * $B$3^2) * $B$5 + $B$3 * SQRT($B$5) * _xlfn.NORM.S.INV(RAND()))</f>
        <v>307.23587186764178</v>
      </c>
      <c r="AU111">
        <f ca="1">AU110 * EXP(($B$2 - 0.5 * $B$3^2) * $B$5 + $B$3 * SQRT($B$5) * _xlfn.NORM.S.INV(RAND()))</f>
        <v>255.36056005838847</v>
      </c>
      <c r="AV111">
        <f ca="1">AV110 * EXP(($B$2 - 0.5 * $B$3^2) * $B$5 + $B$3 * SQRT($B$5) * _xlfn.NORM.S.INV(RAND()))</f>
        <v>360.14487987435803</v>
      </c>
      <c r="AW111">
        <f ca="1">AW110 * EXP(($B$2 - 0.5 * $B$3^2) * $B$5 + $B$3 * SQRT($B$5) * _xlfn.NORM.S.INV(RAND()))</f>
        <v>305.251240997227</v>
      </c>
      <c r="AX111">
        <f ca="1">AX110 * EXP(($B$2 - 0.5 * $B$3^2) * $B$5 + $B$3 * SQRT($B$5) * _xlfn.NORM.S.INV(RAND()))</f>
        <v>219.26392131686433</v>
      </c>
      <c r="AY111">
        <f ca="1">AY110 * EXP(($B$2 - 0.5 * $B$3^2) * $B$5 + $B$3 * SQRT($B$5) * _xlfn.NORM.S.INV(RAND()))</f>
        <v>256.37272086323026</v>
      </c>
    </row>
    <row r="112" spans="1:51" x14ac:dyDescent="0.25">
      <c r="A112">
        <v>88</v>
      </c>
      <c r="B112">
        <f ca="1">B111 * EXP(($B$2 - 0.5 * $B$3^2) * $B$5 + $B$3 * SQRT($B$5) * _xlfn.NORM.S.INV(RAND()))</f>
        <v>222.61365340586292</v>
      </c>
      <c r="C112">
        <f ca="1">C111 * EXP(($B$2 - 0.5 * $B$3^2) * $B$5 + $B$3 * SQRT($B$5) * _xlfn.NORM.S.INV(RAND()))</f>
        <v>275.17796220362231</v>
      </c>
      <c r="D112">
        <f ca="1">D111 * EXP(($B$2 - 0.5 * $B$3^2) * $B$5 + $B$3 * SQRT($B$5) * _xlfn.NORM.S.INV(RAND()))</f>
        <v>305.1807959958681</v>
      </c>
      <c r="E112">
        <f ca="1">E111 * EXP(($B$2 - 0.5 * $B$3^2) * $B$5 + $B$3 * SQRT($B$5) * _xlfn.NORM.S.INV(RAND()))</f>
        <v>214.57989966101442</v>
      </c>
      <c r="F112">
        <f ca="1">F111 * EXP(($B$2 - 0.5 * $B$3^2) * $B$5 + $B$3 * SQRT($B$5) * _xlfn.NORM.S.INV(RAND()))</f>
        <v>275.93490432009332</v>
      </c>
      <c r="G112">
        <f ca="1">G111 * EXP(($B$2 - 0.5 * $B$3^2) * $B$5 + $B$3 * SQRT($B$5) * _xlfn.NORM.S.INV(RAND()))</f>
        <v>230.65821804085007</v>
      </c>
      <c r="H112">
        <f ca="1">H111 * EXP(($B$2 - 0.5 * $B$3^2) * $B$5 + $B$3 * SQRT($B$5) * _xlfn.NORM.S.INV(RAND()))</f>
        <v>271.75737093532712</v>
      </c>
      <c r="I112">
        <f ca="1">I111 * EXP(($B$2 - 0.5 * $B$3^2) * $B$5 + $B$3 * SQRT($B$5) * _xlfn.NORM.S.INV(RAND()))</f>
        <v>234.65637811345906</v>
      </c>
      <c r="J112">
        <f ca="1">J111 * EXP(($B$2 - 0.5 * $B$3^2) * $B$5 + $B$3 * SQRT($B$5) * _xlfn.NORM.S.INV(RAND()))</f>
        <v>351.84962050153359</v>
      </c>
      <c r="K112">
        <f ca="1">K111 * EXP(($B$2 - 0.5 * $B$3^2) * $B$5 + $B$3 * SQRT($B$5) * _xlfn.NORM.S.INV(RAND()))</f>
        <v>319.70109870735104</v>
      </c>
      <c r="L112">
        <f ca="1">L111 * EXP(($B$2 - 0.5 * $B$3^2) * $B$5 + $B$3 * SQRT($B$5) * _xlfn.NORM.S.INV(RAND()))</f>
        <v>286.56306187728387</v>
      </c>
      <c r="M112">
        <f ca="1">M111 * EXP(($B$2 - 0.5 * $B$3^2) * $B$5 + $B$3 * SQRT($B$5) * _xlfn.NORM.S.INV(RAND()))</f>
        <v>228.43277887756659</v>
      </c>
      <c r="N112">
        <f ca="1">N111 * EXP(($B$2 - 0.5 * $B$3^2) * $B$5 + $B$3 * SQRT($B$5) * _xlfn.NORM.S.INV(RAND()))</f>
        <v>373.19772247443422</v>
      </c>
      <c r="O112">
        <f ca="1">O111 * EXP(($B$2 - 0.5 * $B$3^2) * $B$5 + $B$3 * SQRT($B$5) * _xlfn.NORM.S.INV(RAND()))</f>
        <v>247.20389206625816</v>
      </c>
      <c r="P112">
        <f ca="1">P111 * EXP(($B$2 - 0.5 * $B$3^2) * $B$5 + $B$3 * SQRT($B$5) * _xlfn.NORM.S.INV(RAND()))</f>
        <v>209.62931095728004</v>
      </c>
      <c r="Q112">
        <f ca="1">Q111 * EXP(($B$2 - 0.5 * $B$3^2) * $B$5 + $B$3 * SQRT($B$5) * _xlfn.NORM.S.INV(RAND()))</f>
        <v>243.62530760436152</v>
      </c>
      <c r="R112">
        <f ca="1">R111 * EXP(($B$2 - 0.5 * $B$3^2) * $B$5 + $B$3 * SQRT($B$5) * _xlfn.NORM.S.INV(RAND()))</f>
        <v>300.19382605797472</v>
      </c>
      <c r="S112">
        <f ca="1">S111 * EXP(($B$2 - 0.5 * $B$3^2) * $B$5 + $B$3 * SQRT($B$5) * _xlfn.NORM.S.INV(RAND()))</f>
        <v>284.70646940172264</v>
      </c>
      <c r="T112">
        <f ca="1">T111 * EXP(($B$2 - 0.5 * $B$3^2) * $B$5 + $B$3 * SQRT($B$5) * _xlfn.NORM.S.INV(RAND()))</f>
        <v>220.74971379339939</v>
      </c>
      <c r="U112">
        <f ca="1">U111 * EXP(($B$2 - 0.5 * $B$3^2) * $B$5 + $B$3 * SQRT($B$5) * _xlfn.NORM.S.INV(RAND()))</f>
        <v>258.06395231262178</v>
      </c>
      <c r="V112">
        <f ca="1">V111 * EXP(($B$2 - 0.5 * $B$3^2) * $B$5 + $B$3 * SQRT($B$5) * _xlfn.NORM.S.INV(RAND()))</f>
        <v>245.68069718583254</v>
      </c>
      <c r="W112">
        <f ca="1">W111 * EXP(($B$2 - 0.5 * $B$3^2) * $B$5 + $B$3 * SQRT($B$5) * _xlfn.NORM.S.INV(RAND()))</f>
        <v>319.39710540742124</v>
      </c>
      <c r="X112">
        <f ca="1">X111 * EXP(($B$2 - 0.5 * $B$3^2) * $B$5 + $B$3 * SQRT($B$5) * _xlfn.NORM.S.INV(RAND()))</f>
        <v>345.20330241675242</v>
      </c>
      <c r="Y112">
        <f ca="1">Y111 * EXP(($B$2 - 0.5 * $B$3^2) * $B$5 + $B$3 * SQRT($B$5) * _xlfn.NORM.S.INV(RAND()))</f>
        <v>359.28543824779064</v>
      </c>
      <c r="Z112">
        <f ca="1">Z111 * EXP(($B$2 - 0.5 * $B$3^2) * $B$5 + $B$3 * SQRT($B$5) * _xlfn.NORM.S.INV(RAND()))</f>
        <v>269.99751140827971</v>
      </c>
      <c r="AA112">
        <f ca="1">AA111 * EXP(($B$2 - 0.5 * $B$3^2) * $B$5 + $B$3 * SQRT($B$5) * _xlfn.NORM.S.INV(RAND()))</f>
        <v>247.71241102917222</v>
      </c>
      <c r="AB112">
        <f ca="1">AB111 * EXP(($B$2 - 0.5 * $B$3^2) * $B$5 + $B$3 * SQRT($B$5) * _xlfn.NORM.S.INV(RAND()))</f>
        <v>234.55567965141699</v>
      </c>
      <c r="AC112">
        <f ca="1">AC111 * EXP(($B$2 - 0.5 * $B$3^2) * $B$5 + $B$3 * SQRT($B$5) * _xlfn.NORM.S.INV(RAND()))</f>
        <v>302.77112017688381</v>
      </c>
      <c r="AD112">
        <f ca="1">AD111 * EXP(($B$2 - 0.5 * $B$3^2) * $B$5 + $B$3 * SQRT($B$5) * _xlfn.NORM.S.INV(RAND()))</f>
        <v>210.47495181875655</v>
      </c>
      <c r="AE112">
        <f ca="1">AE111 * EXP(($B$2 - 0.5 * $B$3^2) * $B$5 + $B$3 * SQRT($B$5) * _xlfn.NORM.S.INV(RAND()))</f>
        <v>239.19413555000736</v>
      </c>
      <c r="AF112">
        <f ca="1">AF111 * EXP(($B$2 - 0.5 * $B$3^2) * $B$5 + $B$3 * SQRT($B$5) * _xlfn.NORM.S.INV(RAND()))</f>
        <v>313.05300290724028</v>
      </c>
      <c r="AG112">
        <f ca="1">AG111 * EXP(($B$2 - 0.5 * $B$3^2) * $B$5 + $B$3 * SQRT($B$5) * _xlfn.NORM.S.INV(RAND()))</f>
        <v>276.05902866848282</v>
      </c>
      <c r="AH112">
        <f ca="1">AH111 * EXP(($B$2 - 0.5 * $B$3^2) * $B$5 + $B$3 * SQRT($B$5) * _xlfn.NORM.S.INV(RAND()))</f>
        <v>216.88551915157913</v>
      </c>
      <c r="AI112">
        <f ca="1">AI111 * EXP(($B$2 - 0.5 * $B$3^2) * $B$5 + $B$3 * SQRT($B$5) * _xlfn.NORM.S.INV(RAND()))</f>
        <v>212.44154295059374</v>
      </c>
      <c r="AJ112">
        <f ca="1">AJ111 * EXP(($B$2 - 0.5 * $B$3^2) * $B$5 + $B$3 * SQRT($B$5) * _xlfn.NORM.S.INV(RAND()))</f>
        <v>316.63635039667895</v>
      </c>
      <c r="AK112">
        <f ca="1">AK111 * EXP(($B$2 - 0.5 * $B$3^2) * $B$5 + $B$3 * SQRT($B$5) * _xlfn.NORM.S.INV(RAND()))</f>
        <v>264.81365189631379</v>
      </c>
      <c r="AL112">
        <f ca="1">AL111 * EXP(($B$2 - 0.5 * $B$3^2) * $B$5 + $B$3 * SQRT($B$5) * _xlfn.NORM.S.INV(RAND()))</f>
        <v>241.31538139591279</v>
      </c>
      <c r="AM112">
        <f ca="1">AM111 * EXP(($B$2 - 0.5 * $B$3^2) * $B$5 + $B$3 * SQRT($B$5) * _xlfn.NORM.S.INV(RAND()))</f>
        <v>369.02615138993315</v>
      </c>
      <c r="AN112">
        <f ca="1">AN111 * EXP(($B$2 - 0.5 * $B$3^2) * $B$5 + $B$3 * SQRT($B$5) * _xlfn.NORM.S.INV(RAND()))</f>
        <v>298.68803314312282</v>
      </c>
      <c r="AO112">
        <f ca="1">AO111 * EXP(($B$2 - 0.5 * $B$3^2) * $B$5 + $B$3 * SQRT($B$5) * _xlfn.NORM.S.INV(RAND()))</f>
        <v>215.82536861915165</v>
      </c>
      <c r="AP112">
        <f ca="1">AP111 * EXP(($B$2 - 0.5 * $B$3^2) * $B$5 + $B$3 * SQRT($B$5) * _xlfn.NORM.S.INV(RAND()))</f>
        <v>259.47085570665121</v>
      </c>
      <c r="AQ112">
        <f ca="1">AQ111 * EXP(($B$2 - 0.5 * $B$3^2) * $B$5 + $B$3 * SQRT($B$5) * _xlfn.NORM.S.INV(RAND()))</f>
        <v>216.6648935849486</v>
      </c>
      <c r="AR112">
        <f ca="1">AR111 * EXP(($B$2 - 0.5 * $B$3^2) * $B$5 + $B$3 * SQRT($B$5) * _xlfn.NORM.S.INV(RAND()))</f>
        <v>297.89137361519374</v>
      </c>
      <c r="AS112">
        <f ca="1">AS111 * EXP(($B$2 - 0.5 * $B$3^2) * $B$5 + $B$3 * SQRT($B$5) * _xlfn.NORM.S.INV(RAND()))</f>
        <v>243.55826270976297</v>
      </c>
      <c r="AT112">
        <f ca="1">AT111 * EXP(($B$2 - 0.5 * $B$3^2) * $B$5 + $B$3 * SQRT($B$5) * _xlfn.NORM.S.INV(RAND()))</f>
        <v>305.61703552791499</v>
      </c>
      <c r="AU112">
        <f ca="1">AU111 * EXP(($B$2 - 0.5 * $B$3^2) * $B$5 + $B$3 * SQRT($B$5) * _xlfn.NORM.S.INV(RAND()))</f>
        <v>254.45319838548127</v>
      </c>
      <c r="AV112">
        <f ca="1">AV111 * EXP(($B$2 - 0.5 * $B$3^2) * $B$5 + $B$3 * SQRT($B$5) * _xlfn.NORM.S.INV(RAND()))</f>
        <v>364.55019758832913</v>
      </c>
      <c r="AW112">
        <f ca="1">AW111 * EXP(($B$2 - 0.5 * $B$3^2) * $B$5 + $B$3 * SQRT($B$5) * _xlfn.NORM.S.INV(RAND()))</f>
        <v>305.4242305406878</v>
      </c>
      <c r="AX112">
        <f ca="1">AX111 * EXP(($B$2 - 0.5 * $B$3^2) * $B$5 + $B$3 * SQRT($B$5) * _xlfn.NORM.S.INV(RAND()))</f>
        <v>221.18821137095904</v>
      </c>
      <c r="AY112">
        <f ca="1">AY111 * EXP(($B$2 - 0.5 * $B$3^2) * $B$5 + $B$3 * SQRT($B$5) * _xlfn.NORM.S.INV(RAND()))</f>
        <v>263.90195406121438</v>
      </c>
    </row>
    <row r="113" spans="1:51" x14ac:dyDescent="0.25">
      <c r="A113">
        <v>89</v>
      </c>
      <c r="B113">
        <f ca="1">B112 * EXP(($B$2 - 0.5 * $B$3^2) * $B$5 + $B$3 * SQRT($B$5) * _xlfn.NORM.S.INV(RAND()))</f>
        <v>225.5757583271824</v>
      </c>
      <c r="C113">
        <f ca="1">C112 * EXP(($B$2 - 0.5 * $B$3^2) * $B$5 + $B$3 * SQRT($B$5) * _xlfn.NORM.S.INV(RAND()))</f>
        <v>274.88111200927619</v>
      </c>
      <c r="D113">
        <f ca="1">D112 * EXP(($B$2 - 0.5 * $B$3^2) * $B$5 + $B$3 * SQRT($B$5) * _xlfn.NORM.S.INV(RAND()))</f>
        <v>302.2038624287602</v>
      </c>
      <c r="E113">
        <f ca="1">E112 * EXP(($B$2 - 0.5 * $B$3^2) * $B$5 + $B$3 * SQRT($B$5) * _xlfn.NORM.S.INV(RAND()))</f>
        <v>209.60651032910033</v>
      </c>
      <c r="F113">
        <f ca="1">F112 * EXP(($B$2 - 0.5 * $B$3^2) * $B$5 + $B$3 * SQRT($B$5) * _xlfn.NORM.S.INV(RAND()))</f>
        <v>268.63655311505494</v>
      </c>
      <c r="G113">
        <f ca="1">G112 * EXP(($B$2 - 0.5 * $B$3^2) * $B$5 + $B$3 * SQRT($B$5) * _xlfn.NORM.S.INV(RAND()))</f>
        <v>230.06011309438773</v>
      </c>
      <c r="H113">
        <f ca="1">H112 * EXP(($B$2 - 0.5 * $B$3^2) * $B$5 + $B$3 * SQRT($B$5) * _xlfn.NORM.S.INV(RAND()))</f>
        <v>265.26233881697902</v>
      </c>
      <c r="I113">
        <f ca="1">I112 * EXP(($B$2 - 0.5 * $B$3^2) * $B$5 + $B$3 * SQRT($B$5) * _xlfn.NORM.S.INV(RAND()))</f>
        <v>231.3640801547499</v>
      </c>
      <c r="J113">
        <f ca="1">J112 * EXP(($B$2 - 0.5 * $B$3^2) * $B$5 + $B$3 * SQRT($B$5) * _xlfn.NORM.S.INV(RAND()))</f>
        <v>353.8706025625408</v>
      </c>
      <c r="K113">
        <f ca="1">K112 * EXP(($B$2 - 0.5 * $B$3^2) * $B$5 + $B$3 * SQRT($B$5) * _xlfn.NORM.S.INV(RAND()))</f>
        <v>316.8437613283661</v>
      </c>
      <c r="L113">
        <f ca="1">L112 * EXP(($B$2 - 0.5 * $B$3^2) * $B$5 + $B$3 * SQRT($B$5) * _xlfn.NORM.S.INV(RAND()))</f>
        <v>293.84972047362731</v>
      </c>
      <c r="M113">
        <f ca="1">M112 * EXP(($B$2 - 0.5 * $B$3^2) * $B$5 + $B$3 * SQRT($B$5) * _xlfn.NORM.S.INV(RAND()))</f>
        <v>219.1428985952771</v>
      </c>
      <c r="N113">
        <f ca="1">N112 * EXP(($B$2 - 0.5 * $B$3^2) * $B$5 + $B$3 * SQRT($B$5) * _xlfn.NORM.S.INV(RAND()))</f>
        <v>369.79729931177377</v>
      </c>
      <c r="O113">
        <f ca="1">O112 * EXP(($B$2 - 0.5 * $B$3^2) * $B$5 + $B$3 * SQRT($B$5) * _xlfn.NORM.S.INV(RAND()))</f>
        <v>249.52090285894732</v>
      </c>
      <c r="P113">
        <f ca="1">P112 * EXP(($B$2 - 0.5 * $B$3^2) * $B$5 + $B$3 * SQRT($B$5) * _xlfn.NORM.S.INV(RAND()))</f>
        <v>212.83232942145673</v>
      </c>
      <c r="Q113">
        <f ca="1">Q112 * EXP(($B$2 - 0.5 * $B$3^2) * $B$5 + $B$3 * SQRT($B$5) * _xlfn.NORM.S.INV(RAND()))</f>
        <v>247.3533836616291</v>
      </c>
      <c r="R113">
        <f ca="1">R112 * EXP(($B$2 - 0.5 * $B$3^2) * $B$5 + $B$3 * SQRT($B$5) * _xlfn.NORM.S.INV(RAND()))</f>
        <v>305.76347368619236</v>
      </c>
      <c r="S113">
        <f ca="1">S112 * EXP(($B$2 - 0.5 * $B$3^2) * $B$5 + $B$3 * SQRT($B$5) * _xlfn.NORM.S.INV(RAND()))</f>
        <v>286.50208074138936</v>
      </c>
      <c r="T113">
        <f ca="1">T112 * EXP(($B$2 - 0.5 * $B$3^2) * $B$5 + $B$3 * SQRT($B$5) * _xlfn.NORM.S.INV(RAND()))</f>
        <v>213.45009778559697</v>
      </c>
      <c r="U113">
        <f ca="1">U112 * EXP(($B$2 - 0.5 * $B$3^2) * $B$5 + $B$3 * SQRT($B$5) * _xlfn.NORM.S.INV(RAND()))</f>
        <v>259.84199421447579</v>
      </c>
      <c r="V113">
        <f ca="1">V112 * EXP(($B$2 - 0.5 * $B$3^2) * $B$5 + $B$3 * SQRT($B$5) * _xlfn.NORM.S.INV(RAND()))</f>
        <v>248.31670879589927</v>
      </c>
      <c r="W113">
        <f ca="1">W112 * EXP(($B$2 - 0.5 * $B$3^2) * $B$5 + $B$3 * SQRT($B$5) * _xlfn.NORM.S.INV(RAND()))</f>
        <v>328.4043525963246</v>
      </c>
      <c r="X113">
        <f ca="1">X112 * EXP(($B$2 - 0.5 * $B$3^2) * $B$5 + $B$3 * SQRT($B$5) * _xlfn.NORM.S.INV(RAND()))</f>
        <v>343.23721595715205</v>
      </c>
      <c r="Y113">
        <f ca="1">Y112 * EXP(($B$2 - 0.5 * $B$3^2) * $B$5 + $B$3 * SQRT($B$5) * _xlfn.NORM.S.INV(RAND()))</f>
        <v>354.49382041755138</v>
      </c>
      <c r="Z113">
        <f ca="1">Z112 * EXP(($B$2 - 0.5 * $B$3^2) * $B$5 + $B$3 * SQRT($B$5) * _xlfn.NORM.S.INV(RAND()))</f>
        <v>261.17307177404331</v>
      </c>
      <c r="AA113">
        <f ca="1">AA112 * EXP(($B$2 - 0.5 * $B$3^2) * $B$5 + $B$3 * SQRT($B$5) * _xlfn.NORM.S.INV(RAND()))</f>
        <v>247.83822803543467</v>
      </c>
      <c r="AB113">
        <f ca="1">AB112 * EXP(($B$2 - 0.5 * $B$3^2) * $B$5 + $B$3 * SQRT($B$5) * _xlfn.NORM.S.INV(RAND()))</f>
        <v>235.15443113595217</v>
      </c>
      <c r="AC113">
        <f ca="1">AC112 * EXP(($B$2 - 0.5 * $B$3^2) * $B$5 + $B$3 * SQRT($B$5) * _xlfn.NORM.S.INV(RAND()))</f>
        <v>297.78869407608903</v>
      </c>
      <c r="AD113">
        <f ca="1">AD112 * EXP(($B$2 - 0.5 * $B$3^2) * $B$5 + $B$3 * SQRT($B$5) * _xlfn.NORM.S.INV(RAND()))</f>
        <v>213.36926208975797</v>
      </c>
      <c r="AE113">
        <f ca="1">AE112 * EXP(($B$2 - 0.5 * $B$3^2) * $B$5 + $B$3 * SQRT($B$5) * _xlfn.NORM.S.INV(RAND()))</f>
        <v>233.13844892750205</v>
      </c>
      <c r="AF113">
        <f ca="1">AF112 * EXP(($B$2 - 0.5 * $B$3^2) * $B$5 + $B$3 * SQRT($B$5) * _xlfn.NORM.S.INV(RAND()))</f>
        <v>311.47752428460046</v>
      </c>
      <c r="AG113">
        <f ca="1">AG112 * EXP(($B$2 - 0.5 * $B$3^2) * $B$5 + $B$3 * SQRT($B$5) * _xlfn.NORM.S.INV(RAND()))</f>
        <v>277.91897211723699</v>
      </c>
      <c r="AH113">
        <f ca="1">AH112 * EXP(($B$2 - 0.5 * $B$3^2) * $B$5 + $B$3 * SQRT($B$5) * _xlfn.NORM.S.INV(RAND()))</f>
        <v>214.24044437750288</v>
      </c>
      <c r="AI113">
        <f ca="1">AI112 * EXP(($B$2 - 0.5 * $B$3^2) * $B$5 + $B$3 * SQRT($B$5) * _xlfn.NORM.S.INV(RAND()))</f>
        <v>207.1334591261456</v>
      </c>
      <c r="AJ113">
        <f ca="1">AJ112 * EXP(($B$2 - 0.5 * $B$3^2) * $B$5 + $B$3 * SQRT($B$5) * _xlfn.NORM.S.INV(RAND()))</f>
        <v>307.47112001836189</v>
      </c>
      <c r="AK113">
        <f ca="1">AK112 * EXP(($B$2 - 0.5 * $B$3^2) * $B$5 + $B$3 * SQRT($B$5) * _xlfn.NORM.S.INV(RAND()))</f>
        <v>269.59437895370405</v>
      </c>
      <c r="AL113">
        <f ca="1">AL112 * EXP(($B$2 - 0.5 * $B$3^2) * $B$5 + $B$3 * SQRT($B$5) * _xlfn.NORM.S.INV(RAND()))</f>
        <v>250.12166337652513</v>
      </c>
      <c r="AM113">
        <f ca="1">AM112 * EXP(($B$2 - 0.5 * $B$3^2) * $B$5 + $B$3 * SQRT($B$5) * _xlfn.NORM.S.INV(RAND()))</f>
        <v>371.30022265519671</v>
      </c>
      <c r="AN113">
        <f ca="1">AN112 * EXP(($B$2 - 0.5 * $B$3^2) * $B$5 + $B$3 * SQRT($B$5) * _xlfn.NORM.S.INV(RAND()))</f>
        <v>298.00422817364421</v>
      </c>
      <c r="AO113">
        <f ca="1">AO112 * EXP(($B$2 - 0.5 * $B$3^2) * $B$5 + $B$3 * SQRT($B$5) * _xlfn.NORM.S.INV(RAND()))</f>
        <v>216.7804325579975</v>
      </c>
      <c r="AP113">
        <f ca="1">AP112 * EXP(($B$2 - 0.5 * $B$3^2) * $B$5 + $B$3 * SQRT($B$5) * _xlfn.NORM.S.INV(RAND()))</f>
        <v>258.43523175885349</v>
      </c>
      <c r="AQ113">
        <f ca="1">AQ112 * EXP(($B$2 - 0.5 * $B$3^2) * $B$5 + $B$3 * SQRT($B$5) * _xlfn.NORM.S.INV(RAND()))</f>
        <v>217.98732409158538</v>
      </c>
      <c r="AR113">
        <f ca="1">AR112 * EXP(($B$2 - 0.5 * $B$3^2) * $B$5 + $B$3 * SQRT($B$5) * _xlfn.NORM.S.INV(RAND()))</f>
        <v>301.90242709348047</v>
      </c>
      <c r="AS113">
        <f ca="1">AS112 * EXP(($B$2 - 0.5 * $B$3^2) * $B$5 + $B$3 * SQRT($B$5) * _xlfn.NORM.S.INV(RAND()))</f>
        <v>244.07269416820395</v>
      </c>
      <c r="AT113">
        <f ca="1">AT112 * EXP(($B$2 - 0.5 * $B$3^2) * $B$5 + $B$3 * SQRT($B$5) * _xlfn.NORM.S.INV(RAND()))</f>
        <v>311.3662980899598</v>
      </c>
      <c r="AU113">
        <f ca="1">AU112 * EXP(($B$2 - 0.5 * $B$3^2) * $B$5 + $B$3 * SQRT($B$5) * _xlfn.NORM.S.INV(RAND()))</f>
        <v>247.79486459062051</v>
      </c>
      <c r="AV113">
        <f ca="1">AV112 * EXP(($B$2 - 0.5 * $B$3^2) * $B$5 + $B$3 * SQRT($B$5) * _xlfn.NORM.S.INV(RAND()))</f>
        <v>366.66578861734581</v>
      </c>
      <c r="AW113">
        <f ca="1">AW112 * EXP(($B$2 - 0.5 * $B$3^2) * $B$5 + $B$3 * SQRT($B$5) * _xlfn.NORM.S.INV(RAND()))</f>
        <v>310.4633574646619</v>
      </c>
      <c r="AX113">
        <f ca="1">AX112 * EXP(($B$2 - 0.5 * $B$3^2) * $B$5 + $B$3 * SQRT($B$5) * _xlfn.NORM.S.INV(RAND()))</f>
        <v>231.4059670617622</v>
      </c>
      <c r="AY113">
        <f ca="1">AY112 * EXP(($B$2 - 0.5 * $B$3^2) * $B$5 + $B$3 * SQRT($B$5) * _xlfn.NORM.S.INV(RAND()))</f>
        <v>256.7062022717854</v>
      </c>
    </row>
    <row r="114" spans="1:51" x14ac:dyDescent="0.25">
      <c r="A114">
        <v>90</v>
      </c>
      <c r="B114">
        <f ca="1">B113 * EXP(($B$2 - 0.5 * $B$3^2) * $B$5 + $B$3 * SQRT($B$5) * _xlfn.NORM.S.INV(RAND()))</f>
        <v>226.56109733261735</v>
      </c>
      <c r="C114">
        <f ca="1">C113 * EXP(($B$2 - 0.5 * $B$3^2) * $B$5 + $B$3 * SQRT($B$5) * _xlfn.NORM.S.INV(RAND()))</f>
        <v>271.96466372495246</v>
      </c>
      <c r="D114">
        <f ca="1">D113 * EXP(($B$2 - 0.5 * $B$3^2) * $B$5 + $B$3 * SQRT($B$5) * _xlfn.NORM.S.INV(RAND()))</f>
        <v>293.1525818565184</v>
      </c>
      <c r="E114">
        <f ca="1">E113 * EXP(($B$2 - 0.5 * $B$3^2) * $B$5 + $B$3 * SQRT($B$5) * _xlfn.NORM.S.INV(RAND()))</f>
        <v>209.05507452555219</v>
      </c>
      <c r="F114">
        <f ca="1">F113 * EXP(($B$2 - 0.5 * $B$3^2) * $B$5 + $B$3 * SQRT($B$5) * _xlfn.NORM.S.INV(RAND()))</f>
        <v>271.19800203345625</v>
      </c>
      <c r="G114">
        <f ca="1">G113 * EXP(($B$2 - 0.5 * $B$3^2) * $B$5 + $B$3 * SQRT($B$5) * _xlfn.NORM.S.INV(RAND()))</f>
        <v>235.86995356946238</v>
      </c>
      <c r="H114">
        <f ca="1">H113 * EXP(($B$2 - 0.5 * $B$3^2) * $B$5 + $B$3 * SQRT($B$5) * _xlfn.NORM.S.INV(RAND()))</f>
        <v>266.59762720377813</v>
      </c>
      <c r="I114">
        <f ca="1">I113 * EXP(($B$2 - 0.5 * $B$3^2) * $B$5 + $B$3 * SQRT($B$5) * _xlfn.NORM.S.INV(RAND()))</f>
        <v>228.670744641271</v>
      </c>
      <c r="J114">
        <f ca="1">J113 * EXP(($B$2 - 0.5 * $B$3^2) * $B$5 + $B$3 * SQRT($B$5) * _xlfn.NORM.S.INV(RAND()))</f>
        <v>351.09646973678792</v>
      </c>
      <c r="K114">
        <f ca="1">K113 * EXP(($B$2 - 0.5 * $B$3^2) * $B$5 + $B$3 * SQRT($B$5) * _xlfn.NORM.S.INV(RAND()))</f>
        <v>319.08994707092046</v>
      </c>
      <c r="L114">
        <f ca="1">L113 * EXP(($B$2 - 0.5 * $B$3^2) * $B$5 + $B$3 * SQRT($B$5) * _xlfn.NORM.S.INV(RAND()))</f>
        <v>298.22684168868375</v>
      </c>
      <c r="M114">
        <f ca="1">M113 * EXP(($B$2 - 0.5 * $B$3^2) * $B$5 + $B$3 * SQRT($B$5) * _xlfn.NORM.S.INV(RAND()))</f>
        <v>223.7039743459552</v>
      </c>
      <c r="N114">
        <f ca="1">N113 * EXP(($B$2 - 0.5 * $B$3^2) * $B$5 + $B$3 * SQRT($B$5) * _xlfn.NORM.S.INV(RAND()))</f>
        <v>363.28153629858986</v>
      </c>
      <c r="O114">
        <f ca="1">O113 * EXP(($B$2 - 0.5 * $B$3^2) * $B$5 + $B$3 * SQRT($B$5) * _xlfn.NORM.S.INV(RAND()))</f>
        <v>246.13860325337205</v>
      </c>
      <c r="P114">
        <f ca="1">P113 * EXP(($B$2 - 0.5 * $B$3^2) * $B$5 + $B$3 * SQRT($B$5) * _xlfn.NORM.S.INV(RAND()))</f>
        <v>219.68485898568724</v>
      </c>
      <c r="Q114">
        <f ca="1">Q113 * EXP(($B$2 - 0.5 * $B$3^2) * $B$5 + $B$3 * SQRT($B$5) * _xlfn.NORM.S.INV(RAND()))</f>
        <v>245.22045233202493</v>
      </c>
      <c r="R114">
        <f ca="1">R113 * EXP(($B$2 - 0.5 * $B$3^2) * $B$5 + $B$3 * SQRT($B$5) * _xlfn.NORM.S.INV(RAND()))</f>
        <v>303.58896763394944</v>
      </c>
      <c r="S114">
        <f ca="1">S113 * EXP(($B$2 - 0.5 * $B$3^2) * $B$5 + $B$3 * SQRT($B$5) * _xlfn.NORM.S.INV(RAND()))</f>
        <v>291.72788639426079</v>
      </c>
      <c r="T114">
        <f ca="1">T113 * EXP(($B$2 - 0.5 * $B$3^2) * $B$5 + $B$3 * SQRT($B$5) * _xlfn.NORM.S.INV(RAND()))</f>
        <v>219.35646943645978</v>
      </c>
      <c r="U114">
        <f ca="1">U113 * EXP(($B$2 - 0.5 * $B$3^2) * $B$5 + $B$3 * SQRT($B$5) * _xlfn.NORM.S.INV(RAND()))</f>
        <v>265.82018951955183</v>
      </c>
      <c r="V114">
        <f ca="1">V113 * EXP(($B$2 - 0.5 * $B$3^2) * $B$5 + $B$3 * SQRT($B$5) * _xlfn.NORM.S.INV(RAND()))</f>
        <v>239.41128619630979</v>
      </c>
      <c r="W114">
        <f ca="1">W113 * EXP(($B$2 - 0.5 * $B$3^2) * $B$5 + $B$3 * SQRT($B$5) * _xlfn.NORM.S.INV(RAND()))</f>
        <v>318.19665857172572</v>
      </c>
      <c r="X114">
        <f ca="1">X113 * EXP(($B$2 - 0.5 * $B$3^2) * $B$5 + $B$3 * SQRT($B$5) * _xlfn.NORM.S.INV(RAND()))</f>
        <v>349.95493660037374</v>
      </c>
      <c r="Y114">
        <f ca="1">Y113 * EXP(($B$2 - 0.5 * $B$3^2) * $B$5 + $B$3 * SQRT($B$5) * _xlfn.NORM.S.INV(RAND()))</f>
        <v>358.53648286942723</v>
      </c>
      <c r="Z114">
        <f ca="1">Z113 * EXP(($B$2 - 0.5 * $B$3^2) * $B$5 + $B$3 * SQRT($B$5) * _xlfn.NORM.S.INV(RAND()))</f>
        <v>260.66142421747014</v>
      </c>
      <c r="AA114">
        <f ca="1">AA113 * EXP(($B$2 - 0.5 * $B$3^2) * $B$5 + $B$3 * SQRT($B$5) * _xlfn.NORM.S.INV(RAND()))</f>
        <v>247.7924079201378</v>
      </c>
      <c r="AB114">
        <f ca="1">AB113 * EXP(($B$2 - 0.5 * $B$3^2) * $B$5 + $B$3 * SQRT($B$5) * _xlfn.NORM.S.INV(RAND()))</f>
        <v>241.28371367391097</v>
      </c>
      <c r="AC114">
        <f ca="1">AC113 * EXP(($B$2 - 0.5 * $B$3^2) * $B$5 + $B$3 * SQRT($B$5) * _xlfn.NORM.S.INV(RAND()))</f>
        <v>301.38539291698794</v>
      </c>
      <c r="AD114">
        <f ca="1">AD113 * EXP(($B$2 - 0.5 * $B$3^2) * $B$5 + $B$3 * SQRT($B$5) * _xlfn.NORM.S.INV(RAND()))</f>
        <v>206.25726497650354</v>
      </c>
      <c r="AE114">
        <f ca="1">AE113 * EXP(($B$2 - 0.5 * $B$3^2) * $B$5 + $B$3 * SQRT($B$5) * _xlfn.NORM.S.INV(RAND()))</f>
        <v>233.94027189115832</v>
      </c>
      <c r="AF114">
        <f ca="1">AF113 * EXP(($B$2 - 0.5 * $B$3^2) * $B$5 + $B$3 * SQRT($B$5) * _xlfn.NORM.S.INV(RAND()))</f>
        <v>320.8348026143484</v>
      </c>
      <c r="AG114">
        <f ca="1">AG113 * EXP(($B$2 - 0.5 * $B$3^2) * $B$5 + $B$3 * SQRT($B$5) * _xlfn.NORM.S.INV(RAND()))</f>
        <v>282.81058144847378</v>
      </c>
      <c r="AH114">
        <f ca="1">AH113 * EXP(($B$2 - 0.5 * $B$3^2) * $B$5 + $B$3 * SQRT($B$5) * _xlfn.NORM.S.INV(RAND()))</f>
        <v>216.73526791157943</v>
      </c>
      <c r="AI114">
        <f ca="1">AI113 * EXP(($B$2 - 0.5 * $B$3^2) * $B$5 + $B$3 * SQRT($B$5) * _xlfn.NORM.S.INV(RAND()))</f>
        <v>207.9067294501028</v>
      </c>
      <c r="AJ114">
        <f ca="1">AJ113 * EXP(($B$2 - 0.5 * $B$3^2) * $B$5 + $B$3 * SQRT($B$5) * _xlfn.NORM.S.INV(RAND()))</f>
        <v>302.63776233397044</v>
      </c>
      <c r="AK114">
        <f ca="1">AK113 * EXP(($B$2 - 0.5 * $B$3^2) * $B$5 + $B$3 * SQRT($B$5) * _xlfn.NORM.S.INV(RAND()))</f>
        <v>275.32878030211839</v>
      </c>
      <c r="AL114">
        <f ca="1">AL113 * EXP(($B$2 - 0.5 * $B$3^2) * $B$5 + $B$3 * SQRT($B$5) * _xlfn.NORM.S.INV(RAND()))</f>
        <v>254.7053491018475</v>
      </c>
      <c r="AM114">
        <f ca="1">AM113 * EXP(($B$2 - 0.5 * $B$3^2) * $B$5 + $B$3 * SQRT($B$5) * _xlfn.NORM.S.INV(RAND()))</f>
        <v>374.77374111737817</v>
      </c>
      <c r="AN114">
        <f ca="1">AN113 * EXP(($B$2 - 0.5 * $B$3^2) * $B$5 + $B$3 * SQRT($B$5) * _xlfn.NORM.S.INV(RAND()))</f>
        <v>293.07841325971566</v>
      </c>
      <c r="AO114">
        <f ca="1">AO113 * EXP(($B$2 - 0.5 * $B$3^2) * $B$5 + $B$3 * SQRT($B$5) * _xlfn.NORM.S.INV(RAND()))</f>
        <v>215.34670675038657</v>
      </c>
      <c r="AP114">
        <f ca="1">AP113 * EXP(($B$2 - 0.5 * $B$3^2) * $B$5 + $B$3 * SQRT($B$5) * _xlfn.NORM.S.INV(RAND()))</f>
        <v>261.47400817391394</v>
      </c>
      <c r="AQ114">
        <f ca="1">AQ113 * EXP(($B$2 - 0.5 * $B$3^2) * $B$5 + $B$3 * SQRT($B$5) * _xlfn.NORM.S.INV(RAND()))</f>
        <v>218.96631192548014</v>
      </c>
      <c r="AR114">
        <f ca="1">AR113 * EXP(($B$2 - 0.5 * $B$3^2) * $B$5 + $B$3 * SQRT($B$5) * _xlfn.NORM.S.INV(RAND()))</f>
        <v>306.66962248664794</v>
      </c>
      <c r="AS114">
        <f ca="1">AS113 * EXP(($B$2 - 0.5 * $B$3^2) * $B$5 + $B$3 * SQRT($B$5) * _xlfn.NORM.S.INV(RAND()))</f>
        <v>247.26582871820179</v>
      </c>
      <c r="AT114">
        <f ca="1">AT113 * EXP(($B$2 - 0.5 * $B$3^2) * $B$5 + $B$3 * SQRT($B$5) * _xlfn.NORM.S.INV(RAND()))</f>
        <v>305.91212025718517</v>
      </c>
      <c r="AU114">
        <f ca="1">AU113 * EXP(($B$2 - 0.5 * $B$3^2) * $B$5 + $B$3 * SQRT($B$5) * _xlfn.NORM.S.INV(RAND()))</f>
        <v>239.84062396216484</v>
      </c>
      <c r="AV114">
        <f ca="1">AV113 * EXP(($B$2 - 0.5 * $B$3^2) * $B$5 + $B$3 * SQRT($B$5) * _xlfn.NORM.S.INV(RAND()))</f>
        <v>366.35368989408096</v>
      </c>
      <c r="AW114">
        <f ca="1">AW113 * EXP(($B$2 - 0.5 * $B$3^2) * $B$5 + $B$3 * SQRT($B$5) * _xlfn.NORM.S.INV(RAND()))</f>
        <v>311.70377487996444</v>
      </c>
      <c r="AX114">
        <f ca="1">AX113 * EXP(($B$2 - 0.5 * $B$3^2) * $B$5 + $B$3 * SQRT($B$5) * _xlfn.NORM.S.INV(RAND()))</f>
        <v>228.67968351748138</v>
      </c>
      <c r="AY114">
        <f ca="1">AY113 * EXP(($B$2 - 0.5 * $B$3^2) * $B$5 + $B$3 * SQRT($B$5) * _xlfn.NORM.S.INV(RAND()))</f>
        <v>258.64351344881953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3"/>
  <sheetViews>
    <sheetView workbookViewId="0"/>
  </sheetViews>
  <sheetFormatPr defaultRowHeight="15" x14ac:dyDescent="0.25"/>
  <sheetData>
    <row r="1" spans="1:9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</row>
    <row r="2" spans="1:9" x14ac:dyDescent="0.25">
      <c r="A2">
        <v>182.16</v>
      </c>
      <c r="B2">
        <v>184.26</v>
      </c>
      <c r="C2">
        <v>180.934</v>
      </c>
      <c r="D2">
        <v>183.63</v>
      </c>
      <c r="E2">
        <v>65603041</v>
      </c>
      <c r="F2">
        <v>182.88249999999999</v>
      </c>
      <c r="G2" s="9">
        <v>45307.208333333336</v>
      </c>
      <c r="H2">
        <v>767284</v>
      </c>
    </row>
    <row r="3" spans="1:9" x14ac:dyDescent="0.25">
      <c r="A3">
        <v>181.27</v>
      </c>
      <c r="B3">
        <v>182.93</v>
      </c>
      <c r="C3">
        <v>180.3</v>
      </c>
      <c r="D3">
        <v>182.68</v>
      </c>
      <c r="E3">
        <v>47317433</v>
      </c>
      <c r="F3">
        <v>181.92009999999999</v>
      </c>
      <c r="G3" s="9">
        <v>45308.208333333336</v>
      </c>
      <c r="H3">
        <v>594632</v>
      </c>
    </row>
    <row r="4" spans="1:9" x14ac:dyDescent="0.25">
      <c r="A4">
        <v>186.09</v>
      </c>
      <c r="B4">
        <v>189.14</v>
      </c>
      <c r="C4">
        <v>185.83</v>
      </c>
      <c r="D4">
        <v>188.63</v>
      </c>
      <c r="E4">
        <v>78005754</v>
      </c>
      <c r="F4">
        <v>187.9375</v>
      </c>
      <c r="G4" s="9">
        <v>45309.208333333336</v>
      </c>
      <c r="H4">
        <v>787235</v>
      </c>
    </row>
    <row r="5" spans="1:9" x14ac:dyDescent="0.25">
      <c r="A5">
        <v>189.33</v>
      </c>
      <c r="B5">
        <v>191.95</v>
      </c>
      <c r="C5">
        <v>188.82</v>
      </c>
      <c r="D5">
        <v>191.56</v>
      </c>
      <c r="E5">
        <v>68902985</v>
      </c>
      <c r="F5">
        <v>190.61510000000001</v>
      </c>
      <c r="G5" s="9">
        <v>45310.208333333336</v>
      </c>
      <c r="H5">
        <v>682664</v>
      </c>
    </row>
    <row r="6" spans="1:9" x14ac:dyDescent="0.25">
      <c r="A6">
        <v>192.3</v>
      </c>
      <c r="B6">
        <v>195.33</v>
      </c>
      <c r="C6">
        <v>192.26</v>
      </c>
      <c r="D6">
        <v>193.89</v>
      </c>
      <c r="E6">
        <v>60133852</v>
      </c>
      <c r="F6">
        <v>193.98910000000001</v>
      </c>
      <c r="G6" s="9">
        <v>45313.208333333336</v>
      </c>
      <c r="H6">
        <v>718108</v>
      </c>
    </row>
    <row r="7" spans="1:9" x14ac:dyDescent="0.25">
      <c r="A7">
        <v>195.02</v>
      </c>
      <c r="B7">
        <v>195.75</v>
      </c>
      <c r="C7">
        <v>193.82990000000001</v>
      </c>
      <c r="D7">
        <v>195.18</v>
      </c>
      <c r="E7">
        <v>42355590</v>
      </c>
      <c r="F7">
        <v>194.8203</v>
      </c>
      <c r="G7" s="9">
        <v>45314.208333333336</v>
      </c>
      <c r="H7">
        <v>533093</v>
      </c>
    </row>
    <row r="8" spans="1:9" x14ac:dyDescent="0.25">
      <c r="A8">
        <v>195.42</v>
      </c>
      <c r="B8">
        <v>196.38</v>
      </c>
      <c r="C8">
        <v>194.34</v>
      </c>
      <c r="D8">
        <v>194.5</v>
      </c>
      <c r="E8">
        <v>53631316</v>
      </c>
      <c r="F8">
        <v>195.2063</v>
      </c>
      <c r="G8" s="9">
        <v>45315.208333333336</v>
      </c>
      <c r="H8">
        <v>594714</v>
      </c>
    </row>
    <row r="9" spans="1:9" x14ac:dyDescent="0.25">
      <c r="A9">
        <v>195.22</v>
      </c>
      <c r="B9">
        <v>196.26750000000001</v>
      </c>
      <c r="C9">
        <v>193.11250000000001</v>
      </c>
      <c r="D9">
        <v>194.17</v>
      </c>
      <c r="E9">
        <v>54822126</v>
      </c>
      <c r="F9">
        <v>194.7337</v>
      </c>
      <c r="G9" s="9">
        <v>45316.208333333336</v>
      </c>
      <c r="H9">
        <v>644526</v>
      </c>
    </row>
    <row r="10" spans="1:9" x14ac:dyDescent="0.25">
      <c r="A10">
        <v>194.27</v>
      </c>
      <c r="B10">
        <v>194.76</v>
      </c>
      <c r="C10">
        <v>191.94</v>
      </c>
      <c r="D10">
        <v>192.42</v>
      </c>
      <c r="E10">
        <v>44594011</v>
      </c>
      <c r="F10">
        <v>193.1206</v>
      </c>
      <c r="G10" s="9">
        <v>45317.208333333336</v>
      </c>
      <c r="H10">
        <v>534166</v>
      </c>
    </row>
    <row r="11" spans="1:9" x14ac:dyDescent="0.25">
      <c r="A11">
        <v>192.01</v>
      </c>
      <c r="B11">
        <v>192.2</v>
      </c>
      <c r="C11">
        <v>189.58</v>
      </c>
      <c r="D11">
        <v>191.73</v>
      </c>
      <c r="E11">
        <v>47145622</v>
      </c>
      <c r="F11">
        <v>191.2954</v>
      </c>
      <c r="G11" s="9">
        <v>45320.208333333336</v>
      </c>
      <c r="H11">
        <v>599513</v>
      </c>
    </row>
    <row r="12" spans="1:9" x14ac:dyDescent="0.25">
      <c r="A12">
        <v>190.94</v>
      </c>
      <c r="B12">
        <v>191.8</v>
      </c>
      <c r="C12">
        <v>187.47</v>
      </c>
      <c r="D12">
        <v>188.04</v>
      </c>
      <c r="E12">
        <v>55859370</v>
      </c>
      <c r="F12">
        <v>188.79249999999999</v>
      </c>
      <c r="G12" s="9">
        <v>45321.208333333336</v>
      </c>
      <c r="H12">
        <v>690707</v>
      </c>
    </row>
    <row r="13" spans="1:9" x14ac:dyDescent="0.25">
      <c r="A13">
        <v>187.04</v>
      </c>
      <c r="B13">
        <v>187.095</v>
      </c>
      <c r="C13">
        <v>184.35</v>
      </c>
      <c r="D13">
        <v>184.4</v>
      </c>
      <c r="E13">
        <v>55467803</v>
      </c>
      <c r="F13">
        <v>185.35249999999999</v>
      </c>
      <c r="G13" s="9">
        <v>45322.208333333336</v>
      </c>
      <c r="H13">
        <v>679844</v>
      </c>
    </row>
    <row r="14" spans="1:9" x14ac:dyDescent="0.25">
      <c r="A14">
        <v>183.98500000000001</v>
      </c>
      <c r="B14">
        <v>186.95</v>
      </c>
      <c r="C14">
        <v>183.82</v>
      </c>
      <c r="D14">
        <v>186.86</v>
      </c>
      <c r="E14">
        <v>64885408</v>
      </c>
      <c r="F14">
        <v>185.56880000000001</v>
      </c>
      <c r="G14" s="9">
        <v>45323.208333333336</v>
      </c>
      <c r="H14">
        <v>820977</v>
      </c>
    </row>
    <row r="15" spans="1:9" x14ac:dyDescent="0.25">
      <c r="A15">
        <v>179.86</v>
      </c>
      <c r="B15">
        <v>187.33</v>
      </c>
      <c r="C15">
        <v>179.25</v>
      </c>
      <c r="D15">
        <v>185.85</v>
      </c>
      <c r="E15">
        <v>102551680</v>
      </c>
      <c r="F15">
        <v>184.74350000000001</v>
      </c>
      <c r="G15" s="9">
        <v>45324.208333333336</v>
      </c>
      <c r="H15">
        <v>1108466</v>
      </c>
    </row>
    <row r="16" spans="1:9" x14ac:dyDescent="0.25">
      <c r="A16">
        <v>188.15</v>
      </c>
      <c r="B16">
        <v>189.25</v>
      </c>
      <c r="C16">
        <v>185.84</v>
      </c>
      <c r="D16">
        <v>187.68</v>
      </c>
      <c r="E16">
        <v>69668820</v>
      </c>
      <c r="F16">
        <v>187.68260000000001</v>
      </c>
      <c r="G16" s="9">
        <v>45327.208333333336</v>
      </c>
      <c r="H16">
        <v>804749</v>
      </c>
    </row>
    <row r="17" spans="1:8" x14ac:dyDescent="0.25">
      <c r="A17">
        <v>186.86</v>
      </c>
      <c r="B17">
        <v>189.31</v>
      </c>
      <c r="C17">
        <v>186.76949999999999</v>
      </c>
      <c r="D17">
        <v>189.3</v>
      </c>
      <c r="E17">
        <v>43490759</v>
      </c>
      <c r="F17">
        <v>188.47880000000001</v>
      </c>
      <c r="G17" s="9">
        <v>45328.208333333336</v>
      </c>
      <c r="H17">
        <v>530825</v>
      </c>
    </row>
    <row r="18" spans="1:8" x14ac:dyDescent="0.25">
      <c r="A18">
        <v>190.64</v>
      </c>
      <c r="B18">
        <v>191.05</v>
      </c>
      <c r="C18">
        <v>188.61</v>
      </c>
      <c r="D18">
        <v>189.41</v>
      </c>
      <c r="E18">
        <v>53438955</v>
      </c>
      <c r="F18">
        <v>189.38030000000001</v>
      </c>
      <c r="G18" s="9">
        <v>45329.208333333336</v>
      </c>
      <c r="H18">
        <v>596088</v>
      </c>
    </row>
    <row r="19" spans="1:8" x14ac:dyDescent="0.25">
      <c r="A19">
        <v>189.38499999999999</v>
      </c>
      <c r="B19">
        <v>189.535</v>
      </c>
      <c r="C19">
        <v>187.35</v>
      </c>
      <c r="D19">
        <v>188.32</v>
      </c>
      <c r="E19">
        <v>40962046</v>
      </c>
      <c r="F19">
        <v>188.3032</v>
      </c>
      <c r="G19" s="9">
        <v>45330.208333333336</v>
      </c>
      <c r="H19">
        <v>521464</v>
      </c>
    </row>
    <row r="20" spans="1:8" x14ac:dyDescent="0.25">
      <c r="A20">
        <v>188.65</v>
      </c>
      <c r="B20">
        <v>189.99</v>
      </c>
      <c r="C20">
        <v>188</v>
      </c>
      <c r="D20">
        <v>188.85</v>
      </c>
      <c r="E20">
        <v>45155216</v>
      </c>
      <c r="F20">
        <v>189.00559999999999</v>
      </c>
      <c r="G20" s="9">
        <v>45331.208333333336</v>
      </c>
      <c r="H20">
        <v>544714</v>
      </c>
    </row>
    <row r="21" spans="1:8" x14ac:dyDescent="0.25">
      <c r="A21">
        <v>188.41499999999999</v>
      </c>
      <c r="B21">
        <v>188.67</v>
      </c>
      <c r="C21">
        <v>186.79</v>
      </c>
      <c r="D21">
        <v>187.15</v>
      </c>
      <c r="E21">
        <v>41781934</v>
      </c>
      <c r="F21">
        <v>187.59139999999999</v>
      </c>
      <c r="G21" s="9">
        <v>45334.208333333336</v>
      </c>
      <c r="H21">
        <v>585515</v>
      </c>
    </row>
    <row r="22" spans="1:8" x14ac:dyDescent="0.25">
      <c r="A22">
        <v>185.77</v>
      </c>
      <c r="B22">
        <v>186.21</v>
      </c>
      <c r="C22">
        <v>183.5128</v>
      </c>
      <c r="D22">
        <v>185.04</v>
      </c>
      <c r="E22">
        <v>56529529</v>
      </c>
      <c r="F22">
        <v>185.0421</v>
      </c>
      <c r="G22" s="9">
        <v>45335.208333333336</v>
      </c>
      <c r="H22">
        <v>644015</v>
      </c>
    </row>
    <row r="23" spans="1:8" x14ac:dyDescent="0.25">
      <c r="A23">
        <v>185.32</v>
      </c>
      <c r="B23">
        <v>185.53</v>
      </c>
      <c r="C23">
        <v>182.44</v>
      </c>
      <c r="D23">
        <v>184.15</v>
      </c>
      <c r="E23">
        <v>54630517</v>
      </c>
      <c r="F23">
        <v>183.6206</v>
      </c>
      <c r="G23" s="9">
        <v>45336.208333333336</v>
      </c>
      <c r="H23">
        <v>679073</v>
      </c>
    </row>
    <row r="24" spans="1:8" x14ac:dyDescent="0.25">
      <c r="A24">
        <v>183.55</v>
      </c>
      <c r="B24">
        <v>184.49</v>
      </c>
      <c r="C24">
        <v>181.35</v>
      </c>
      <c r="D24">
        <v>183.86</v>
      </c>
      <c r="E24">
        <v>65434496</v>
      </c>
      <c r="F24">
        <v>182.84870000000001</v>
      </c>
      <c r="G24" s="9">
        <v>45337.208333333336</v>
      </c>
      <c r="H24">
        <v>756083</v>
      </c>
    </row>
    <row r="25" spans="1:8" x14ac:dyDescent="0.25">
      <c r="A25">
        <v>183.42</v>
      </c>
      <c r="B25">
        <v>184.85</v>
      </c>
      <c r="C25">
        <v>181.66499999999999</v>
      </c>
      <c r="D25">
        <v>182.31</v>
      </c>
      <c r="E25">
        <v>49752465</v>
      </c>
      <c r="F25">
        <v>182.73169999999999</v>
      </c>
      <c r="G25" s="9">
        <v>45338.208333333336</v>
      </c>
      <c r="H25">
        <v>611770</v>
      </c>
    </row>
    <row r="26" spans="1:8" x14ac:dyDescent="0.25">
      <c r="A26">
        <v>181.79</v>
      </c>
      <c r="B26">
        <v>182.43</v>
      </c>
      <c r="C26">
        <v>180</v>
      </c>
      <c r="D26">
        <v>181.56</v>
      </c>
      <c r="E26">
        <v>53665553</v>
      </c>
      <c r="F26">
        <v>181.1</v>
      </c>
      <c r="G26" s="9">
        <v>45342.208333333336</v>
      </c>
      <c r="H26">
        <v>712338</v>
      </c>
    </row>
    <row r="27" spans="1:8" x14ac:dyDescent="0.25">
      <c r="A27">
        <v>181.94</v>
      </c>
      <c r="B27">
        <v>182.8888</v>
      </c>
      <c r="C27">
        <v>180.66</v>
      </c>
      <c r="D27">
        <v>182.32</v>
      </c>
      <c r="E27">
        <v>41529674</v>
      </c>
      <c r="F27">
        <v>181.99449999999999</v>
      </c>
      <c r="G27" s="9">
        <v>45343.208333333336</v>
      </c>
      <c r="H27">
        <v>522493</v>
      </c>
    </row>
    <row r="28" spans="1:8" x14ac:dyDescent="0.25">
      <c r="A28">
        <v>183.48</v>
      </c>
      <c r="B28">
        <v>184.95500000000001</v>
      </c>
      <c r="C28">
        <v>182.46</v>
      </c>
      <c r="D28">
        <v>184.37</v>
      </c>
      <c r="E28">
        <v>52292208</v>
      </c>
      <c r="F28">
        <v>183.8373</v>
      </c>
      <c r="G28" s="9">
        <v>45344.208333333336</v>
      </c>
      <c r="H28">
        <v>613893</v>
      </c>
    </row>
    <row r="29" spans="1:8" x14ac:dyDescent="0.25">
      <c r="A29">
        <v>185.01</v>
      </c>
      <c r="B29">
        <v>185.04</v>
      </c>
      <c r="C29">
        <v>182.23</v>
      </c>
      <c r="D29">
        <v>182.52</v>
      </c>
      <c r="E29">
        <v>45119677</v>
      </c>
      <c r="F29">
        <v>182.98769999999999</v>
      </c>
      <c r="G29" s="9">
        <v>45345.208333333336</v>
      </c>
      <c r="H29">
        <v>549251</v>
      </c>
    </row>
    <row r="30" spans="1:8" x14ac:dyDescent="0.25">
      <c r="A30">
        <v>182.24</v>
      </c>
      <c r="B30">
        <v>182.76</v>
      </c>
      <c r="C30">
        <v>180.65</v>
      </c>
      <c r="D30">
        <v>181.16</v>
      </c>
      <c r="E30">
        <v>40867421</v>
      </c>
      <c r="F30">
        <v>181.32130000000001</v>
      </c>
      <c r="G30" s="9">
        <v>45348.208333333336</v>
      </c>
      <c r="H30">
        <v>615639</v>
      </c>
    </row>
    <row r="31" spans="1:8" x14ac:dyDescent="0.25">
      <c r="A31">
        <v>181.1</v>
      </c>
      <c r="B31">
        <v>183.92250000000001</v>
      </c>
      <c r="C31">
        <v>179.56</v>
      </c>
      <c r="D31">
        <v>182.63</v>
      </c>
      <c r="E31">
        <v>54318851</v>
      </c>
      <c r="F31">
        <v>181.8192</v>
      </c>
      <c r="G31" s="9">
        <v>45349.208333333336</v>
      </c>
      <c r="H31">
        <v>669751</v>
      </c>
    </row>
    <row r="32" spans="1:8" x14ac:dyDescent="0.25">
      <c r="A32">
        <v>182.51</v>
      </c>
      <c r="B32">
        <v>183.12</v>
      </c>
      <c r="C32">
        <v>180.13</v>
      </c>
      <c r="D32">
        <v>181.42</v>
      </c>
      <c r="E32">
        <v>48953939</v>
      </c>
      <c r="F32">
        <v>181.19149999999999</v>
      </c>
      <c r="G32" s="9">
        <v>45350.208333333336</v>
      </c>
      <c r="H32">
        <v>596443</v>
      </c>
    </row>
    <row r="33" spans="1:8" x14ac:dyDescent="0.25">
      <c r="A33">
        <v>181.27</v>
      </c>
      <c r="B33">
        <v>182.57</v>
      </c>
      <c r="C33">
        <v>179.53</v>
      </c>
      <c r="D33">
        <v>180.75</v>
      </c>
      <c r="E33">
        <v>136682597</v>
      </c>
      <c r="F33">
        <v>180.6781</v>
      </c>
      <c r="G33" s="9">
        <v>45351.208333333336</v>
      </c>
      <c r="H33">
        <v>813073</v>
      </c>
    </row>
    <row r="34" spans="1:8" x14ac:dyDescent="0.25">
      <c r="A34">
        <v>179.55</v>
      </c>
      <c r="B34">
        <v>180.53</v>
      </c>
      <c r="C34">
        <v>177.38</v>
      </c>
      <c r="D34">
        <v>179.66</v>
      </c>
      <c r="E34">
        <v>73563082</v>
      </c>
      <c r="F34">
        <v>179.03299999999999</v>
      </c>
      <c r="G34" s="9">
        <v>45352.208333333336</v>
      </c>
      <c r="H34">
        <v>911079</v>
      </c>
    </row>
    <row r="35" spans="1:8" x14ac:dyDescent="0.25">
      <c r="A35">
        <v>176.15</v>
      </c>
      <c r="B35">
        <v>176.9</v>
      </c>
      <c r="C35">
        <v>173.79</v>
      </c>
      <c r="D35">
        <v>175.1</v>
      </c>
      <c r="E35">
        <v>81510101</v>
      </c>
      <c r="F35">
        <v>174.8938</v>
      </c>
      <c r="G35" s="9">
        <v>45355.208333333336</v>
      </c>
      <c r="H35">
        <v>1167167</v>
      </c>
    </row>
    <row r="36" spans="1:8" x14ac:dyDescent="0.25">
      <c r="A36">
        <v>170.76</v>
      </c>
      <c r="B36">
        <v>172.04</v>
      </c>
      <c r="C36">
        <v>169.62</v>
      </c>
      <c r="D36">
        <v>170.12</v>
      </c>
      <c r="E36">
        <v>95132355</v>
      </c>
      <c r="F36">
        <v>170.32339999999999</v>
      </c>
      <c r="G36" s="9">
        <v>45356.208333333336</v>
      </c>
      <c r="H36">
        <v>1108821</v>
      </c>
    </row>
    <row r="37" spans="1:8" x14ac:dyDescent="0.25">
      <c r="A37">
        <v>171.06</v>
      </c>
      <c r="B37">
        <v>171.24</v>
      </c>
      <c r="C37">
        <v>168.68</v>
      </c>
      <c r="D37">
        <v>169.12</v>
      </c>
      <c r="E37">
        <v>68587707</v>
      </c>
      <c r="F37">
        <v>169.55070000000001</v>
      </c>
      <c r="G37" s="9">
        <v>45357.208333333336</v>
      </c>
      <c r="H37">
        <v>896300</v>
      </c>
    </row>
    <row r="38" spans="1:8" x14ac:dyDescent="0.25">
      <c r="A38">
        <v>169.15</v>
      </c>
      <c r="B38">
        <v>170.73</v>
      </c>
      <c r="C38">
        <v>168.49</v>
      </c>
      <c r="D38">
        <v>169</v>
      </c>
      <c r="E38">
        <v>71765061</v>
      </c>
      <c r="F38">
        <v>169.36189999999999</v>
      </c>
      <c r="G38" s="9">
        <v>45358.208333333336</v>
      </c>
      <c r="H38">
        <v>825406</v>
      </c>
    </row>
    <row r="39" spans="1:8" x14ac:dyDescent="0.25">
      <c r="A39">
        <v>169</v>
      </c>
      <c r="B39">
        <v>173.7</v>
      </c>
      <c r="C39">
        <v>168.94</v>
      </c>
      <c r="D39">
        <v>170.73</v>
      </c>
      <c r="E39">
        <v>76267041</v>
      </c>
      <c r="F39">
        <v>171.53219999999999</v>
      </c>
      <c r="G39" s="9">
        <v>45359.208333333336</v>
      </c>
      <c r="H39">
        <v>925213</v>
      </c>
    </row>
    <row r="40" spans="1:8" x14ac:dyDescent="0.25">
      <c r="A40">
        <v>172.94</v>
      </c>
      <c r="B40">
        <v>174.38</v>
      </c>
      <c r="C40">
        <v>172.05</v>
      </c>
      <c r="D40">
        <v>172.75</v>
      </c>
      <c r="E40">
        <v>60139473</v>
      </c>
      <c r="F40">
        <v>172.9273</v>
      </c>
      <c r="G40" s="9">
        <v>45362.166666666664</v>
      </c>
      <c r="H40">
        <v>793618</v>
      </c>
    </row>
    <row r="41" spans="1:8" x14ac:dyDescent="0.25">
      <c r="A41">
        <v>173.15</v>
      </c>
      <c r="B41">
        <v>174.03</v>
      </c>
      <c r="C41">
        <v>171.01</v>
      </c>
      <c r="D41">
        <v>173.23</v>
      </c>
      <c r="E41">
        <v>59825372</v>
      </c>
      <c r="F41">
        <v>172.87270000000001</v>
      </c>
      <c r="G41" s="9">
        <v>45363.166666666664</v>
      </c>
      <c r="H41">
        <v>735067</v>
      </c>
    </row>
    <row r="42" spans="1:8" x14ac:dyDescent="0.25">
      <c r="A42">
        <v>172.77</v>
      </c>
      <c r="B42">
        <v>173.185</v>
      </c>
      <c r="C42">
        <v>170.76</v>
      </c>
      <c r="D42">
        <v>171.13</v>
      </c>
      <c r="E42">
        <v>52488692</v>
      </c>
      <c r="F42">
        <v>171.34569999999999</v>
      </c>
      <c r="G42" s="9">
        <v>45364.166666666664</v>
      </c>
      <c r="H42">
        <v>647120</v>
      </c>
    </row>
    <row r="43" spans="1:8" x14ac:dyDescent="0.25">
      <c r="A43">
        <v>172.91</v>
      </c>
      <c r="B43">
        <v>174.30779999999999</v>
      </c>
      <c r="C43">
        <v>172.05</v>
      </c>
      <c r="D43">
        <v>173</v>
      </c>
      <c r="E43">
        <v>72913507</v>
      </c>
      <c r="F43">
        <v>173.0899</v>
      </c>
      <c r="G43" s="9">
        <v>45365.166666666664</v>
      </c>
      <c r="H43">
        <v>806014</v>
      </c>
    </row>
    <row r="44" spans="1:8" x14ac:dyDescent="0.25">
      <c r="A44">
        <v>171.17</v>
      </c>
      <c r="B44">
        <v>172.62</v>
      </c>
      <c r="C44">
        <v>170.285</v>
      </c>
      <c r="D44">
        <v>172.62</v>
      </c>
      <c r="E44">
        <v>121752699</v>
      </c>
      <c r="F44">
        <v>171.80019999999999</v>
      </c>
      <c r="G44" s="9">
        <v>45366.166666666664</v>
      </c>
      <c r="H44">
        <v>771387</v>
      </c>
    </row>
    <row r="45" spans="1:8" x14ac:dyDescent="0.25">
      <c r="A45">
        <v>175.57</v>
      </c>
      <c r="B45">
        <v>177.71</v>
      </c>
      <c r="C45">
        <v>173.52</v>
      </c>
      <c r="D45">
        <v>173.72</v>
      </c>
      <c r="E45">
        <v>75604184</v>
      </c>
      <c r="F45">
        <v>175.45869999999999</v>
      </c>
      <c r="G45" s="9">
        <v>45369.166666666664</v>
      </c>
      <c r="H45">
        <v>866388</v>
      </c>
    </row>
    <row r="46" spans="1:8" x14ac:dyDescent="0.25">
      <c r="A46">
        <v>174.34</v>
      </c>
      <c r="B46">
        <v>176.60499999999999</v>
      </c>
      <c r="C46">
        <v>173.03</v>
      </c>
      <c r="D46">
        <v>176.08</v>
      </c>
      <c r="E46">
        <v>55215244</v>
      </c>
      <c r="F46">
        <v>175.47790000000001</v>
      </c>
      <c r="G46" s="9">
        <v>45370.166666666664</v>
      </c>
      <c r="H46">
        <v>636058</v>
      </c>
    </row>
    <row r="47" spans="1:8" x14ac:dyDescent="0.25">
      <c r="A47">
        <v>175.72</v>
      </c>
      <c r="B47">
        <v>178.67</v>
      </c>
      <c r="C47">
        <v>175.09</v>
      </c>
      <c r="D47">
        <v>178.67</v>
      </c>
      <c r="E47">
        <v>53423102</v>
      </c>
      <c r="F47">
        <v>177.22389999999999</v>
      </c>
      <c r="G47" s="9">
        <v>45371.166666666664</v>
      </c>
      <c r="H47">
        <v>641653</v>
      </c>
    </row>
    <row r="48" spans="1:8" x14ac:dyDescent="0.25">
      <c r="A48">
        <v>177.05</v>
      </c>
      <c r="B48">
        <v>177.49</v>
      </c>
      <c r="C48">
        <v>170.84</v>
      </c>
      <c r="D48">
        <v>171.37</v>
      </c>
      <c r="E48">
        <v>106181270</v>
      </c>
      <c r="F48">
        <v>172.72309999999999</v>
      </c>
      <c r="G48" s="9">
        <v>45372.166666666664</v>
      </c>
      <c r="H48">
        <v>1224985</v>
      </c>
    </row>
    <row r="49" spans="1:8" x14ac:dyDescent="0.25">
      <c r="A49">
        <v>171.76</v>
      </c>
      <c r="B49">
        <v>173.05</v>
      </c>
      <c r="C49">
        <v>170.06</v>
      </c>
      <c r="D49">
        <v>172.28</v>
      </c>
      <c r="E49">
        <v>71160138</v>
      </c>
      <c r="F49">
        <v>172.0462</v>
      </c>
      <c r="G49" s="9">
        <v>45373.166666666664</v>
      </c>
      <c r="H49">
        <v>736379</v>
      </c>
    </row>
    <row r="50" spans="1:8" x14ac:dyDescent="0.25">
      <c r="A50">
        <v>170.565</v>
      </c>
      <c r="B50">
        <v>171.94</v>
      </c>
      <c r="C50">
        <v>169.45</v>
      </c>
      <c r="D50">
        <v>170.85</v>
      </c>
      <c r="E50">
        <v>54288328</v>
      </c>
      <c r="F50">
        <v>170.7132</v>
      </c>
      <c r="G50" s="9">
        <v>45376.166666666664</v>
      </c>
      <c r="H50">
        <v>727686</v>
      </c>
    </row>
    <row r="51" spans="1:8" x14ac:dyDescent="0.25">
      <c r="A51">
        <v>170</v>
      </c>
      <c r="B51">
        <v>171.42</v>
      </c>
      <c r="C51">
        <v>169.58</v>
      </c>
      <c r="D51">
        <v>169.71</v>
      </c>
      <c r="E51">
        <v>57388449</v>
      </c>
      <c r="F51">
        <v>170.32300000000001</v>
      </c>
      <c r="G51" s="9">
        <v>45377.166666666664</v>
      </c>
      <c r="H51">
        <v>684303</v>
      </c>
    </row>
    <row r="52" spans="1:8" x14ac:dyDescent="0.25">
      <c r="A52">
        <v>170.41</v>
      </c>
      <c r="B52">
        <v>173.6</v>
      </c>
      <c r="C52">
        <v>170.11</v>
      </c>
      <c r="D52">
        <v>173.31</v>
      </c>
      <c r="E52">
        <v>60273265</v>
      </c>
      <c r="F52">
        <v>172.58789999999999</v>
      </c>
      <c r="G52" s="9">
        <v>45378.166666666664</v>
      </c>
      <c r="H52">
        <v>670630</v>
      </c>
    </row>
    <row r="53" spans="1:8" x14ac:dyDescent="0.25">
      <c r="A53">
        <v>171.75</v>
      </c>
      <c r="B53">
        <v>172.23</v>
      </c>
      <c r="C53">
        <v>170.51</v>
      </c>
      <c r="D53">
        <v>171.48</v>
      </c>
      <c r="E53">
        <v>65672690</v>
      </c>
      <c r="F53">
        <v>171.39429999999999</v>
      </c>
      <c r="G53" s="9">
        <v>45379.166666666664</v>
      </c>
      <c r="H53">
        <v>648027</v>
      </c>
    </row>
    <row r="54" spans="1:8" x14ac:dyDescent="0.25">
      <c r="A54">
        <v>171.19</v>
      </c>
      <c r="B54">
        <v>171.25</v>
      </c>
      <c r="C54">
        <v>169.47499999999999</v>
      </c>
      <c r="D54">
        <v>170.03</v>
      </c>
      <c r="E54">
        <v>46240500</v>
      </c>
      <c r="F54">
        <v>170.06960000000001</v>
      </c>
      <c r="G54" s="9">
        <v>45383.166666666664</v>
      </c>
      <c r="H54">
        <v>676830</v>
      </c>
    </row>
    <row r="55" spans="1:8" x14ac:dyDescent="0.25">
      <c r="A55">
        <v>169.08</v>
      </c>
      <c r="B55">
        <v>169.34</v>
      </c>
      <c r="C55">
        <v>168.2302</v>
      </c>
      <c r="D55">
        <v>168.84</v>
      </c>
      <c r="E55">
        <v>49329481</v>
      </c>
      <c r="F55">
        <v>168.89680000000001</v>
      </c>
      <c r="G55" s="9">
        <v>45384.166666666664</v>
      </c>
      <c r="H55">
        <v>608917</v>
      </c>
    </row>
    <row r="56" spans="1:8" x14ac:dyDescent="0.25">
      <c r="A56">
        <v>168.79</v>
      </c>
      <c r="B56">
        <v>170.68</v>
      </c>
      <c r="C56">
        <v>168.58</v>
      </c>
      <c r="D56">
        <v>169.65</v>
      </c>
      <c r="E56">
        <v>47691715</v>
      </c>
      <c r="F56">
        <v>169.8623</v>
      </c>
      <c r="G56" s="9">
        <v>45385.166666666664</v>
      </c>
      <c r="H56">
        <v>571286</v>
      </c>
    </row>
    <row r="57" spans="1:8" x14ac:dyDescent="0.25">
      <c r="A57">
        <v>170.29</v>
      </c>
      <c r="B57">
        <v>171.92</v>
      </c>
      <c r="C57">
        <v>168.82</v>
      </c>
      <c r="D57">
        <v>168.82</v>
      </c>
      <c r="E57">
        <v>53704386</v>
      </c>
      <c r="F57">
        <v>170.1026</v>
      </c>
      <c r="G57" s="9">
        <v>45386.166666666664</v>
      </c>
      <c r="H57">
        <v>630785</v>
      </c>
    </row>
    <row r="58" spans="1:8" x14ac:dyDescent="0.25">
      <c r="A58">
        <v>169.59</v>
      </c>
      <c r="B58">
        <v>170.39</v>
      </c>
      <c r="C58">
        <v>168.95</v>
      </c>
      <c r="D58">
        <v>169.58</v>
      </c>
      <c r="E58">
        <v>42104826</v>
      </c>
      <c r="F58">
        <v>169.64150000000001</v>
      </c>
      <c r="G58" s="9">
        <v>45387.166666666664</v>
      </c>
      <c r="H58">
        <v>540854</v>
      </c>
    </row>
    <row r="59" spans="1:8" x14ac:dyDescent="0.25">
      <c r="A59">
        <v>169.03</v>
      </c>
      <c r="B59">
        <v>169.2</v>
      </c>
      <c r="C59">
        <v>168.24</v>
      </c>
      <c r="D59">
        <v>168.45</v>
      </c>
      <c r="E59">
        <v>37425513</v>
      </c>
      <c r="F59">
        <v>168.66370000000001</v>
      </c>
      <c r="G59" s="9">
        <v>45390.166666666664</v>
      </c>
      <c r="H59">
        <v>549987</v>
      </c>
    </row>
    <row r="60" spans="1:8" x14ac:dyDescent="0.25">
      <c r="A60">
        <v>168.7</v>
      </c>
      <c r="B60">
        <v>170.08</v>
      </c>
      <c r="C60">
        <v>168.35</v>
      </c>
      <c r="D60">
        <v>169.67</v>
      </c>
      <c r="E60">
        <v>42451209</v>
      </c>
      <c r="F60">
        <v>169.1566</v>
      </c>
      <c r="G60" s="9">
        <v>45391.166666666664</v>
      </c>
      <c r="H60">
        <v>541699</v>
      </c>
    </row>
    <row r="61" spans="1:8" x14ac:dyDescent="0.25">
      <c r="A61">
        <v>168.8</v>
      </c>
      <c r="B61">
        <v>169.09</v>
      </c>
      <c r="C61">
        <v>167.11</v>
      </c>
      <c r="D61">
        <v>167.78</v>
      </c>
      <c r="E61">
        <v>49709336</v>
      </c>
      <c r="F61">
        <v>167.9913</v>
      </c>
      <c r="G61" s="9">
        <v>45392.166666666664</v>
      </c>
      <c r="H61">
        <v>647589</v>
      </c>
    </row>
    <row r="62" spans="1:8" x14ac:dyDescent="0.25">
      <c r="A62">
        <v>168.34</v>
      </c>
      <c r="B62">
        <v>175.46</v>
      </c>
      <c r="C62">
        <v>168.16</v>
      </c>
      <c r="D62">
        <v>175.04</v>
      </c>
      <c r="E62">
        <v>91070275</v>
      </c>
      <c r="F62">
        <v>172.69589999999999</v>
      </c>
      <c r="G62" s="9">
        <v>45393.166666666664</v>
      </c>
      <c r="H62">
        <v>828410</v>
      </c>
    </row>
    <row r="63" spans="1:8" x14ac:dyDescent="0.25">
      <c r="A63">
        <v>174.26</v>
      </c>
      <c r="B63">
        <v>178.36</v>
      </c>
      <c r="C63">
        <v>174.21</v>
      </c>
      <c r="D63">
        <v>176.55</v>
      </c>
      <c r="E63">
        <v>101670886</v>
      </c>
      <c r="F63">
        <v>176.3417</v>
      </c>
      <c r="G63" s="9">
        <v>45394.166666666664</v>
      </c>
      <c r="H63">
        <v>960232</v>
      </c>
    </row>
    <row r="64" spans="1:8" x14ac:dyDescent="0.25">
      <c r="A64">
        <v>175.36</v>
      </c>
      <c r="B64">
        <v>176.63</v>
      </c>
      <c r="C64">
        <v>172.5</v>
      </c>
      <c r="D64">
        <v>172.69</v>
      </c>
      <c r="E64">
        <v>73531773</v>
      </c>
      <c r="F64">
        <v>174.13329999999999</v>
      </c>
      <c r="G64" s="9">
        <v>45397.166666666664</v>
      </c>
      <c r="H64">
        <v>846772</v>
      </c>
    </row>
    <row r="65" spans="1:8" x14ac:dyDescent="0.25">
      <c r="A65">
        <v>171.75</v>
      </c>
      <c r="B65">
        <v>173.76</v>
      </c>
      <c r="C65">
        <v>168.27</v>
      </c>
      <c r="D65">
        <v>169.38</v>
      </c>
      <c r="E65">
        <v>73711235</v>
      </c>
      <c r="F65">
        <v>170.05019999999999</v>
      </c>
      <c r="G65" s="9">
        <v>45398.166666666664</v>
      </c>
      <c r="H65">
        <v>834299</v>
      </c>
    </row>
    <row r="66" spans="1:8" x14ac:dyDescent="0.25">
      <c r="A66">
        <v>169.61</v>
      </c>
      <c r="B66">
        <v>170.65</v>
      </c>
      <c r="C66">
        <v>168</v>
      </c>
      <c r="D66">
        <v>168</v>
      </c>
      <c r="E66">
        <v>50901210</v>
      </c>
      <c r="F66">
        <v>168.982</v>
      </c>
      <c r="G66" s="9">
        <v>45399.166666666664</v>
      </c>
      <c r="H66">
        <v>599005</v>
      </c>
    </row>
    <row r="67" spans="1:8" x14ac:dyDescent="0.25">
      <c r="A67">
        <v>168.03</v>
      </c>
      <c r="B67">
        <v>168.64</v>
      </c>
      <c r="C67">
        <v>166.55</v>
      </c>
      <c r="D67">
        <v>167.04</v>
      </c>
      <c r="E67">
        <v>43122903</v>
      </c>
      <c r="F67">
        <v>167.3948</v>
      </c>
      <c r="G67" s="9">
        <v>45400.166666666664</v>
      </c>
      <c r="H67">
        <v>553241</v>
      </c>
    </row>
    <row r="68" spans="1:8" x14ac:dyDescent="0.25">
      <c r="A68">
        <v>166.21</v>
      </c>
      <c r="B68">
        <v>166.4</v>
      </c>
      <c r="C68">
        <v>164.07499999999999</v>
      </c>
      <c r="D68">
        <v>165</v>
      </c>
      <c r="E68">
        <v>68149377</v>
      </c>
      <c r="F68">
        <v>165.1473</v>
      </c>
      <c r="G68" s="9">
        <v>45401.166666666664</v>
      </c>
      <c r="H68">
        <v>754775</v>
      </c>
    </row>
    <row r="69" spans="1:8" x14ac:dyDescent="0.25">
      <c r="A69">
        <v>165.51499999999999</v>
      </c>
      <c r="B69">
        <v>167.26</v>
      </c>
      <c r="C69">
        <v>164.77</v>
      </c>
      <c r="D69">
        <v>165.84</v>
      </c>
      <c r="E69">
        <v>48116443</v>
      </c>
      <c r="F69">
        <v>165.9649</v>
      </c>
      <c r="G69" s="9">
        <v>45404.166666666664</v>
      </c>
      <c r="H69">
        <v>610370</v>
      </c>
    </row>
    <row r="70" spans="1:8" x14ac:dyDescent="0.25">
      <c r="A70">
        <v>165.35</v>
      </c>
      <c r="B70">
        <v>167.05</v>
      </c>
      <c r="C70">
        <v>164.92</v>
      </c>
      <c r="D70">
        <v>166.9</v>
      </c>
      <c r="E70">
        <v>49537761</v>
      </c>
      <c r="F70">
        <v>166.5257</v>
      </c>
      <c r="G70" s="9">
        <v>45405.166666666664</v>
      </c>
      <c r="H70">
        <v>554942</v>
      </c>
    </row>
    <row r="71" spans="1:8" x14ac:dyDescent="0.25">
      <c r="A71">
        <v>166.54</v>
      </c>
      <c r="B71">
        <v>169.3</v>
      </c>
      <c r="C71">
        <v>166.21</v>
      </c>
      <c r="D71">
        <v>169.02</v>
      </c>
      <c r="E71">
        <v>48251835</v>
      </c>
      <c r="F71">
        <v>168.44040000000001</v>
      </c>
      <c r="G71" s="9">
        <v>45406.166666666664</v>
      </c>
      <c r="H71">
        <v>584990</v>
      </c>
    </row>
    <row r="72" spans="1:8" x14ac:dyDescent="0.25">
      <c r="A72">
        <v>169.52500000000001</v>
      </c>
      <c r="B72">
        <v>170.61</v>
      </c>
      <c r="C72">
        <v>168.15110000000001</v>
      </c>
      <c r="D72">
        <v>169.89</v>
      </c>
      <c r="E72">
        <v>50558329</v>
      </c>
      <c r="F72">
        <v>169.4461</v>
      </c>
      <c r="G72" s="9">
        <v>45407.166666666664</v>
      </c>
      <c r="H72">
        <v>608882</v>
      </c>
    </row>
    <row r="73" spans="1:8" x14ac:dyDescent="0.25">
      <c r="A73">
        <v>169.88</v>
      </c>
      <c r="B73">
        <v>171.34</v>
      </c>
      <c r="C73">
        <v>169.18</v>
      </c>
      <c r="D73">
        <v>169.3</v>
      </c>
      <c r="E73">
        <v>44838354</v>
      </c>
      <c r="F73">
        <v>169.99359999999999</v>
      </c>
      <c r="G73" s="9">
        <v>45408.166666666664</v>
      </c>
      <c r="H73">
        <v>563912</v>
      </c>
    </row>
    <row r="74" spans="1:8" x14ac:dyDescent="0.25">
      <c r="A74">
        <v>173.37</v>
      </c>
      <c r="B74">
        <v>176.03</v>
      </c>
      <c r="C74">
        <v>173.1</v>
      </c>
      <c r="D74">
        <v>173.5</v>
      </c>
      <c r="E74">
        <v>68169419</v>
      </c>
      <c r="F74">
        <v>174.3663</v>
      </c>
      <c r="G74" s="9">
        <v>45411.166666666664</v>
      </c>
      <c r="H74">
        <v>808216</v>
      </c>
    </row>
    <row r="75" spans="1:8" x14ac:dyDescent="0.25">
      <c r="A75">
        <v>173.33</v>
      </c>
      <c r="B75">
        <v>174.99</v>
      </c>
      <c r="C75">
        <v>170</v>
      </c>
      <c r="D75">
        <v>170.33</v>
      </c>
      <c r="E75">
        <v>65934776</v>
      </c>
      <c r="F75">
        <v>172.14420000000001</v>
      </c>
      <c r="G75" s="9">
        <v>45412.166666666664</v>
      </c>
      <c r="H75">
        <v>647477</v>
      </c>
    </row>
    <row r="76" spans="1:8" x14ac:dyDescent="0.25">
      <c r="A76">
        <v>169.58</v>
      </c>
      <c r="B76">
        <v>172.70500000000001</v>
      </c>
      <c r="C76">
        <v>169.11</v>
      </c>
      <c r="D76">
        <v>169.3</v>
      </c>
      <c r="E76">
        <v>50383147</v>
      </c>
      <c r="F76">
        <v>170.7269</v>
      </c>
      <c r="G76" s="9">
        <v>45413.166666666664</v>
      </c>
      <c r="H76">
        <v>648630</v>
      </c>
    </row>
    <row r="77" spans="1:8" x14ac:dyDescent="0.25">
      <c r="A77">
        <v>172.51</v>
      </c>
      <c r="B77">
        <v>173.41499999999999</v>
      </c>
      <c r="C77">
        <v>170.89</v>
      </c>
      <c r="D77">
        <v>173.03</v>
      </c>
      <c r="E77">
        <v>94214915</v>
      </c>
      <c r="F77">
        <v>174.524</v>
      </c>
      <c r="G77" s="9">
        <v>45414.166666666664</v>
      </c>
      <c r="H77">
        <v>944120</v>
      </c>
    </row>
    <row r="78" spans="1:8" x14ac:dyDescent="0.25">
      <c r="A78">
        <v>186.64500000000001</v>
      </c>
      <c r="B78">
        <v>187</v>
      </c>
      <c r="C78">
        <v>182.66</v>
      </c>
      <c r="D78">
        <v>183.38</v>
      </c>
      <c r="E78">
        <v>163224109</v>
      </c>
      <c r="F78">
        <v>184.3674</v>
      </c>
      <c r="G78" s="9">
        <v>45415.166666666664</v>
      </c>
      <c r="H78">
        <v>1468505</v>
      </c>
    </row>
    <row r="79" spans="1:8" x14ac:dyDescent="0.25">
      <c r="A79">
        <v>182.35400000000001</v>
      </c>
      <c r="B79">
        <v>184.2</v>
      </c>
      <c r="C79">
        <v>180.42</v>
      </c>
      <c r="D79">
        <v>181.71</v>
      </c>
      <c r="E79">
        <v>78569667</v>
      </c>
      <c r="F79">
        <v>181.86789999999999</v>
      </c>
      <c r="G79" s="9">
        <v>45418.166666666664</v>
      </c>
      <c r="H79">
        <v>898764</v>
      </c>
    </row>
    <row r="80" spans="1:8" x14ac:dyDescent="0.25">
      <c r="A80">
        <v>183.45</v>
      </c>
      <c r="B80">
        <v>184.9</v>
      </c>
      <c r="C80">
        <v>181.32</v>
      </c>
      <c r="D80">
        <v>182.4</v>
      </c>
      <c r="E80">
        <v>77305771</v>
      </c>
      <c r="F80">
        <v>182.77420000000001</v>
      </c>
      <c r="G80" s="9">
        <v>45419.166666666664</v>
      </c>
      <c r="H80">
        <v>747519</v>
      </c>
    </row>
    <row r="81" spans="1:8" x14ac:dyDescent="0.25">
      <c r="A81">
        <v>182.85</v>
      </c>
      <c r="B81">
        <v>183.07</v>
      </c>
      <c r="C81">
        <v>181.45</v>
      </c>
      <c r="D81">
        <v>182.74</v>
      </c>
      <c r="E81">
        <v>45057087</v>
      </c>
      <c r="F81">
        <v>182.48220000000001</v>
      </c>
      <c r="G81" s="9">
        <v>45420.166666666664</v>
      </c>
      <c r="H81">
        <v>518609</v>
      </c>
    </row>
    <row r="82" spans="1:8" x14ac:dyDescent="0.25">
      <c r="A82">
        <v>182.56</v>
      </c>
      <c r="B82">
        <v>184.66</v>
      </c>
      <c r="C82">
        <v>182.11</v>
      </c>
      <c r="D82">
        <v>184.57</v>
      </c>
      <c r="E82">
        <v>48982972</v>
      </c>
      <c r="F82">
        <v>184.00470000000001</v>
      </c>
      <c r="G82" s="9">
        <v>45421.166666666664</v>
      </c>
      <c r="H82">
        <v>551005</v>
      </c>
    </row>
    <row r="83" spans="1:8" x14ac:dyDescent="0.25">
      <c r="A83">
        <v>184.9</v>
      </c>
      <c r="B83">
        <v>185.09</v>
      </c>
      <c r="C83">
        <v>182.13</v>
      </c>
      <c r="D83">
        <v>183.05</v>
      </c>
      <c r="E83">
        <v>50759496</v>
      </c>
      <c r="F83">
        <v>183.09729999999999</v>
      </c>
      <c r="G83" s="9">
        <v>45422.166666666664</v>
      </c>
      <c r="H83">
        <v>558780</v>
      </c>
    </row>
    <row r="84" spans="1:8" x14ac:dyDescent="0.25">
      <c r="A84">
        <v>185.435</v>
      </c>
      <c r="B84">
        <v>187.1</v>
      </c>
      <c r="C84">
        <v>184.62</v>
      </c>
      <c r="D84">
        <v>186.28</v>
      </c>
      <c r="E84">
        <v>72044809</v>
      </c>
      <c r="F84">
        <v>186.20400000000001</v>
      </c>
      <c r="G84" s="9">
        <v>45425.166666666664</v>
      </c>
      <c r="H84">
        <v>726520</v>
      </c>
    </row>
    <row r="85" spans="1:8" x14ac:dyDescent="0.25">
      <c r="A85">
        <v>187.51</v>
      </c>
      <c r="B85">
        <v>188.3</v>
      </c>
      <c r="C85">
        <v>186.29</v>
      </c>
      <c r="D85">
        <v>187.43</v>
      </c>
      <c r="E85">
        <v>52393619</v>
      </c>
      <c r="F85">
        <v>187.19239999999999</v>
      </c>
      <c r="G85" s="9">
        <v>45426.166666666664</v>
      </c>
      <c r="H85">
        <v>559493</v>
      </c>
    </row>
    <row r="86" spans="1:8" x14ac:dyDescent="0.25">
      <c r="A86">
        <v>187.91</v>
      </c>
      <c r="B86">
        <v>190.65</v>
      </c>
      <c r="C86">
        <v>187.37</v>
      </c>
      <c r="D86">
        <v>189.72</v>
      </c>
      <c r="E86">
        <v>70399988</v>
      </c>
      <c r="F86">
        <v>189.65389999999999</v>
      </c>
      <c r="G86" s="9">
        <v>45427.166666666664</v>
      </c>
      <c r="H86">
        <v>727615</v>
      </c>
    </row>
    <row r="87" spans="1:8" x14ac:dyDescent="0.25">
      <c r="A87">
        <v>190.47</v>
      </c>
      <c r="B87">
        <v>191.095</v>
      </c>
      <c r="C87">
        <v>189.6601</v>
      </c>
      <c r="D87">
        <v>189.84</v>
      </c>
      <c r="E87">
        <v>52845230</v>
      </c>
      <c r="F87">
        <v>190.1061</v>
      </c>
      <c r="G87" s="9">
        <v>45428.166666666664</v>
      </c>
      <c r="H87">
        <v>566951</v>
      </c>
    </row>
    <row r="88" spans="1:8" x14ac:dyDescent="0.25">
      <c r="A88">
        <v>189.51</v>
      </c>
      <c r="B88">
        <v>190.81</v>
      </c>
      <c r="C88">
        <v>189.18</v>
      </c>
      <c r="D88">
        <v>189.87</v>
      </c>
      <c r="E88">
        <v>41282925</v>
      </c>
      <c r="F88">
        <v>189.92310000000001</v>
      </c>
      <c r="G88" s="9">
        <v>45429.166666666664</v>
      </c>
      <c r="H88">
        <v>478193</v>
      </c>
    </row>
    <row r="89" spans="1:8" x14ac:dyDescent="0.25">
      <c r="A89">
        <v>189.32499999999999</v>
      </c>
      <c r="B89">
        <v>191.91990000000001</v>
      </c>
      <c r="C89">
        <v>189.01</v>
      </c>
      <c r="D89">
        <v>191.04</v>
      </c>
      <c r="E89">
        <v>44361275</v>
      </c>
      <c r="F89">
        <v>191.08260000000001</v>
      </c>
      <c r="G89" s="9">
        <v>45432.166666666664</v>
      </c>
      <c r="H89">
        <v>566908</v>
      </c>
    </row>
    <row r="90" spans="1:8" x14ac:dyDescent="0.25">
      <c r="A90">
        <v>191.09</v>
      </c>
      <c r="B90">
        <v>192.73</v>
      </c>
      <c r="C90">
        <v>190.92009999999999</v>
      </c>
      <c r="D90">
        <v>192.35</v>
      </c>
      <c r="E90">
        <v>42309401</v>
      </c>
      <c r="F90">
        <v>192.2542</v>
      </c>
      <c r="G90" s="9">
        <v>45433.166666666664</v>
      </c>
      <c r="H90">
        <v>502788</v>
      </c>
    </row>
    <row r="91" spans="1:8" x14ac:dyDescent="0.25">
      <c r="A91">
        <v>192.26499999999999</v>
      </c>
      <c r="B91">
        <v>192.82310000000001</v>
      </c>
      <c r="C91">
        <v>190.27</v>
      </c>
      <c r="D91">
        <v>190.9</v>
      </c>
      <c r="E91">
        <v>34648547</v>
      </c>
      <c r="F91">
        <v>191.43010000000001</v>
      </c>
      <c r="G91" s="9">
        <v>45434.166666666664</v>
      </c>
      <c r="H91">
        <v>452377</v>
      </c>
    </row>
    <row r="92" spans="1:8" x14ac:dyDescent="0.25">
      <c r="A92">
        <v>190.98</v>
      </c>
      <c r="B92">
        <v>191</v>
      </c>
      <c r="C92">
        <v>186.625</v>
      </c>
      <c r="D92">
        <v>186.88</v>
      </c>
      <c r="E92">
        <v>51005924</v>
      </c>
      <c r="F92">
        <v>188.19319999999999</v>
      </c>
      <c r="G92" s="9">
        <v>45435.166666666664</v>
      </c>
      <c r="H92">
        <v>574010</v>
      </c>
    </row>
    <row r="93" spans="1:8" x14ac:dyDescent="0.25">
      <c r="A93">
        <v>188.82</v>
      </c>
      <c r="B93">
        <v>190.58</v>
      </c>
      <c r="C93">
        <v>188.04040000000001</v>
      </c>
      <c r="D93">
        <v>189.98</v>
      </c>
      <c r="E93">
        <v>36326975</v>
      </c>
      <c r="F93">
        <v>189.7193</v>
      </c>
      <c r="G93" s="9">
        <v>45436.166666666664</v>
      </c>
      <c r="H93">
        <v>492870</v>
      </c>
    </row>
    <row r="94" spans="1:8" x14ac:dyDescent="0.25">
      <c r="A94">
        <v>191.51</v>
      </c>
      <c r="B94">
        <v>193</v>
      </c>
      <c r="C94">
        <v>189.1</v>
      </c>
      <c r="D94">
        <v>189.99</v>
      </c>
      <c r="E94">
        <v>52280051</v>
      </c>
      <c r="F94">
        <v>190.8169</v>
      </c>
      <c r="G94" s="9">
        <v>45440.166666666664</v>
      </c>
      <c r="H94">
        <v>702191</v>
      </c>
    </row>
    <row r="95" spans="1:8" x14ac:dyDescent="0.25">
      <c r="A95">
        <v>189.61</v>
      </c>
      <c r="B95">
        <v>192.24700000000001</v>
      </c>
      <c r="C95">
        <v>189.51</v>
      </c>
      <c r="D95">
        <v>190.29</v>
      </c>
      <c r="E95">
        <v>53068016</v>
      </c>
      <c r="F95">
        <v>191.11330000000001</v>
      </c>
      <c r="G95" s="9">
        <v>45441.166666666664</v>
      </c>
      <c r="H95">
        <v>603502</v>
      </c>
    </row>
    <row r="96" spans="1:8" x14ac:dyDescent="0.25">
      <c r="A96">
        <v>190.76</v>
      </c>
      <c r="B96">
        <v>192.18</v>
      </c>
      <c r="C96">
        <v>190.63</v>
      </c>
      <c r="D96">
        <v>191.29</v>
      </c>
      <c r="E96">
        <v>49947941</v>
      </c>
      <c r="F96">
        <v>191.4032</v>
      </c>
      <c r="G96" s="9">
        <v>45442.166666666664</v>
      </c>
      <c r="H96">
        <v>568984</v>
      </c>
    </row>
    <row r="97" spans="1:8" x14ac:dyDescent="0.25">
      <c r="A97">
        <v>191.44</v>
      </c>
      <c r="B97">
        <v>192.57</v>
      </c>
      <c r="C97">
        <v>189.91</v>
      </c>
      <c r="D97">
        <v>192.25</v>
      </c>
      <c r="E97">
        <v>75158277</v>
      </c>
      <c r="F97">
        <v>191.61869999999999</v>
      </c>
      <c r="G97" s="9">
        <v>45443.166666666664</v>
      </c>
      <c r="H97">
        <v>618230</v>
      </c>
    </row>
    <row r="98" spans="1:8" x14ac:dyDescent="0.25">
      <c r="A98">
        <v>192.9</v>
      </c>
      <c r="B98">
        <v>194.99</v>
      </c>
      <c r="C98">
        <v>192.52</v>
      </c>
      <c r="D98">
        <v>194.03</v>
      </c>
      <c r="E98">
        <v>50080539</v>
      </c>
      <c r="F98">
        <v>193.78909999999999</v>
      </c>
      <c r="G98" s="9">
        <v>45446.166666666664</v>
      </c>
      <c r="H98">
        <v>700957</v>
      </c>
    </row>
    <row r="99" spans="1:8" x14ac:dyDescent="0.25">
      <c r="A99">
        <v>194.63499999999999</v>
      </c>
      <c r="B99">
        <v>195.32</v>
      </c>
      <c r="C99">
        <v>193.0342</v>
      </c>
      <c r="D99">
        <v>194.35</v>
      </c>
      <c r="E99">
        <v>47471445</v>
      </c>
      <c r="F99">
        <v>194.3014</v>
      </c>
      <c r="G99" s="9">
        <v>45447.166666666664</v>
      </c>
      <c r="H99">
        <v>575318</v>
      </c>
    </row>
    <row r="100" spans="1:8" x14ac:dyDescent="0.25">
      <c r="A100">
        <v>195.4</v>
      </c>
      <c r="B100">
        <v>196.9</v>
      </c>
      <c r="C100">
        <v>194.87</v>
      </c>
      <c r="D100">
        <v>195.87</v>
      </c>
      <c r="E100">
        <v>54156785</v>
      </c>
      <c r="F100">
        <v>195.8699</v>
      </c>
      <c r="G100" s="9">
        <v>45448.166666666664</v>
      </c>
      <c r="H100">
        <v>648283</v>
      </c>
    </row>
    <row r="101" spans="1:8" x14ac:dyDescent="0.25">
      <c r="A101">
        <v>195.685</v>
      </c>
      <c r="B101">
        <v>196.5</v>
      </c>
      <c r="C101">
        <v>194.17</v>
      </c>
      <c r="D101">
        <v>194.48</v>
      </c>
      <c r="E101">
        <v>41181753</v>
      </c>
      <c r="F101">
        <v>195.31489999999999</v>
      </c>
      <c r="G101" s="9">
        <v>45449.166666666664</v>
      </c>
      <c r="H101">
        <v>550123</v>
      </c>
    </row>
    <row r="102" spans="1:8" x14ac:dyDescent="0.25">
      <c r="A102">
        <v>194.65</v>
      </c>
      <c r="B102">
        <v>196.94</v>
      </c>
      <c r="C102">
        <v>194.14</v>
      </c>
      <c r="D102">
        <v>196.89</v>
      </c>
      <c r="E102">
        <v>53103912</v>
      </c>
      <c r="F102">
        <v>195.9042</v>
      </c>
      <c r="G102" s="9">
        <v>45450.166666666664</v>
      </c>
      <c r="H102">
        <v>505960</v>
      </c>
    </row>
    <row r="103" spans="1:8" x14ac:dyDescent="0.25">
      <c r="A103">
        <v>196.9</v>
      </c>
      <c r="B103">
        <v>197.3</v>
      </c>
      <c r="C103">
        <v>192.15</v>
      </c>
      <c r="D103">
        <v>193.12</v>
      </c>
      <c r="E103">
        <v>97262077</v>
      </c>
      <c r="F103">
        <v>194.4151</v>
      </c>
      <c r="G103" s="9">
        <v>45453.166666666664</v>
      </c>
      <c r="H103">
        <v>1115274</v>
      </c>
    </row>
    <row r="104" spans="1:8" x14ac:dyDescent="0.25">
      <c r="A104">
        <v>193.65</v>
      </c>
      <c r="B104">
        <v>207.16</v>
      </c>
      <c r="C104">
        <v>193.63</v>
      </c>
      <c r="D104">
        <v>207.15</v>
      </c>
      <c r="E104">
        <v>172373296</v>
      </c>
      <c r="F104">
        <v>203.21019999999999</v>
      </c>
      <c r="G104" s="9">
        <v>45454.166666666664</v>
      </c>
      <c r="H104">
        <v>1601778</v>
      </c>
    </row>
    <row r="105" spans="1:8" x14ac:dyDescent="0.25">
      <c r="A105">
        <v>207.37</v>
      </c>
      <c r="B105">
        <v>220.2</v>
      </c>
      <c r="C105">
        <v>206.9</v>
      </c>
      <c r="D105">
        <v>213.07</v>
      </c>
      <c r="E105">
        <v>198134293</v>
      </c>
      <c r="F105">
        <v>215.26179999999999</v>
      </c>
      <c r="G105" s="9">
        <v>45455.166666666664</v>
      </c>
      <c r="H105">
        <v>1861010</v>
      </c>
    </row>
    <row r="106" spans="1:8" x14ac:dyDescent="0.25">
      <c r="A106">
        <v>214.74</v>
      </c>
      <c r="B106">
        <v>216.75</v>
      </c>
      <c r="C106">
        <v>211.6</v>
      </c>
      <c r="D106">
        <v>214.24</v>
      </c>
      <c r="E106">
        <v>97862729</v>
      </c>
      <c r="F106">
        <v>214.01580000000001</v>
      </c>
      <c r="G106" s="9">
        <v>45456.166666666664</v>
      </c>
      <c r="H106">
        <v>1032970</v>
      </c>
    </row>
    <row r="107" spans="1:8" x14ac:dyDescent="0.25">
      <c r="A107">
        <v>213.85</v>
      </c>
      <c r="B107">
        <v>215.17</v>
      </c>
      <c r="C107">
        <v>211.3</v>
      </c>
      <c r="D107">
        <v>212.49</v>
      </c>
      <c r="E107">
        <v>70122748</v>
      </c>
      <c r="F107">
        <v>212.75970000000001</v>
      </c>
      <c r="G107" s="9">
        <v>45457.166666666664</v>
      </c>
      <c r="H107">
        <v>793746</v>
      </c>
    </row>
    <row r="108" spans="1:8" x14ac:dyDescent="0.25">
      <c r="A108">
        <v>213.37</v>
      </c>
      <c r="B108">
        <v>218.95</v>
      </c>
      <c r="C108">
        <v>212.72</v>
      </c>
      <c r="D108">
        <v>216.67</v>
      </c>
      <c r="E108">
        <v>93728300</v>
      </c>
      <c r="F108">
        <v>216.41069999999999</v>
      </c>
      <c r="G108" s="9">
        <v>45460.166666666664</v>
      </c>
      <c r="H108">
        <v>1034963</v>
      </c>
    </row>
    <row r="109" spans="1:8" x14ac:dyDescent="0.25">
      <c r="A109">
        <v>217.59</v>
      </c>
      <c r="B109">
        <v>218.63</v>
      </c>
      <c r="C109">
        <v>213</v>
      </c>
      <c r="D109">
        <v>214.29</v>
      </c>
      <c r="E109">
        <v>79943254</v>
      </c>
      <c r="F109">
        <v>214.73419999999999</v>
      </c>
      <c r="G109" s="9">
        <v>45461.166666666664</v>
      </c>
      <c r="H109">
        <v>919960</v>
      </c>
    </row>
    <row r="110" spans="1:8" x14ac:dyDescent="0.25">
      <c r="A110">
        <v>213.93</v>
      </c>
      <c r="B110">
        <v>214.24</v>
      </c>
      <c r="C110">
        <v>208.85</v>
      </c>
      <c r="D110">
        <v>209.68</v>
      </c>
      <c r="E110">
        <v>86172451</v>
      </c>
      <c r="F110">
        <v>210.62260000000001</v>
      </c>
      <c r="G110" s="9">
        <v>45463.166666666664</v>
      </c>
      <c r="H110">
        <v>1005362</v>
      </c>
    </row>
    <row r="111" spans="1:8" x14ac:dyDescent="0.25">
      <c r="A111">
        <v>210.39</v>
      </c>
      <c r="B111">
        <v>211.89</v>
      </c>
      <c r="C111">
        <v>207.11</v>
      </c>
      <c r="D111">
        <v>207.49</v>
      </c>
      <c r="E111">
        <v>246421353</v>
      </c>
      <c r="F111">
        <v>208.4264</v>
      </c>
      <c r="G111" s="9">
        <v>45464.166666666664</v>
      </c>
      <c r="H111">
        <v>881938</v>
      </c>
    </row>
    <row r="112" spans="1:8" x14ac:dyDescent="0.25">
      <c r="A112">
        <v>207.72</v>
      </c>
      <c r="B112">
        <v>212.7</v>
      </c>
      <c r="C112">
        <v>206.59</v>
      </c>
      <c r="D112">
        <v>208.14</v>
      </c>
      <c r="E112">
        <v>80727006</v>
      </c>
      <c r="F112">
        <v>209.3296</v>
      </c>
      <c r="G112" s="9">
        <v>45467.166666666664</v>
      </c>
      <c r="H112">
        <v>916152</v>
      </c>
    </row>
    <row r="113" spans="1:8" x14ac:dyDescent="0.25">
      <c r="A113">
        <v>209.15</v>
      </c>
      <c r="B113">
        <v>211.38</v>
      </c>
      <c r="C113">
        <v>208.61</v>
      </c>
      <c r="D113">
        <v>209.07</v>
      </c>
      <c r="E113">
        <v>56713868</v>
      </c>
      <c r="F113">
        <v>209.6848</v>
      </c>
      <c r="G113" s="9">
        <v>45468.166666666664</v>
      </c>
      <c r="H113">
        <v>621196</v>
      </c>
    </row>
    <row r="114" spans="1:8" x14ac:dyDescent="0.25">
      <c r="A114">
        <v>211.5</v>
      </c>
      <c r="B114">
        <v>214.86</v>
      </c>
      <c r="C114">
        <v>210.64</v>
      </c>
      <c r="D114">
        <v>213.25</v>
      </c>
      <c r="E114">
        <v>66213186</v>
      </c>
      <c r="F114">
        <v>213.1448</v>
      </c>
      <c r="G114" s="9">
        <v>45469.166666666664</v>
      </c>
      <c r="H114">
        <v>769103</v>
      </c>
    </row>
    <row r="115" spans="1:8" x14ac:dyDescent="0.25">
      <c r="A115">
        <v>214.69</v>
      </c>
      <c r="B115">
        <v>215.73949999999999</v>
      </c>
      <c r="C115">
        <v>212.35</v>
      </c>
      <c r="D115">
        <v>214.1</v>
      </c>
      <c r="E115">
        <v>49772707</v>
      </c>
      <c r="F115">
        <v>213.91380000000001</v>
      </c>
      <c r="G115" s="9">
        <v>45470.166666666664</v>
      </c>
      <c r="H115">
        <v>644397</v>
      </c>
    </row>
    <row r="116" spans="1:8" x14ac:dyDescent="0.25">
      <c r="A116">
        <v>215.77</v>
      </c>
      <c r="B116">
        <v>216.07</v>
      </c>
      <c r="C116">
        <v>210.3</v>
      </c>
      <c r="D116">
        <v>210.62</v>
      </c>
      <c r="E116">
        <v>82542718</v>
      </c>
      <c r="F116">
        <v>212.55850000000001</v>
      </c>
      <c r="G116" s="9">
        <v>45471.166666666664</v>
      </c>
      <c r="H116">
        <v>729912</v>
      </c>
    </row>
    <row r="117" spans="1:8" x14ac:dyDescent="0.25">
      <c r="A117">
        <v>212.09</v>
      </c>
      <c r="B117">
        <v>217.51</v>
      </c>
      <c r="C117">
        <v>211.92</v>
      </c>
      <c r="D117">
        <v>216.75</v>
      </c>
      <c r="E117">
        <v>60402929</v>
      </c>
      <c r="F117">
        <v>215.50659999999999</v>
      </c>
      <c r="G117" s="9">
        <v>45474.166666666664</v>
      </c>
      <c r="H117">
        <v>784845</v>
      </c>
    </row>
    <row r="118" spans="1:8" x14ac:dyDescent="0.25">
      <c r="A118">
        <v>216.15</v>
      </c>
      <c r="B118">
        <v>220.38</v>
      </c>
      <c r="C118">
        <v>215.1</v>
      </c>
      <c r="D118">
        <v>220.27</v>
      </c>
      <c r="E118">
        <v>58046178</v>
      </c>
      <c r="F118">
        <v>219.20050000000001</v>
      </c>
      <c r="G118" s="9">
        <v>45475.166666666664</v>
      </c>
      <c r="H118">
        <v>689998</v>
      </c>
    </row>
    <row r="119" spans="1:8" x14ac:dyDescent="0.25">
      <c r="A119">
        <v>220</v>
      </c>
      <c r="B119">
        <v>221.55</v>
      </c>
      <c r="C119">
        <v>219.03</v>
      </c>
      <c r="D119">
        <v>221.55</v>
      </c>
      <c r="E119">
        <v>37369801</v>
      </c>
      <c r="F119">
        <v>220.65880000000001</v>
      </c>
      <c r="G119" s="9">
        <v>45476.166666666664</v>
      </c>
      <c r="H119">
        <v>566784</v>
      </c>
    </row>
    <row r="120" spans="1:8" x14ac:dyDescent="0.25">
      <c r="A120">
        <v>221.65</v>
      </c>
      <c r="B120">
        <v>226.45</v>
      </c>
      <c r="C120">
        <v>221.65</v>
      </c>
      <c r="D120">
        <v>226.34</v>
      </c>
      <c r="E120">
        <v>60412408</v>
      </c>
      <c r="F120">
        <v>224.9683</v>
      </c>
      <c r="G120" s="9">
        <v>45478.166666666664</v>
      </c>
      <c r="H120">
        <v>767414</v>
      </c>
    </row>
    <row r="121" spans="1:8" x14ac:dyDescent="0.25">
      <c r="A121">
        <v>227.09</v>
      </c>
      <c r="B121">
        <v>227.85</v>
      </c>
      <c r="C121">
        <v>223.25</v>
      </c>
      <c r="D121">
        <v>227.82</v>
      </c>
      <c r="E121">
        <v>59085861</v>
      </c>
      <c r="F121">
        <v>226.36349999999999</v>
      </c>
      <c r="G121" s="9">
        <v>45481.166666666664</v>
      </c>
      <c r="H121">
        <v>790096</v>
      </c>
    </row>
    <row r="122" spans="1:8" x14ac:dyDescent="0.25">
      <c r="A122">
        <v>227.93</v>
      </c>
      <c r="B122">
        <v>229.4</v>
      </c>
      <c r="C122">
        <v>226.37209999999999</v>
      </c>
      <c r="D122">
        <v>228.68</v>
      </c>
      <c r="E122">
        <v>48169822</v>
      </c>
      <c r="F122">
        <v>228.2165</v>
      </c>
      <c r="G122" s="9">
        <v>45482.166666666664</v>
      </c>
      <c r="H122">
        <v>651068</v>
      </c>
    </row>
    <row r="123" spans="1:8" x14ac:dyDescent="0.25">
      <c r="A123">
        <v>229.3</v>
      </c>
      <c r="B123">
        <v>233.08</v>
      </c>
      <c r="C123">
        <v>229.25</v>
      </c>
      <c r="D123">
        <v>232.98</v>
      </c>
      <c r="E123">
        <v>62627687</v>
      </c>
      <c r="F123">
        <v>231.66139999999999</v>
      </c>
      <c r="G123" s="9">
        <v>45483.166666666664</v>
      </c>
      <c r="H123">
        <v>782526</v>
      </c>
    </row>
    <row r="124" spans="1:8" x14ac:dyDescent="0.25">
      <c r="A124">
        <v>231.39</v>
      </c>
      <c r="B124">
        <v>232.39</v>
      </c>
      <c r="C124">
        <v>225.77</v>
      </c>
      <c r="D124">
        <v>227.57</v>
      </c>
      <c r="E124">
        <v>64710617</v>
      </c>
      <c r="F124">
        <v>228.46129999999999</v>
      </c>
      <c r="G124" s="9">
        <v>45484.166666666664</v>
      </c>
      <c r="H124">
        <v>889309</v>
      </c>
    </row>
    <row r="125" spans="1:8" x14ac:dyDescent="0.25">
      <c r="A125">
        <v>228.92</v>
      </c>
      <c r="B125">
        <v>232.64</v>
      </c>
      <c r="C125">
        <v>228.68</v>
      </c>
      <c r="D125">
        <v>230.54</v>
      </c>
      <c r="E125">
        <v>53046527</v>
      </c>
      <c r="F125">
        <v>230.95769999999999</v>
      </c>
      <c r="G125" s="9">
        <v>45485.166666666664</v>
      </c>
      <c r="H125">
        <v>706283</v>
      </c>
    </row>
    <row r="126" spans="1:8" x14ac:dyDescent="0.25">
      <c r="A126">
        <v>236.48</v>
      </c>
      <c r="B126">
        <v>237.23</v>
      </c>
      <c r="C126">
        <v>233.09</v>
      </c>
      <c r="D126">
        <v>234.4</v>
      </c>
      <c r="E126">
        <v>62631252</v>
      </c>
      <c r="F126">
        <v>234.90270000000001</v>
      </c>
      <c r="G126" s="9">
        <v>45488.166666666664</v>
      </c>
      <c r="H126">
        <v>822676</v>
      </c>
    </row>
    <row r="127" spans="1:8" x14ac:dyDescent="0.25">
      <c r="A127">
        <v>235</v>
      </c>
      <c r="B127">
        <v>236.27</v>
      </c>
      <c r="C127">
        <v>232.33</v>
      </c>
      <c r="D127">
        <v>234.82</v>
      </c>
      <c r="E127">
        <v>43234278</v>
      </c>
      <c r="F127">
        <v>234.3218</v>
      </c>
      <c r="G127" s="9">
        <v>45489.166666666664</v>
      </c>
      <c r="H127">
        <v>623963</v>
      </c>
    </row>
    <row r="128" spans="1:8" x14ac:dyDescent="0.25">
      <c r="A128">
        <v>229.45</v>
      </c>
      <c r="B128">
        <v>231.4599</v>
      </c>
      <c r="C128">
        <v>226.64</v>
      </c>
      <c r="D128">
        <v>228.88</v>
      </c>
      <c r="E128">
        <v>57345884</v>
      </c>
      <c r="F128">
        <v>228.8407</v>
      </c>
      <c r="G128" s="9">
        <v>45490.166666666664</v>
      </c>
      <c r="H128">
        <v>811104</v>
      </c>
    </row>
    <row r="129" spans="1:8" x14ac:dyDescent="0.25">
      <c r="A129">
        <v>230.28</v>
      </c>
      <c r="B129">
        <v>230.44</v>
      </c>
      <c r="C129">
        <v>222.27</v>
      </c>
      <c r="D129">
        <v>224.18</v>
      </c>
      <c r="E129">
        <v>66034585</v>
      </c>
      <c r="F129">
        <v>225.15539999999999</v>
      </c>
      <c r="G129" s="9">
        <v>45491.166666666664</v>
      </c>
      <c r="H129">
        <v>844626</v>
      </c>
    </row>
    <row r="130" spans="1:8" x14ac:dyDescent="0.25">
      <c r="A130">
        <v>224.82</v>
      </c>
      <c r="B130">
        <v>226.8</v>
      </c>
      <c r="C130">
        <v>223.27500000000001</v>
      </c>
      <c r="D130">
        <v>224.31</v>
      </c>
      <c r="E130">
        <v>49151453</v>
      </c>
      <c r="F130">
        <v>224.7259</v>
      </c>
      <c r="G130" s="9">
        <v>45492.166666666664</v>
      </c>
      <c r="H130">
        <v>612830</v>
      </c>
    </row>
    <row r="131" spans="1:8" x14ac:dyDescent="0.25">
      <c r="A131">
        <v>227.01</v>
      </c>
      <c r="B131">
        <v>227.78</v>
      </c>
      <c r="C131">
        <v>223.09</v>
      </c>
      <c r="D131">
        <v>223.96</v>
      </c>
      <c r="E131">
        <v>48201835</v>
      </c>
      <c r="F131">
        <v>224.94730000000001</v>
      </c>
      <c r="G131" s="9">
        <v>45495.166666666664</v>
      </c>
      <c r="H131">
        <v>704897</v>
      </c>
    </row>
    <row r="132" spans="1:8" x14ac:dyDescent="0.25">
      <c r="A132">
        <v>224.36500000000001</v>
      </c>
      <c r="B132">
        <v>226.94</v>
      </c>
      <c r="C132">
        <v>222.68</v>
      </c>
      <c r="D132">
        <v>225.01</v>
      </c>
      <c r="E132">
        <v>39960260</v>
      </c>
      <c r="F132">
        <v>225.0215</v>
      </c>
      <c r="G132" s="9">
        <v>45496.166666666664</v>
      </c>
      <c r="H132">
        <v>551688</v>
      </c>
    </row>
    <row r="133" spans="1:8" x14ac:dyDescent="0.25">
      <c r="A133">
        <v>224</v>
      </c>
      <c r="B133">
        <v>224.8</v>
      </c>
      <c r="C133">
        <v>217.13</v>
      </c>
      <c r="D133">
        <v>218.54</v>
      </c>
      <c r="E133">
        <v>61777576</v>
      </c>
      <c r="F133">
        <v>219.06890000000001</v>
      </c>
      <c r="G133" s="9">
        <v>45497.166666666664</v>
      </c>
      <c r="H133">
        <v>816144</v>
      </c>
    </row>
    <row r="134" spans="1:8" x14ac:dyDescent="0.25">
      <c r="A134">
        <v>218.93</v>
      </c>
      <c r="B134">
        <v>220.85</v>
      </c>
      <c r="C134">
        <v>214.62</v>
      </c>
      <c r="D134">
        <v>217.49</v>
      </c>
      <c r="E134">
        <v>51391199</v>
      </c>
      <c r="F134">
        <v>218.10839999999999</v>
      </c>
      <c r="G134" s="9">
        <v>45498.166666666664</v>
      </c>
      <c r="H134">
        <v>737642</v>
      </c>
    </row>
    <row r="135" spans="1:8" x14ac:dyDescent="0.25">
      <c r="A135">
        <v>218.7</v>
      </c>
      <c r="B135">
        <v>219.49</v>
      </c>
      <c r="C135">
        <v>216.01</v>
      </c>
      <c r="D135">
        <v>217.96</v>
      </c>
      <c r="E135">
        <v>41601345</v>
      </c>
      <c r="F135">
        <v>217.90180000000001</v>
      </c>
      <c r="G135" s="9">
        <v>45499.166666666664</v>
      </c>
      <c r="H135">
        <v>608589</v>
      </c>
    </row>
    <row r="136" spans="1:8" x14ac:dyDescent="0.25">
      <c r="A136">
        <v>216.96</v>
      </c>
      <c r="B136">
        <v>219.3</v>
      </c>
      <c r="C136">
        <v>215.75</v>
      </c>
      <c r="D136">
        <v>218.24</v>
      </c>
      <c r="E136">
        <v>36311778</v>
      </c>
      <c r="F136">
        <v>218.13589999999999</v>
      </c>
      <c r="G136" s="9">
        <v>45502.166666666664</v>
      </c>
      <c r="H136">
        <v>604724</v>
      </c>
    </row>
    <row r="137" spans="1:8" x14ac:dyDescent="0.25">
      <c r="A137">
        <v>219.19</v>
      </c>
      <c r="B137">
        <v>220.32499999999999</v>
      </c>
      <c r="C137">
        <v>216.12</v>
      </c>
      <c r="D137">
        <v>218.8</v>
      </c>
      <c r="E137">
        <v>41643840</v>
      </c>
      <c r="F137">
        <v>218.40719999999999</v>
      </c>
      <c r="G137" s="9">
        <v>45503.166666666664</v>
      </c>
      <c r="H137">
        <v>584355</v>
      </c>
    </row>
    <row r="138" spans="1:8" x14ac:dyDescent="0.25">
      <c r="A138">
        <v>221.44</v>
      </c>
      <c r="B138">
        <v>223.82</v>
      </c>
      <c r="C138">
        <v>220.63</v>
      </c>
      <c r="D138">
        <v>222.08</v>
      </c>
      <c r="E138">
        <v>50036262</v>
      </c>
      <c r="F138">
        <v>222.3356</v>
      </c>
      <c r="G138" s="9">
        <v>45504.166666666664</v>
      </c>
      <c r="H138">
        <v>668901</v>
      </c>
    </row>
    <row r="139" spans="1:8" x14ac:dyDescent="0.25">
      <c r="A139">
        <v>224.37</v>
      </c>
      <c r="B139">
        <v>224.48</v>
      </c>
      <c r="C139">
        <v>217.02</v>
      </c>
      <c r="D139">
        <v>218.36</v>
      </c>
      <c r="E139">
        <v>62500996</v>
      </c>
      <c r="F139">
        <v>219.453</v>
      </c>
      <c r="G139" s="9">
        <v>45505.166666666664</v>
      </c>
      <c r="H139">
        <v>876129</v>
      </c>
    </row>
    <row r="140" spans="1:8" x14ac:dyDescent="0.25">
      <c r="A140">
        <v>219.15</v>
      </c>
      <c r="B140">
        <v>225.6</v>
      </c>
      <c r="C140">
        <v>217.71</v>
      </c>
      <c r="D140">
        <v>219.86</v>
      </c>
      <c r="E140">
        <v>105568560</v>
      </c>
      <c r="F140">
        <v>221.8938</v>
      </c>
      <c r="G140" s="9">
        <v>45506.166666666664</v>
      </c>
      <c r="H140">
        <v>1132553</v>
      </c>
    </row>
    <row r="141" spans="1:8" x14ac:dyDescent="0.25">
      <c r="A141">
        <v>199.09</v>
      </c>
      <c r="B141">
        <v>213.5</v>
      </c>
      <c r="C141">
        <v>196</v>
      </c>
      <c r="D141">
        <v>209.27</v>
      </c>
      <c r="E141">
        <v>119548589</v>
      </c>
      <c r="F141">
        <v>207.80170000000001</v>
      </c>
      <c r="G141" s="9">
        <v>45509.166666666664</v>
      </c>
      <c r="H141">
        <v>1661550</v>
      </c>
    </row>
    <row r="142" spans="1:8" x14ac:dyDescent="0.25">
      <c r="A142">
        <v>205.3</v>
      </c>
      <c r="B142">
        <v>209.99</v>
      </c>
      <c r="C142">
        <v>201.07</v>
      </c>
      <c r="D142">
        <v>207.23</v>
      </c>
      <c r="E142">
        <v>69660488</v>
      </c>
      <c r="F142">
        <v>206.73990000000001</v>
      </c>
      <c r="G142" s="9">
        <v>45510.166666666664</v>
      </c>
      <c r="H142">
        <v>921953</v>
      </c>
    </row>
    <row r="143" spans="1:8" x14ac:dyDescent="0.25">
      <c r="A143">
        <v>206.9</v>
      </c>
      <c r="B143">
        <v>213.64</v>
      </c>
      <c r="C143">
        <v>206.39</v>
      </c>
      <c r="D143">
        <v>209.82</v>
      </c>
      <c r="E143">
        <v>63516417</v>
      </c>
      <c r="F143">
        <v>210.6883</v>
      </c>
      <c r="G143" s="9">
        <v>45511.166666666664</v>
      </c>
      <c r="H143">
        <v>741724</v>
      </c>
    </row>
    <row r="144" spans="1:8" x14ac:dyDescent="0.25">
      <c r="A144">
        <v>213.11</v>
      </c>
      <c r="B144">
        <v>214.2</v>
      </c>
      <c r="C144">
        <v>208.83</v>
      </c>
      <c r="D144">
        <v>213.31</v>
      </c>
      <c r="E144">
        <v>47161149</v>
      </c>
      <c r="F144">
        <v>212.62049999999999</v>
      </c>
      <c r="G144" s="9">
        <v>45512.166666666664</v>
      </c>
      <c r="H144">
        <v>628773</v>
      </c>
    </row>
    <row r="145" spans="1:8" x14ac:dyDescent="0.25">
      <c r="A145">
        <v>212.1</v>
      </c>
      <c r="B145">
        <v>216.78</v>
      </c>
      <c r="C145">
        <v>211.97</v>
      </c>
      <c r="D145">
        <v>216.24</v>
      </c>
      <c r="E145">
        <v>42201646</v>
      </c>
      <c r="F145">
        <v>215.19990000000001</v>
      </c>
      <c r="G145" s="9">
        <v>45513.166666666664</v>
      </c>
      <c r="H145">
        <v>589469</v>
      </c>
    </row>
    <row r="146" spans="1:8" x14ac:dyDescent="0.25">
      <c r="A146">
        <v>216.07</v>
      </c>
      <c r="B146">
        <v>219.50989999999999</v>
      </c>
      <c r="C146">
        <v>215.6</v>
      </c>
      <c r="D146">
        <v>217.53</v>
      </c>
      <c r="E146">
        <v>38028092</v>
      </c>
      <c r="F146">
        <v>217.54650000000001</v>
      </c>
      <c r="G146" s="9">
        <v>45516.166666666664</v>
      </c>
      <c r="H146">
        <v>602530</v>
      </c>
    </row>
    <row r="147" spans="1:8" x14ac:dyDescent="0.25">
      <c r="A147">
        <v>219.01</v>
      </c>
      <c r="B147">
        <v>221.89</v>
      </c>
      <c r="C147">
        <v>219.01</v>
      </c>
      <c r="D147">
        <v>221.27</v>
      </c>
      <c r="E147">
        <v>44155331</v>
      </c>
      <c r="F147">
        <v>220.8758</v>
      </c>
      <c r="G147" s="9">
        <v>45517.166666666664</v>
      </c>
      <c r="H147">
        <v>553265</v>
      </c>
    </row>
    <row r="148" spans="1:8" x14ac:dyDescent="0.25">
      <c r="A148">
        <v>220.57</v>
      </c>
      <c r="B148">
        <v>223.03</v>
      </c>
      <c r="C148">
        <v>219.7</v>
      </c>
      <c r="D148">
        <v>221.72</v>
      </c>
      <c r="E148">
        <v>41960574</v>
      </c>
      <c r="F148">
        <v>221.51079999999999</v>
      </c>
      <c r="G148" s="9">
        <v>45518.166666666664</v>
      </c>
      <c r="H148">
        <v>568519</v>
      </c>
    </row>
    <row r="149" spans="1:8" x14ac:dyDescent="0.25">
      <c r="A149">
        <v>224.6</v>
      </c>
      <c r="B149">
        <v>225.35</v>
      </c>
      <c r="C149">
        <v>222.76</v>
      </c>
      <c r="D149">
        <v>224.72</v>
      </c>
      <c r="E149">
        <v>46414013</v>
      </c>
      <c r="F149">
        <v>224.55029999999999</v>
      </c>
      <c r="G149" s="9">
        <v>45519.166666666664</v>
      </c>
      <c r="H149">
        <v>590575</v>
      </c>
    </row>
    <row r="150" spans="1:8" x14ac:dyDescent="0.25">
      <c r="A150">
        <v>223.92</v>
      </c>
      <c r="B150">
        <v>226.8271</v>
      </c>
      <c r="C150">
        <v>223.65010000000001</v>
      </c>
      <c r="D150">
        <v>226.05</v>
      </c>
      <c r="E150">
        <v>44340240</v>
      </c>
      <c r="F150">
        <v>225.4306</v>
      </c>
      <c r="G150" s="9">
        <v>45520.166666666664</v>
      </c>
      <c r="H150">
        <v>562638</v>
      </c>
    </row>
    <row r="151" spans="1:8" x14ac:dyDescent="0.25">
      <c r="A151">
        <v>225.72</v>
      </c>
      <c r="B151">
        <v>225.99</v>
      </c>
      <c r="C151">
        <v>223.04</v>
      </c>
      <c r="D151">
        <v>225.89</v>
      </c>
      <c r="E151">
        <v>40687813</v>
      </c>
      <c r="F151">
        <v>224.8579</v>
      </c>
      <c r="G151" s="9">
        <v>45523.166666666664</v>
      </c>
      <c r="H151">
        <v>606363</v>
      </c>
    </row>
    <row r="152" spans="1:8" x14ac:dyDescent="0.25">
      <c r="A152">
        <v>225.77</v>
      </c>
      <c r="B152">
        <v>227.17</v>
      </c>
      <c r="C152">
        <v>225.45</v>
      </c>
      <c r="D152">
        <v>226.51</v>
      </c>
      <c r="E152">
        <v>30299033</v>
      </c>
      <c r="F152">
        <v>226.5299</v>
      </c>
      <c r="G152" s="9">
        <v>45524.166666666664</v>
      </c>
      <c r="H152">
        <v>498797</v>
      </c>
    </row>
    <row r="153" spans="1:8" x14ac:dyDescent="0.25">
      <c r="A153">
        <v>226.52</v>
      </c>
      <c r="B153">
        <v>227.98</v>
      </c>
      <c r="C153">
        <v>225.05</v>
      </c>
      <c r="D153">
        <v>226.4</v>
      </c>
      <c r="E153">
        <v>34765480</v>
      </c>
      <c r="F153">
        <v>226.4461</v>
      </c>
      <c r="G153" s="9">
        <v>45525.166666666664</v>
      </c>
      <c r="H153">
        <v>506656</v>
      </c>
    </row>
    <row r="154" spans="1:8" x14ac:dyDescent="0.25">
      <c r="A154">
        <v>227.79</v>
      </c>
      <c r="B154">
        <v>228.34</v>
      </c>
      <c r="C154">
        <v>223.9</v>
      </c>
      <c r="D154">
        <v>224.53</v>
      </c>
      <c r="E154">
        <v>43695321</v>
      </c>
      <c r="F154">
        <v>225.47790000000001</v>
      </c>
      <c r="G154" s="9">
        <v>45526.166666666664</v>
      </c>
      <c r="H154">
        <v>586190</v>
      </c>
    </row>
    <row r="155" spans="1:8" x14ac:dyDescent="0.25">
      <c r="A155">
        <v>225.65889999999999</v>
      </c>
      <c r="B155">
        <v>228.22</v>
      </c>
      <c r="C155">
        <v>224.33</v>
      </c>
      <c r="D155">
        <v>226.84</v>
      </c>
      <c r="E155">
        <v>38677250</v>
      </c>
      <c r="F155">
        <v>226.58070000000001</v>
      </c>
      <c r="G155" s="9">
        <v>45527.166666666664</v>
      </c>
      <c r="H155">
        <v>555154</v>
      </c>
    </row>
    <row r="156" spans="1:8" x14ac:dyDescent="0.25">
      <c r="A156">
        <v>226.76</v>
      </c>
      <c r="B156">
        <v>227.28</v>
      </c>
      <c r="C156">
        <v>223.8905</v>
      </c>
      <c r="D156">
        <v>227.18</v>
      </c>
      <c r="E156">
        <v>30602208</v>
      </c>
      <c r="F156">
        <v>226.0635</v>
      </c>
      <c r="G156" s="9">
        <v>45530.166666666664</v>
      </c>
      <c r="H156">
        <v>565404</v>
      </c>
    </row>
    <row r="157" spans="1:8" x14ac:dyDescent="0.25">
      <c r="A157">
        <v>225.995</v>
      </c>
      <c r="B157">
        <v>228.85</v>
      </c>
      <c r="C157">
        <v>224.89</v>
      </c>
      <c r="D157">
        <v>228.03</v>
      </c>
      <c r="E157">
        <v>35934559</v>
      </c>
      <c r="F157">
        <v>227.7927</v>
      </c>
      <c r="G157" s="9">
        <v>45531.166666666664</v>
      </c>
      <c r="H157">
        <v>491852</v>
      </c>
    </row>
    <row r="158" spans="1:8" x14ac:dyDescent="0.25">
      <c r="A158">
        <v>227.92</v>
      </c>
      <c r="B158">
        <v>229.86</v>
      </c>
      <c r="C158">
        <v>225.68</v>
      </c>
      <c r="D158">
        <v>226.49</v>
      </c>
      <c r="E158">
        <v>38052167</v>
      </c>
      <c r="F158">
        <v>227.41800000000001</v>
      </c>
      <c r="G158" s="9">
        <v>45532.166666666664</v>
      </c>
      <c r="H158">
        <v>563160</v>
      </c>
    </row>
    <row r="159" spans="1:8" x14ac:dyDescent="0.25">
      <c r="A159">
        <v>230.1</v>
      </c>
      <c r="B159">
        <v>232.92</v>
      </c>
      <c r="C159">
        <v>228.88</v>
      </c>
      <c r="D159">
        <v>229.79</v>
      </c>
      <c r="E159">
        <v>51906297</v>
      </c>
      <c r="F159">
        <v>230.99340000000001</v>
      </c>
      <c r="G159" s="9">
        <v>45533.166666666664</v>
      </c>
      <c r="H159">
        <v>723145</v>
      </c>
    </row>
    <row r="160" spans="1:8" x14ac:dyDescent="0.25">
      <c r="A160">
        <v>230.19</v>
      </c>
      <c r="B160">
        <v>230.4</v>
      </c>
      <c r="C160">
        <v>227.48</v>
      </c>
      <c r="D160">
        <v>229</v>
      </c>
      <c r="E160">
        <v>52990770</v>
      </c>
      <c r="F160">
        <v>228.91470000000001</v>
      </c>
      <c r="G160" s="9">
        <v>45534.166666666664</v>
      </c>
      <c r="H160">
        <v>594158</v>
      </c>
    </row>
    <row r="161" spans="1:8" x14ac:dyDescent="0.25">
      <c r="A161">
        <v>228.55</v>
      </c>
      <c r="B161">
        <v>229</v>
      </c>
      <c r="C161">
        <v>221.17</v>
      </c>
      <c r="D161">
        <v>222.77</v>
      </c>
      <c r="E161">
        <v>50190574</v>
      </c>
      <c r="F161">
        <v>223.79689999999999</v>
      </c>
      <c r="G161" s="9">
        <v>45538.166666666664</v>
      </c>
      <c r="H161">
        <v>813604</v>
      </c>
    </row>
    <row r="162" spans="1:8" x14ac:dyDescent="0.25">
      <c r="A162">
        <v>221.66</v>
      </c>
      <c r="B162">
        <v>221.78</v>
      </c>
      <c r="C162">
        <v>217.48</v>
      </c>
      <c r="D162">
        <v>220.85</v>
      </c>
      <c r="E162">
        <v>43840196</v>
      </c>
      <c r="F162">
        <v>219.96619999999999</v>
      </c>
      <c r="G162" s="9">
        <v>45539.166666666664</v>
      </c>
      <c r="H162">
        <v>679980</v>
      </c>
    </row>
    <row r="163" spans="1:8" x14ac:dyDescent="0.25">
      <c r="A163">
        <v>221.625</v>
      </c>
      <c r="B163">
        <v>225.48</v>
      </c>
      <c r="C163">
        <v>221.52</v>
      </c>
      <c r="D163">
        <v>222.38</v>
      </c>
      <c r="E163">
        <v>36615398</v>
      </c>
      <c r="F163">
        <v>223.0951</v>
      </c>
      <c r="G163" s="9">
        <v>45540.166666666664</v>
      </c>
      <c r="H163">
        <v>588073</v>
      </c>
    </row>
    <row r="164" spans="1:8" x14ac:dyDescent="0.25">
      <c r="A164">
        <v>223.95</v>
      </c>
      <c r="B164">
        <v>225.24</v>
      </c>
      <c r="C164">
        <v>219.77</v>
      </c>
      <c r="D164">
        <v>220.82</v>
      </c>
      <c r="E164">
        <v>48423011</v>
      </c>
      <c r="F164">
        <v>221.63720000000001</v>
      </c>
      <c r="G164" s="9">
        <v>45541.166666666664</v>
      </c>
      <c r="H164">
        <v>663965</v>
      </c>
    </row>
    <row r="165" spans="1:8" x14ac:dyDescent="0.25">
      <c r="A165">
        <v>220.82</v>
      </c>
      <c r="B165">
        <v>221.27</v>
      </c>
      <c r="C165">
        <v>216.71</v>
      </c>
      <c r="D165">
        <v>220.91</v>
      </c>
      <c r="E165">
        <v>67179965</v>
      </c>
      <c r="F165">
        <v>219.3818</v>
      </c>
      <c r="G165" s="9">
        <v>45544.166666666664</v>
      </c>
      <c r="H165">
        <v>945464</v>
      </c>
    </row>
    <row r="166" spans="1:8" x14ac:dyDescent="0.25">
      <c r="A166">
        <v>218.92</v>
      </c>
      <c r="B166">
        <v>221.48</v>
      </c>
      <c r="C166">
        <v>216.73</v>
      </c>
      <c r="D166">
        <v>220.11</v>
      </c>
      <c r="E166">
        <v>51591033</v>
      </c>
      <c r="F166">
        <v>219.58109999999999</v>
      </c>
      <c r="G166" s="9">
        <v>45545.166666666664</v>
      </c>
      <c r="H166">
        <v>684935</v>
      </c>
    </row>
    <row r="167" spans="1:8" x14ac:dyDescent="0.25">
      <c r="A167">
        <v>221.45500000000001</v>
      </c>
      <c r="B167">
        <v>223.09</v>
      </c>
      <c r="C167">
        <v>217.89</v>
      </c>
      <c r="D167">
        <v>222.66</v>
      </c>
      <c r="E167">
        <v>44587072</v>
      </c>
      <c r="F167">
        <v>221.23599999999999</v>
      </c>
      <c r="G167" s="9">
        <v>45546.166666666664</v>
      </c>
      <c r="H167">
        <v>609494</v>
      </c>
    </row>
    <row r="168" spans="1:8" x14ac:dyDescent="0.25">
      <c r="A168">
        <v>222.5</v>
      </c>
      <c r="B168">
        <v>223.55</v>
      </c>
      <c r="C168">
        <v>219.82</v>
      </c>
      <c r="D168">
        <v>222.77</v>
      </c>
      <c r="E168">
        <v>37498225</v>
      </c>
      <c r="F168">
        <v>222.3956</v>
      </c>
      <c r="G168" s="9">
        <v>45547.166666666664</v>
      </c>
      <c r="H168">
        <v>556917</v>
      </c>
    </row>
    <row r="169" spans="1:8" x14ac:dyDescent="0.25">
      <c r="A169">
        <v>223.58</v>
      </c>
      <c r="B169">
        <v>224.04</v>
      </c>
      <c r="C169">
        <v>221.91</v>
      </c>
      <c r="D169">
        <v>222.5</v>
      </c>
      <c r="E169">
        <v>36766619</v>
      </c>
      <c r="F169">
        <v>222.92150000000001</v>
      </c>
      <c r="G169" s="9">
        <v>45548.166666666664</v>
      </c>
      <c r="H169">
        <v>541883</v>
      </c>
    </row>
    <row r="170" spans="1:8" x14ac:dyDescent="0.25">
      <c r="A170">
        <v>216.54</v>
      </c>
      <c r="B170">
        <v>217.22</v>
      </c>
      <c r="C170">
        <v>213.92</v>
      </c>
      <c r="D170">
        <v>216.32</v>
      </c>
      <c r="E170">
        <v>59357427</v>
      </c>
      <c r="F170">
        <v>215.9366</v>
      </c>
      <c r="G170" s="9">
        <v>45551.166666666664</v>
      </c>
      <c r="H170">
        <v>870760</v>
      </c>
    </row>
    <row r="171" spans="1:8" x14ac:dyDescent="0.25">
      <c r="A171">
        <v>215.75</v>
      </c>
      <c r="B171">
        <v>216.9</v>
      </c>
      <c r="C171">
        <v>214.5</v>
      </c>
      <c r="D171">
        <v>216.79</v>
      </c>
      <c r="E171">
        <v>45519339</v>
      </c>
      <c r="F171">
        <v>216.19399999999999</v>
      </c>
      <c r="G171" s="9">
        <v>45552.166666666664</v>
      </c>
      <c r="H171">
        <v>651444</v>
      </c>
    </row>
    <row r="172" spans="1:8" x14ac:dyDescent="0.25">
      <c r="A172">
        <v>217.55</v>
      </c>
      <c r="B172">
        <v>222.71</v>
      </c>
      <c r="C172">
        <v>217.54</v>
      </c>
      <c r="D172">
        <v>220.69</v>
      </c>
      <c r="E172">
        <v>59894928</v>
      </c>
      <c r="F172">
        <v>220.44759999999999</v>
      </c>
      <c r="G172" s="9">
        <v>45553.166666666664</v>
      </c>
      <c r="H172">
        <v>833014</v>
      </c>
    </row>
    <row r="173" spans="1:8" x14ac:dyDescent="0.25">
      <c r="A173">
        <v>224.99</v>
      </c>
      <c r="B173">
        <v>229.82</v>
      </c>
      <c r="C173">
        <v>224.63</v>
      </c>
      <c r="D173">
        <v>228.87</v>
      </c>
      <c r="E173">
        <v>66781315</v>
      </c>
      <c r="F173">
        <v>228.39779999999999</v>
      </c>
      <c r="G173" s="9">
        <v>45554.166666666664</v>
      </c>
      <c r="H173">
        <v>808546</v>
      </c>
    </row>
    <row r="174" spans="1:8" x14ac:dyDescent="0.25">
      <c r="A174">
        <v>229.97</v>
      </c>
      <c r="B174">
        <v>233.09</v>
      </c>
      <c r="C174">
        <v>227.62</v>
      </c>
      <c r="D174">
        <v>228.2</v>
      </c>
      <c r="E174">
        <v>318679888</v>
      </c>
      <c r="F174">
        <v>228.9222</v>
      </c>
      <c r="G174" s="9">
        <v>45555.166666666664</v>
      </c>
      <c r="H174">
        <v>971914</v>
      </c>
    </row>
    <row r="175" spans="1:8" x14ac:dyDescent="0.25">
      <c r="A175">
        <v>227.34</v>
      </c>
      <c r="B175">
        <v>229.45</v>
      </c>
      <c r="C175">
        <v>225.81</v>
      </c>
      <c r="D175">
        <v>226.47</v>
      </c>
      <c r="E175">
        <v>54146023</v>
      </c>
      <c r="F175">
        <v>227.02449999999999</v>
      </c>
      <c r="G175" s="9">
        <v>45558.166666666664</v>
      </c>
      <c r="H175">
        <v>693312</v>
      </c>
    </row>
    <row r="176" spans="1:8" x14ac:dyDescent="0.25">
      <c r="A176">
        <v>228.64500000000001</v>
      </c>
      <c r="B176">
        <v>229.35</v>
      </c>
      <c r="C176">
        <v>225.73</v>
      </c>
      <c r="D176">
        <v>227.37</v>
      </c>
      <c r="E176">
        <v>43556068</v>
      </c>
      <c r="F176">
        <v>227.2501</v>
      </c>
      <c r="G176" s="9">
        <v>45559.166666666664</v>
      </c>
      <c r="H176">
        <v>519573</v>
      </c>
    </row>
    <row r="177" spans="1:8" x14ac:dyDescent="0.25">
      <c r="A177">
        <v>224.93</v>
      </c>
      <c r="B177">
        <v>227.29</v>
      </c>
      <c r="C177">
        <v>224.02</v>
      </c>
      <c r="D177">
        <v>226.37</v>
      </c>
      <c r="E177">
        <v>42308715</v>
      </c>
      <c r="F177">
        <v>225.86240000000001</v>
      </c>
      <c r="G177" s="9">
        <v>45560.166666666664</v>
      </c>
      <c r="H177">
        <v>564630</v>
      </c>
    </row>
    <row r="178" spans="1:8" x14ac:dyDescent="0.25">
      <c r="A178">
        <v>227.3</v>
      </c>
      <c r="B178">
        <v>228.5</v>
      </c>
      <c r="C178">
        <v>225.41</v>
      </c>
      <c r="D178">
        <v>227.52</v>
      </c>
      <c r="E178">
        <v>36636707</v>
      </c>
      <c r="F178">
        <v>227.2807</v>
      </c>
      <c r="G178" s="9">
        <v>45561.166666666664</v>
      </c>
      <c r="H178">
        <v>433165</v>
      </c>
    </row>
    <row r="179" spans="1:8" x14ac:dyDescent="0.25">
      <c r="A179">
        <v>228.46</v>
      </c>
      <c r="B179">
        <v>229.52</v>
      </c>
      <c r="C179">
        <v>227.3</v>
      </c>
      <c r="D179">
        <v>227.79</v>
      </c>
      <c r="E179">
        <v>34025967</v>
      </c>
      <c r="F179">
        <v>228.12780000000001</v>
      </c>
      <c r="G179" s="9">
        <v>45562.166666666664</v>
      </c>
      <c r="H179">
        <v>504108</v>
      </c>
    </row>
    <row r="180" spans="1:8" x14ac:dyDescent="0.25">
      <c r="A180">
        <v>230.04</v>
      </c>
      <c r="B180">
        <v>233</v>
      </c>
      <c r="C180">
        <v>229.65</v>
      </c>
      <c r="D180">
        <v>233</v>
      </c>
      <c r="E180">
        <v>54793391</v>
      </c>
      <c r="F180">
        <v>232.00559999999999</v>
      </c>
      <c r="G180" s="9">
        <v>45565.166666666664</v>
      </c>
      <c r="H180">
        <v>710084</v>
      </c>
    </row>
    <row r="181" spans="1:8" x14ac:dyDescent="0.25">
      <c r="A181">
        <v>229.52</v>
      </c>
      <c r="B181">
        <v>229.65</v>
      </c>
      <c r="C181">
        <v>223.74</v>
      </c>
      <c r="D181">
        <v>226.21</v>
      </c>
      <c r="E181">
        <v>63285048</v>
      </c>
      <c r="F181">
        <v>225.97550000000001</v>
      </c>
      <c r="G181" s="9">
        <v>45566.166666666664</v>
      </c>
      <c r="H181">
        <v>832120</v>
      </c>
    </row>
    <row r="182" spans="1:8" x14ac:dyDescent="0.25">
      <c r="A182">
        <v>225.89</v>
      </c>
      <c r="B182">
        <v>227.37</v>
      </c>
      <c r="C182">
        <v>223.02</v>
      </c>
      <c r="D182">
        <v>226.78</v>
      </c>
      <c r="E182">
        <v>32880605</v>
      </c>
      <c r="F182">
        <v>226.05170000000001</v>
      </c>
      <c r="G182" s="9">
        <v>45567.166666666664</v>
      </c>
      <c r="H182">
        <v>504717</v>
      </c>
    </row>
    <row r="183" spans="1:8" x14ac:dyDescent="0.25">
      <c r="A183">
        <v>225.14</v>
      </c>
      <c r="B183">
        <v>226.80500000000001</v>
      </c>
      <c r="C183">
        <v>223.32</v>
      </c>
      <c r="D183">
        <v>225.67</v>
      </c>
      <c r="E183">
        <v>34044158</v>
      </c>
      <c r="F183">
        <v>225.0086</v>
      </c>
      <c r="G183" s="9">
        <v>45568.166666666664</v>
      </c>
      <c r="H183">
        <v>516347</v>
      </c>
    </row>
    <row r="184" spans="1:8" x14ac:dyDescent="0.25">
      <c r="A184">
        <v>227.9</v>
      </c>
      <c r="B184">
        <v>228</v>
      </c>
      <c r="C184">
        <v>224.13</v>
      </c>
      <c r="D184">
        <v>226.8</v>
      </c>
      <c r="E184">
        <v>37345098</v>
      </c>
      <c r="F184">
        <v>225.8887</v>
      </c>
      <c r="G184" s="9">
        <v>45569.166666666664</v>
      </c>
      <c r="H184">
        <v>558162</v>
      </c>
    </row>
    <row r="185" spans="1:8" x14ac:dyDescent="0.25">
      <c r="A185">
        <v>224.5</v>
      </c>
      <c r="B185">
        <v>225.69</v>
      </c>
      <c r="C185">
        <v>221.33</v>
      </c>
      <c r="D185">
        <v>221.69</v>
      </c>
      <c r="E185">
        <v>39505354</v>
      </c>
      <c r="F185">
        <v>223.23419999999999</v>
      </c>
      <c r="G185" s="9">
        <v>45572.166666666664</v>
      </c>
      <c r="H185">
        <v>607240</v>
      </c>
    </row>
    <row r="186" spans="1:8" x14ac:dyDescent="0.25">
      <c r="A186">
        <v>224.3</v>
      </c>
      <c r="B186">
        <v>225.98</v>
      </c>
      <c r="C186">
        <v>223.25</v>
      </c>
      <c r="D186">
        <v>225.77</v>
      </c>
      <c r="E186">
        <v>31855693</v>
      </c>
      <c r="F186">
        <v>225.0548</v>
      </c>
      <c r="G186" s="9">
        <v>45573.166666666664</v>
      </c>
      <c r="H186">
        <v>495518</v>
      </c>
    </row>
    <row r="187" spans="1:8" x14ac:dyDescent="0.25">
      <c r="A187">
        <v>225.23</v>
      </c>
      <c r="B187">
        <v>229.75</v>
      </c>
      <c r="C187">
        <v>224.83</v>
      </c>
      <c r="D187">
        <v>229.54</v>
      </c>
      <c r="E187">
        <v>33591091</v>
      </c>
      <c r="F187">
        <v>228.34010000000001</v>
      </c>
      <c r="G187" s="9">
        <v>45574.166666666664</v>
      </c>
      <c r="H187">
        <v>519279</v>
      </c>
    </row>
    <row r="188" spans="1:8" x14ac:dyDescent="0.25">
      <c r="A188">
        <v>227.78</v>
      </c>
      <c r="B188">
        <v>229.5</v>
      </c>
      <c r="C188">
        <v>227.17</v>
      </c>
      <c r="D188">
        <v>229.04</v>
      </c>
      <c r="E188">
        <v>28183544</v>
      </c>
      <c r="F188">
        <v>228.5592</v>
      </c>
      <c r="G188" s="9">
        <v>45575.166666666664</v>
      </c>
      <c r="H188">
        <v>446857</v>
      </c>
    </row>
    <row r="189" spans="1:8" x14ac:dyDescent="0.25">
      <c r="A189">
        <v>229.3</v>
      </c>
      <c r="B189">
        <v>229.41</v>
      </c>
      <c r="C189">
        <v>227.34</v>
      </c>
      <c r="D189">
        <v>227.55</v>
      </c>
      <c r="E189">
        <v>31759188</v>
      </c>
      <c r="F189">
        <v>228.01759999999999</v>
      </c>
      <c r="G189" s="9">
        <v>45576.166666666664</v>
      </c>
      <c r="H189">
        <v>485460</v>
      </c>
    </row>
    <row r="190" spans="1:8" x14ac:dyDescent="0.25">
      <c r="A190">
        <v>228.7</v>
      </c>
      <c r="B190">
        <v>231.73</v>
      </c>
      <c r="C190">
        <v>228.6</v>
      </c>
      <c r="D190">
        <v>231.3</v>
      </c>
      <c r="E190">
        <v>39882085</v>
      </c>
      <c r="F190">
        <v>230.77719999999999</v>
      </c>
      <c r="G190" s="9">
        <v>45579.166666666664</v>
      </c>
      <c r="H190">
        <v>580529</v>
      </c>
    </row>
    <row r="191" spans="1:8" x14ac:dyDescent="0.25">
      <c r="A191">
        <v>233.61</v>
      </c>
      <c r="B191">
        <v>237.49</v>
      </c>
      <c r="C191">
        <v>232.37</v>
      </c>
      <c r="D191">
        <v>233.85</v>
      </c>
      <c r="E191">
        <v>64751367</v>
      </c>
      <c r="F191">
        <v>234.79499999999999</v>
      </c>
      <c r="G191" s="9">
        <v>45580.166666666664</v>
      </c>
      <c r="H191">
        <v>827530</v>
      </c>
    </row>
    <row r="192" spans="1:8" x14ac:dyDescent="0.25">
      <c r="A192">
        <v>231.6</v>
      </c>
      <c r="B192">
        <v>232.12</v>
      </c>
      <c r="C192">
        <v>229.84</v>
      </c>
      <c r="D192">
        <v>231.78</v>
      </c>
      <c r="E192">
        <v>34082240</v>
      </c>
      <c r="F192">
        <v>231.10820000000001</v>
      </c>
      <c r="G192" s="9">
        <v>45581.166666666664</v>
      </c>
      <c r="H192">
        <v>551097</v>
      </c>
    </row>
    <row r="193" spans="1:8" x14ac:dyDescent="0.25">
      <c r="A193">
        <v>233.43</v>
      </c>
      <c r="B193">
        <v>233.85</v>
      </c>
      <c r="C193">
        <v>230.52</v>
      </c>
      <c r="D193">
        <v>232.15</v>
      </c>
      <c r="E193">
        <v>32993810</v>
      </c>
      <c r="F193">
        <v>232.07859999999999</v>
      </c>
      <c r="G193" s="9">
        <v>45582.166666666664</v>
      </c>
      <c r="H193">
        <v>487630</v>
      </c>
    </row>
    <row r="194" spans="1:8" x14ac:dyDescent="0.25">
      <c r="A194">
        <v>236.18</v>
      </c>
      <c r="B194">
        <v>236.18</v>
      </c>
      <c r="C194">
        <v>234.01</v>
      </c>
      <c r="D194">
        <v>235</v>
      </c>
      <c r="E194">
        <v>46431472</v>
      </c>
      <c r="F194">
        <v>235.2088</v>
      </c>
      <c r="G194" s="9">
        <v>45583.166666666664</v>
      </c>
      <c r="H194">
        <v>562502</v>
      </c>
    </row>
    <row r="195" spans="1:8" x14ac:dyDescent="0.25">
      <c r="A195">
        <v>234.45</v>
      </c>
      <c r="B195">
        <v>236.85</v>
      </c>
      <c r="C195">
        <v>234.45</v>
      </c>
      <c r="D195">
        <v>236.48</v>
      </c>
      <c r="E195">
        <v>36254470</v>
      </c>
      <c r="F195">
        <v>235.9588</v>
      </c>
      <c r="G195" s="9">
        <v>45586.166666666664</v>
      </c>
      <c r="H195">
        <v>538692</v>
      </c>
    </row>
    <row r="196" spans="1:8" x14ac:dyDescent="0.25">
      <c r="A196">
        <v>233.88499999999999</v>
      </c>
      <c r="B196">
        <v>236.22</v>
      </c>
      <c r="C196">
        <v>232.6</v>
      </c>
      <c r="D196">
        <v>235.86</v>
      </c>
      <c r="E196">
        <v>38846578</v>
      </c>
      <c r="F196">
        <v>234.9316</v>
      </c>
      <c r="G196" s="9">
        <v>45587.166666666664</v>
      </c>
      <c r="H196">
        <v>489180</v>
      </c>
    </row>
    <row r="197" spans="1:8" x14ac:dyDescent="0.25">
      <c r="A197">
        <v>234.08</v>
      </c>
      <c r="B197">
        <v>235.14400000000001</v>
      </c>
      <c r="C197">
        <v>227.76</v>
      </c>
      <c r="D197">
        <v>230.76</v>
      </c>
      <c r="E197">
        <v>52286979</v>
      </c>
      <c r="F197">
        <v>231.1276</v>
      </c>
      <c r="G197" s="9">
        <v>45588.166666666664</v>
      </c>
      <c r="H197">
        <v>722059</v>
      </c>
    </row>
    <row r="198" spans="1:8" x14ac:dyDescent="0.25">
      <c r="A198">
        <v>229.98</v>
      </c>
      <c r="B198">
        <v>230.82</v>
      </c>
      <c r="C198">
        <v>228.41</v>
      </c>
      <c r="D198">
        <v>230.57</v>
      </c>
      <c r="E198">
        <v>31109503</v>
      </c>
      <c r="F198">
        <v>230.1026</v>
      </c>
      <c r="G198" s="9">
        <v>45589.166666666664</v>
      </c>
      <c r="H198">
        <v>490815</v>
      </c>
    </row>
    <row r="199" spans="1:8" x14ac:dyDescent="0.25">
      <c r="A199">
        <v>229.74</v>
      </c>
      <c r="B199">
        <v>233.22</v>
      </c>
      <c r="C199">
        <v>229.57</v>
      </c>
      <c r="D199">
        <v>231.41</v>
      </c>
      <c r="E199">
        <v>38802304</v>
      </c>
      <c r="F199">
        <v>231.66409999999999</v>
      </c>
      <c r="G199" s="9">
        <v>45590.166666666664</v>
      </c>
      <c r="H199">
        <v>551681</v>
      </c>
    </row>
    <row r="200" spans="1:8" x14ac:dyDescent="0.25">
      <c r="A200">
        <v>233.32</v>
      </c>
      <c r="B200">
        <v>234.73</v>
      </c>
      <c r="C200">
        <v>232.55</v>
      </c>
      <c r="D200">
        <v>233.4</v>
      </c>
      <c r="E200">
        <v>36087134</v>
      </c>
      <c r="F200">
        <v>233.55690000000001</v>
      </c>
      <c r="G200" s="9">
        <v>45593.166666666664</v>
      </c>
      <c r="H200">
        <v>557146</v>
      </c>
    </row>
    <row r="201" spans="1:8" x14ac:dyDescent="0.25">
      <c r="A201">
        <v>233.1</v>
      </c>
      <c r="B201">
        <v>234.32499999999999</v>
      </c>
      <c r="C201">
        <v>232.32</v>
      </c>
      <c r="D201">
        <v>233.67</v>
      </c>
      <c r="E201">
        <v>35417247</v>
      </c>
      <c r="F201">
        <v>233.59479999999999</v>
      </c>
      <c r="G201" s="9">
        <v>45594.166666666664</v>
      </c>
      <c r="H201">
        <v>484094</v>
      </c>
    </row>
    <row r="202" spans="1:8" x14ac:dyDescent="0.25">
      <c r="A202">
        <v>232.61</v>
      </c>
      <c r="B202">
        <v>233.47</v>
      </c>
      <c r="C202">
        <v>229.55</v>
      </c>
      <c r="D202">
        <v>230.1</v>
      </c>
      <c r="E202">
        <v>47070907</v>
      </c>
      <c r="F202">
        <v>230.88050000000001</v>
      </c>
      <c r="G202" s="9">
        <v>45595.166666666664</v>
      </c>
      <c r="H202">
        <v>593652</v>
      </c>
    </row>
    <row r="203" spans="1:8" x14ac:dyDescent="0.25">
      <c r="A203">
        <v>229.34</v>
      </c>
      <c r="B203">
        <v>229.83</v>
      </c>
      <c r="C203">
        <v>225.37</v>
      </c>
      <c r="D203">
        <v>225.91</v>
      </c>
      <c r="E203">
        <v>64370086</v>
      </c>
      <c r="F203">
        <v>226.64529999999999</v>
      </c>
      <c r="G203" s="9">
        <v>45596.166666666664</v>
      </c>
      <c r="H203">
        <v>767895</v>
      </c>
    </row>
    <row r="204" spans="1:8" x14ac:dyDescent="0.25">
      <c r="A204">
        <v>220.965</v>
      </c>
      <c r="B204">
        <v>225.35</v>
      </c>
      <c r="C204">
        <v>220.27</v>
      </c>
      <c r="D204">
        <v>222.91</v>
      </c>
      <c r="E204">
        <v>65276741</v>
      </c>
      <c r="F204">
        <v>222.8124</v>
      </c>
      <c r="G204" s="9">
        <v>45597.166666666664</v>
      </c>
      <c r="H204">
        <v>859117</v>
      </c>
    </row>
    <row r="205" spans="1:8" x14ac:dyDescent="0.25">
      <c r="A205">
        <v>220.99</v>
      </c>
      <c r="B205">
        <v>222.79</v>
      </c>
      <c r="C205">
        <v>219.71</v>
      </c>
      <c r="D205">
        <v>222.01</v>
      </c>
      <c r="E205">
        <v>44944468</v>
      </c>
      <c r="F205">
        <v>221.7645</v>
      </c>
      <c r="G205" s="9">
        <v>45600.208333333336</v>
      </c>
      <c r="H205">
        <v>647168</v>
      </c>
    </row>
    <row r="206" spans="1:8" x14ac:dyDescent="0.25">
      <c r="A206">
        <v>221.79499999999999</v>
      </c>
      <c r="B206">
        <v>223.95</v>
      </c>
      <c r="C206">
        <v>221.14</v>
      </c>
      <c r="D206">
        <v>223.45</v>
      </c>
      <c r="E206">
        <v>28111338</v>
      </c>
      <c r="F206">
        <v>223.10480000000001</v>
      </c>
      <c r="G206" s="9">
        <v>45601.208333333336</v>
      </c>
      <c r="H206">
        <v>502059</v>
      </c>
    </row>
    <row r="207" spans="1:8" x14ac:dyDescent="0.25">
      <c r="A207">
        <v>222.61</v>
      </c>
      <c r="B207">
        <v>226.065</v>
      </c>
      <c r="C207">
        <v>221.19</v>
      </c>
      <c r="D207">
        <v>222.72</v>
      </c>
      <c r="E207">
        <v>54561121</v>
      </c>
      <c r="F207">
        <v>223.8013</v>
      </c>
      <c r="G207" s="9">
        <v>45602.208333333336</v>
      </c>
      <c r="H207">
        <v>796635</v>
      </c>
    </row>
    <row r="208" spans="1:8" x14ac:dyDescent="0.25">
      <c r="A208">
        <v>224.625</v>
      </c>
      <c r="B208">
        <v>227.875</v>
      </c>
      <c r="C208">
        <v>224.57</v>
      </c>
      <c r="D208">
        <v>227.48</v>
      </c>
      <c r="E208">
        <v>42137691</v>
      </c>
      <c r="F208">
        <v>226.791</v>
      </c>
      <c r="G208" s="9">
        <v>45603.208333333336</v>
      </c>
      <c r="H208">
        <v>623242</v>
      </c>
    </row>
    <row r="209" spans="1:8" x14ac:dyDescent="0.25">
      <c r="A209">
        <v>227.17</v>
      </c>
      <c r="B209">
        <v>228.66</v>
      </c>
      <c r="C209">
        <v>226.405</v>
      </c>
      <c r="D209">
        <v>226.96</v>
      </c>
      <c r="E209">
        <v>38328824</v>
      </c>
      <c r="F209">
        <v>227.2124</v>
      </c>
      <c r="G209" s="9">
        <v>45604.208333333336</v>
      </c>
      <c r="H209">
        <v>541125</v>
      </c>
    </row>
    <row r="210" spans="1:8" x14ac:dyDescent="0.25">
      <c r="A210">
        <v>225</v>
      </c>
      <c r="B210">
        <v>225.7</v>
      </c>
      <c r="C210">
        <v>221.5</v>
      </c>
      <c r="D210">
        <v>224.23</v>
      </c>
      <c r="E210">
        <v>42005602</v>
      </c>
      <c r="F210">
        <v>223.4599</v>
      </c>
      <c r="G210" s="9">
        <v>45607.208333333336</v>
      </c>
      <c r="H210">
        <v>555127</v>
      </c>
    </row>
    <row r="211" spans="1:8" x14ac:dyDescent="0.25">
      <c r="A211">
        <v>224.55</v>
      </c>
      <c r="B211">
        <v>225.59</v>
      </c>
      <c r="C211">
        <v>223.35499999999999</v>
      </c>
      <c r="D211">
        <v>224.23</v>
      </c>
      <c r="E211">
        <v>40398299</v>
      </c>
      <c r="F211">
        <v>224.3724</v>
      </c>
      <c r="G211" s="9">
        <v>45608.208333333336</v>
      </c>
      <c r="H211">
        <v>462612</v>
      </c>
    </row>
    <row r="212" spans="1:8" x14ac:dyDescent="0.25">
      <c r="A212">
        <v>224.01</v>
      </c>
      <c r="B212">
        <v>226.65</v>
      </c>
      <c r="C212">
        <v>222.76</v>
      </c>
      <c r="D212">
        <v>225.12</v>
      </c>
      <c r="E212">
        <v>48566217</v>
      </c>
      <c r="F212">
        <v>224.92259999999999</v>
      </c>
      <c r="G212" s="9">
        <v>45609.208333333336</v>
      </c>
      <c r="H212">
        <v>467219</v>
      </c>
    </row>
    <row r="213" spans="1:8" x14ac:dyDescent="0.25">
      <c r="A213">
        <v>225.02</v>
      </c>
      <c r="B213">
        <v>228.87</v>
      </c>
      <c r="C213">
        <v>225</v>
      </c>
      <c r="D213">
        <v>228.22</v>
      </c>
      <c r="E213">
        <v>44923941</v>
      </c>
      <c r="F213">
        <v>227.44720000000001</v>
      </c>
      <c r="G213" s="9">
        <v>45610.208333333336</v>
      </c>
      <c r="H213">
        <v>492068</v>
      </c>
    </row>
    <row r="214" spans="1:8" x14ac:dyDescent="0.25">
      <c r="A214">
        <v>226.4</v>
      </c>
      <c r="B214">
        <v>226.92</v>
      </c>
      <c r="C214">
        <v>224.27</v>
      </c>
      <c r="D214">
        <v>225</v>
      </c>
      <c r="E214">
        <v>47923696</v>
      </c>
      <c r="F214">
        <v>225.0925</v>
      </c>
      <c r="G214" s="9">
        <v>45611.208333333336</v>
      </c>
      <c r="H214">
        <v>451319</v>
      </c>
    </row>
    <row r="215" spans="1:8" x14ac:dyDescent="0.25">
      <c r="A215">
        <v>225.25</v>
      </c>
      <c r="B215">
        <v>229.74</v>
      </c>
      <c r="C215">
        <v>225.17</v>
      </c>
      <c r="D215">
        <v>228.02</v>
      </c>
      <c r="E215">
        <v>44686020</v>
      </c>
      <c r="F215">
        <v>228.083</v>
      </c>
      <c r="G215" s="9">
        <v>45614.208333333336</v>
      </c>
      <c r="H215">
        <v>437779</v>
      </c>
    </row>
    <row r="216" spans="1:8" x14ac:dyDescent="0.25">
      <c r="A216">
        <v>226.98</v>
      </c>
      <c r="B216">
        <v>230.16</v>
      </c>
      <c r="C216">
        <v>226.66</v>
      </c>
      <c r="D216">
        <v>228.28</v>
      </c>
      <c r="E216">
        <v>36211774</v>
      </c>
      <c r="F216">
        <v>228.66480000000001</v>
      </c>
      <c r="G216" s="9">
        <v>45615.208333333336</v>
      </c>
      <c r="H216">
        <v>365242</v>
      </c>
    </row>
    <row r="217" spans="1:8" x14ac:dyDescent="0.25">
      <c r="A217">
        <v>228.06</v>
      </c>
      <c r="B217">
        <v>229.93</v>
      </c>
      <c r="C217">
        <v>225.89</v>
      </c>
      <c r="D217">
        <v>229</v>
      </c>
      <c r="E217">
        <v>35169566</v>
      </c>
      <c r="F217">
        <v>228.08</v>
      </c>
      <c r="G217" s="9">
        <v>45616.208333333336</v>
      </c>
      <c r="H217">
        <v>358455</v>
      </c>
    </row>
    <row r="218" spans="1:8" x14ac:dyDescent="0.25">
      <c r="A218">
        <v>228.88</v>
      </c>
      <c r="B218">
        <v>230.155</v>
      </c>
      <c r="C218">
        <v>225.71029999999999</v>
      </c>
      <c r="D218">
        <v>228.52</v>
      </c>
      <c r="E218">
        <v>42108327</v>
      </c>
      <c r="F218">
        <v>228.46889999999999</v>
      </c>
      <c r="G218" s="9">
        <v>45617.208333333336</v>
      </c>
      <c r="H218">
        <v>431685</v>
      </c>
    </row>
    <row r="219" spans="1:8" x14ac:dyDescent="0.25">
      <c r="A219">
        <v>228.06</v>
      </c>
      <c r="B219">
        <v>230.7199</v>
      </c>
      <c r="C219">
        <v>228.06</v>
      </c>
      <c r="D219">
        <v>229.87</v>
      </c>
      <c r="E219">
        <v>38168252</v>
      </c>
      <c r="F219">
        <v>229.68770000000001</v>
      </c>
      <c r="G219" s="9">
        <v>45618.208333333336</v>
      </c>
      <c r="H219">
        <v>380624</v>
      </c>
    </row>
    <row r="220" spans="1:8" x14ac:dyDescent="0.25">
      <c r="A220">
        <v>231.46</v>
      </c>
      <c r="B220">
        <v>233.245</v>
      </c>
      <c r="C220">
        <v>229.74</v>
      </c>
      <c r="D220">
        <v>232.87</v>
      </c>
      <c r="E220">
        <v>90152832</v>
      </c>
      <c r="F220">
        <v>232.3502</v>
      </c>
      <c r="G220" s="9">
        <v>45621.208333333336</v>
      </c>
      <c r="H220">
        <v>510698</v>
      </c>
    </row>
    <row r="221" spans="1:8" x14ac:dyDescent="0.25">
      <c r="A221">
        <v>233.33</v>
      </c>
      <c r="B221">
        <v>235.57</v>
      </c>
      <c r="C221">
        <v>233.33</v>
      </c>
      <c r="D221">
        <v>235.06</v>
      </c>
      <c r="E221">
        <v>45986189</v>
      </c>
      <c r="F221">
        <v>234.75020000000001</v>
      </c>
      <c r="G221" s="9">
        <v>45622.208333333336</v>
      </c>
      <c r="H221">
        <v>450015</v>
      </c>
    </row>
    <row r="222" spans="1:8" x14ac:dyDescent="0.25">
      <c r="A222">
        <v>234.465</v>
      </c>
      <c r="B222">
        <v>235.69</v>
      </c>
      <c r="C222">
        <v>233.81010000000001</v>
      </c>
      <c r="D222">
        <v>234.93</v>
      </c>
      <c r="E222">
        <v>33498439</v>
      </c>
      <c r="F222">
        <v>234.79679999999999</v>
      </c>
      <c r="G222" s="9">
        <v>45623.208333333336</v>
      </c>
      <c r="H222">
        <v>339860</v>
      </c>
    </row>
    <row r="223" spans="1:8" x14ac:dyDescent="0.25">
      <c r="A223">
        <v>234.80500000000001</v>
      </c>
      <c r="B223">
        <v>237.81</v>
      </c>
      <c r="C223">
        <v>233.97</v>
      </c>
      <c r="D223">
        <v>237.33</v>
      </c>
      <c r="E223">
        <v>28481377</v>
      </c>
      <c r="F223">
        <v>236.6232</v>
      </c>
      <c r="G223" s="9">
        <v>45625.208333333336</v>
      </c>
      <c r="H223">
        <v>268955</v>
      </c>
    </row>
    <row r="224" spans="1:8" x14ac:dyDescent="0.25">
      <c r="A224">
        <v>237.27</v>
      </c>
      <c r="B224">
        <v>240.79</v>
      </c>
      <c r="C224">
        <v>237.16</v>
      </c>
      <c r="D224">
        <v>239.59</v>
      </c>
      <c r="E224">
        <v>48137103</v>
      </c>
      <c r="F224">
        <v>239.4992</v>
      </c>
      <c r="G224" s="9">
        <v>45628.208333333336</v>
      </c>
      <c r="H224">
        <v>469685</v>
      </c>
    </row>
    <row r="225" spans="1:8" x14ac:dyDescent="0.25">
      <c r="A225">
        <v>239.81</v>
      </c>
      <c r="B225">
        <v>242.76</v>
      </c>
      <c r="C225">
        <v>238.9</v>
      </c>
      <c r="D225">
        <v>242.65</v>
      </c>
      <c r="E225">
        <v>38861017</v>
      </c>
      <c r="F225">
        <v>241.64400000000001</v>
      </c>
      <c r="G225" s="9">
        <v>45629.208333333336</v>
      </c>
      <c r="H225">
        <v>419384</v>
      </c>
    </row>
    <row r="226" spans="1:8" x14ac:dyDescent="0.25">
      <c r="A226">
        <v>242.87</v>
      </c>
      <c r="B226">
        <v>244.11</v>
      </c>
      <c r="C226">
        <v>241.25</v>
      </c>
      <c r="D226">
        <v>243.01</v>
      </c>
      <c r="E226">
        <v>44383935</v>
      </c>
      <c r="F226">
        <v>242.91800000000001</v>
      </c>
      <c r="G226" s="9">
        <v>45630.208333333336</v>
      </c>
      <c r="H226">
        <v>406663</v>
      </c>
    </row>
    <row r="227" spans="1:8" x14ac:dyDescent="0.25">
      <c r="A227">
        <v>243.99</v>
      </c>
      <c r="B227">
        <v>244.54</v>
      </c>
      <c r="C227">
        <v>242.13</v>
      </c>
      <c r="D227">
        <v>243.04</v>
      </c>
      <c r="E227">
        <v>40033878</v>
      </c>
      <c r="F227">
        <v>243.0077</v>
      </c>
      <c r="G227" s="9">
        <v>45631.208333333336</v>
      </c>
      <c r="H227">
        <v>401262</v>
      </c>
    </row>
    <row r="228" spans="1:8" x14ac:dyDescent="0.25">
      <c r="A228">
        <v>242.905</v>
      </c>
      <c r="B228">
        <v>244.63</v>
      </c>
      <c r="C228">
        <v>242.08</v>
      </c>
      <c r="D228">
        <v>242.84</v>
      </c>
      <c r="E228">
        <v>36870619</v>
      </c>
      <c r="F228">
        <v>243.18700000000001</v>
      </c>
      <c r="G228" s="9">
        <v>45632.208333333336</v>
      </c>
      <c r="H228">
        <v>366549</v>
      </c>
    </row>
    <row r="229" spans="1:8" x14ac:dyDescent="0.25">
      <c r="A229">
        <v>241.83</v>
      </c>
      <c r="B229">
        <v>247.24</v>
      </c>
      <c r="C229">
        <v>241.75</v>
      </c>
      <c r="D229">
        <v>246.75</v>
      </c>
      <c r="E229">
        <v>44649232</v>
      </c>
      <c r="F229">
        <v>246.0624</v>
      </c>
      <c r="G229" s="9">
        <v>45635.208333333336</v>
      </c>
      <c r="H229">
        <v>500769</v>
      </c>
    </row>
    <row r="230" spans="1:8" x14ac:dyDescent="0.25">
      <c r="A230">
        <v>246.89</v>
      </c>
      <c r="B230">
        <v>248.21</v>
      </c>
      <c r="C230">
        <v>245.34</v>
      </c>
      <c r="D230">
        <v>247.77</v>
      </c>
      <c r="E230">
        <v>36914806</v>
      </c>
      <c r="F230">
        <v>247.27780000000001</v>
      </c>
      <c r="G230" s="9">
        <v>45636.208333333336</v>
      </c>
      <c r="H230">
        <v>423350</v>
      </c>
    </row>
    <row r="231" spans="1:8" x14ac:dyDescent="0.25">
      <c r="A231">
        <v>247.96</v>
      </c>
      <c r="B231">
        <v>250.8</v>
      </c>
      <c r="C231">
        <v>246.26009999999999</v>
      </c>
      <c r="D231">
        <v>246.49</v>
      </c>
      <c r="E231">
        <v>45205814</v>
      </c>
      <c r="F231">
        <v>248.06899999999999</v>
      </c>
      <c r="G231" s="9">
        <v>45637.208333333336</v>
      </c>
      <c r="H231">
        <v>455625</v>
      </c>
    </row>
    <row r="232" spans="1:8" x14ac:dyDescent="0.25">
      <c r="A232">
        <v>246.89</v>
      </c>
      <c r="B232">
        <v>248.74</v>
      </c>
      <c r="C232">
        <v>245.68</v>
      </c>
      <c r="D232">
        <v>247.96</v>
      </c>
      <c r="E232">
        <v>32777532</v>
      </c>
      <c r="F232">
        <v>247.7433</v>
      </c>
      <c r="G232" s="9">
        <v>45638.208333333336</v>
      </c>
      <c r="H232">
        <v>353012</v>
      </c>
    </row>
    <row r="233" spans="1:8" x14ac:dyDescent="0.25">
      <c r="A233">
        <v>247.815</v>
      </c>
      <c r="B233">
        <v>249.2902</v>
      </c>
      <c r="C233">
        <v>246.24</v>
      </c>
      <c r="D233">
        <v>248.13</v>
      </c>
      <c r="E233">
        <v>33155290</v>
      </c>
      <c r="F233">
        <v>247.75829999999999</v>
      </c>
      <c r="G233" s="9">
        <v>45639.208333333336</v>
      </c>
      <c r="H233">
        <v>349810</v>
      </c>
    </row>
    <row r="234" spans="1:8" x14ac:dyDescent="0.25">
      <c r="A234">
        <v>247.99</v>
      </c>
      <c r="B234">
        <v>251.38</v>
      </c>
      <c r="C234">
        <v>247.65</v>
      </c>
      <c r="D234">
        <v>251.04</v>
      </c>
      <c r="E234">
        <v>51694753</v>
      </c>
      <c r="F234">
        <v>250.4623</v>
      </c>
      <c r="G234" s="9">
        <v>45642.208333333336</v>
      </c>
      <c r="H234">
        <v>448224</v>
      </c>
    </row>
    <row r="235" spans="1:8" x14ac:dyDescent="0.25">
      <c r="A235">
        <v>250.08</v>
      </c>
      <c r="B235">
        <v>253.83</v>
      </c>
      <c r="C235">
        <v>249.78</v>
      </c>
      <c r="D235">
        <v>253.48</v>
      </c>
      <c r="E235">
        <v>51356360</v>
      </c>
      <c r="F235">
        <v>252.982</v>
      </c>
      <c r="G235" s="9">
        <v>45643.208333333336</v>
      </c>
      <c r="H235">
        <v>487662</v>
      </c>
    </row>
    <row r="236" spans="1:8" x14ac:dyDescent="0.25">
      <c r="A236">
        <v>252.16</v>
      </c>
      <c r="B236">
        <v>254.28</v>
      </c>
      <c r="C236">
        <v>247.74</v>
      </c>
      <c r="D236">
        <v>248.05</v>
      </c>
      <c r="E236">
        <v>56774101</v>
      </c>
      <c r="F236">
        <v>250.53139999999999</v>
      </c>
      <c r="G236" s="9">
        <v>45644.208333333336</v>
      </c>
      <c r="H236">
        <v>564347</v>
      </c>
    </row>
    <row r="237" spans="1:8" x14ac:dyDescent="0.25">
      <c r="A237">
        <v>247.5</v>
      </c>
      <c r="B237">
        <v>252</v>
      </c>
      <c r="C237">
        <v>247.0949</v>
      </c>
      <c r="D237">
        <v>249.79</v>
      </c>
      <c r="E237">
        <v>60882264</v>
      </c>
      <c r="F237">
        <v>249.83940000000001</v>
      </c>
      <c r="G237" s="9">
        <v>45645.208333333336</v>
      </c>
      <c r="H237">
        <v>532896</v>
      </c>
    </row>
    <row r="238" spans="1:8" x14ac:dyDescent="0.25">
      <c r="A238">
        <v>248.04</v>
      </c>
      <c r="B238">
        <v>255</v>
      </c>
      <c r="C238">
        <v>245.69</v>
      </c>
      <c r="D238">
        <v>254.49</v>
      </c>
      <c r="E238">
        <v>147495267</v>
      </c>
      <c r="F238">
        <v>253.19159999999999</v>
      </c>
      <c r="G238" s="9">
        <v>45646.208333333336</v>
      </c>
      <c r="H238">
        <v>551019</v>
      </c>
    </row>
    <row r="239" spans="1:8" x14ac:dyDescent="0.25">
      <c r="A239">
        <v>254.77</v>
      </c>
      <c r="B239">
        <v>255.65</v>
      </c>
      <c r="C239">
        <v>253.45</v>
      </c>
      <c r="D239">
        <v>255.27</v>
      </c>
      <c r="E239">
        <v>40858774</v>
      </c>
      <c r="F239">
        <v>254.76990000000001</v>
      </c>
      <c r="G239" s="9">
        <v>45649.208333333336</v>
      </c>
      <c r="H239">
        <v>422563</v>
      </c>
    </row>
    <row r="240" spans="1:8" x14ac:dyDescent="0.25">
      <c r="A240">
        <v>255.49</v>
      </c>
      <c r="B240">
        <v>258.20999999999998</v>
      </c>
      <c r="C240">
        <v>255.29</v>
      </c>
      <c r="D240">
        <v>258.2</v>
      </c>
      <c r="E240">
        <v>23234705</v>
      </c>
      <c r="F240">
        <v>257.46339999999998</v>
      </c>
      <c r="G240" s="9">
        <v>45650.208333333336</v>
      </c>
      <c r="H240">
        <v>245932</v>
      </c>
    </row>
    <row r="241" spans="1:8" x14ac:dyDescent="0.25">
      <c r="A241">
        <v>258.19</v>
      </c>
      <c r="B241">
        <v>260.10000000000002</v>
      </c>
      <c r="C241">
        <v>257.63</v>
      </c>
      <c r="D241">
        <v>259.02</v>
      </c>
      <c r="E241">
        <v>27262983</v>
      </c>
      <c r="F241">
        <v>258.93150000000003</v>
      </c>
      <c r="G241" s="9">
        <v>45652.208333333336</v>
      </c>
      <c r="H241">
        <v>362325</v>
      </c>
    </row>
    <row r="242" spans="1:8" x14ac:dyDescent="0.25">
      <c r="A242">
        <v>257.83</v>
      </c>
      <c r="B242">
        <v>258.7</v>
      </c>
      <c r="C242">
        <v>253.06</v>
      </c>
      <c r="D242">
        <v>255.59</v>
      </c>
      <c r="E242">
        <v>42355321</v>
      </c>
      <c r="F242">
        <v>255.24180000000001</v>
      </c>
      <c r="G242" s="9">
        <v>45653.208333333336</v>
      </c>
      <c r="H242">
        <v>474899</v>
      </c>
    </row>
    <row r="243" spans="1:8" x14ac:dyDescent="0.25">
      <c r="A243">
        <v>252.23</v>
      </c>
      <c r="B243">
        <v>253.5</v>
      </c>
      <c r="C243">
        <v>250.75</v>
      </c>
      <c r="D243">
        <v>252.2</v>
      </c>
      <c r="E243">
        <v>35557542</v>
      </c>
      <c r="F243">
        <v>252.26689999999999</v>
      </c>
      <c r="G243" s="9">
        <v>45656.208333333336</v>
      </c>
      <c r="H243">
        <v>421634</v>
      </c>
    </row>
    <row r="244" spans="1:8" x14ac:dyDescent="0.25">
      <c r="A244">
        <v>252.44</v>
      </c>
      <c r="B244">
        <v>253.28</v>
      </c>
      <c r="C244">
        <v>249.43</v>
      </c>
      <c r="D244">
        <v>250.42</v>
      </c>
      <c r="E244">
        <v>39480718</v>
      </c>
      <c r="F244">
        <v>250.6934</v>
      </c>
      <c r="G244" s="9">
        <v>45657.208333333336</v>
      </c>
      <c r="H244">
        <v>361255</v>
      </c>
    </row>
    <row r="245" spans="1:8" x14ac:dyDescent="0.25">
      <c r="A245">
        <v>248.93</v>
      </c>
      <c r="B245">
        <v>249.1</v>
      </c>
      <c r="C245">
        <v>241.8201</v>
      </c>
      <c r="D245">
        <v>243.85</v>
      </c>
      <c r="E245">
        <v>55740731</v>
      </c>
      <c r="F245">
        <v>244.33029999999999</v>
      </c>
      <c r="G245" s="9">
        <v>45659.208333333336</v>
      </c>
      <c r="H245">
        <v>685448</v>
      </c>
    </row>
    <row r="246" spans="1:8" x14ac:dyDescent="0.25">
      <c r="A246">
        <v>243.36</v>
      </c>
      <c r="B246">
        <v>244.18</v>
      </c>
      <c r="C246">
        <v>241.89</v>
      </c>
      <c r="D246">
        <v>243.36</v>
      </c>
      <c r="E246">
        <v>40244114</v>
      </c>
      <c r="F246">
        <v>243.0805</v>
      </c>
      <c r="G246" s="9">
        <v>45660.208333333336</v>
      </c>
      <c r="H246">
        <v>493786</v>
      </c>
    </row>
    <row r="247" spans="1:8" x14ac:dyDescent="0.25">
      <c r="A247">
        <v>244.31</v>
      </c>
      <c r="B247">
        <v>247.33</v>
      </c>
      <c r="C247">
        <v>243.2</v>
      </c>
      <c r="D247">
        <v>245</v>
      </c>
      <c r="E247">
        <v>45045571</v>
      </c>
      <c r="F247">
        <v>245.17259999999999</v>
      </c>
      <c r="G247" s="9">
        <v>45663.208333333336</v>
      </c>
      <c r="H247">
        <v>493920</v>
      </c>
    </row>
    <row r="248" spans="1:8" x14ac:dyDescent="0.25">
      <c r="A248">
        <v>242.98</v>
      </c>
      <c r="B248">
        <v>245.55</v>
      </c>
      <c r="C248">
        <v>241.35</v>
      </c>
      <c r="D248">
        <v>242.21</v>
      </c>
      <c r="E248">
        <v>40855960</v>
      </c>
      <c r="F248">
        <v>242.94589999999999</v>
      </c>
      <c r="G248" s="9">
        <v>45664.208333333336</v>
      </c>
      <c r="H248">
        <v>462887</v>
      </c>
    </row>
    <row r="249" spans="1:8" x14ac:dyDescent="0.25">
      <c r="A249">
        <v>241.92</v>
      </c>
      <c r="B249">
        <v>243.7123</v>
      </c>
      <c r="C249">
        <v>240.05</v>
      </c>
      <c r="D249">
        <v>242.7</v>
      </c>
      <c r="E249">
        <v>37628940</v>
      </c>
      <c r="F249">
        <v>242.29949999999999</v>
      </c>
      <c r="G249" s="9">
        <v>45665.208333333336</v>
      </c>
      <c r="H249">
        <v>406916</v>
      </c>
    </row>
    <row r="250" spans="1:8" x14ac:dyDescent="0.25">
      <c r="A250">
        <v>240.01</v>
      </c>
      <c r="B250">
        <v>240.16</v>
      </c>
      <c r="C250">
        <v>233</v>
      </c>
      <c r="D250">
        <v>236.85</v>
      </c>
      <c r="E250">
        <v>61710856</v>
      </c>
      <c r="F250">
        <v>236.6061</v>
      </c>
      <c r="G250" s="9">
        <v>45667.208333333336</v>
      </c>
      <c r="H250">
        <v>685976</v>
      </c>
    </row>
    <row r="251" spans="1:8" x14ac:dyDescent="0.25">
      <c r="A251">
        <v>233.53</v>
      </c>
      <c r="B251">
        <v>234.67</v>
      </c>
      <c r="C251">
        <v>229.72</v>
      </c>
      <c r="D251">
        <v>234.4</v>
      </c>
      <c r="E251">
        <v>49630725</v>
      </c>
      <c r="F251">
        <v>232.75290000000001</v>
      </c>
      <c r="G251" s="9">
        <v>45670.208333333336</v>
      </c>
      <c r="H251">
        <v>561231</v>
      </c>
    </row>
    <row r="252" spans="1:8" x14ac:dyDescent="0.25">
      <c r="A252">
        <v>234.75</v>
      </c>
      <c r="B252">
        <v>236.12</v>
      </c>
      <c r="C252">
        <v>232.47200000000001</v>
      </c>
      <c r="D252">
        <v>233.28</v>
      </c>
      <c r="E252">
        <v>39435294</v>
      </c>
      <c r="F252">
        <v>233.87309999999999</v>
      </c>
      <c r="G252" s="9">
        <v>45671.208333333336</v>
      </c>
      <c r="H252">
        <v>436333</v>
      </c>
    </row>
    <row r="253" spans="1:8" x14ac:dyDescent="0.25">
      <c r="A253">
        <v>234.63499999999999</v>
      </c>
      <c r="B253">
        <v>238.96</v>
      </c>
      <c r="C253">
        <v>234.43</v>
      </c>
      <c r="D253">
        <v>237.87</v>
      </c>
      <c r="E253">
        <v>39831969</v>
      </c>
      <c r="F253">
        <v>237.58</v>
      </c>
      <c r="G253" s="9">
        <v>45672.208333333336</v>
      </c>
      <c r="H253">
        <v>418804</v>
      </c>
    </row>
    <row r="254" spans="1:8" x14ac:dyDescent="0.25">
      <c r="A254">
        <v>237.35</v>
      </c>
      <c r="B254">
        <v>238.01</v>
      </c>
      <c r="C254">
        <v>228.03</v>
      </c>
      <c r="D254">
        <v>228.26</v>
      </c>
      <c r="E254">
        <v>71759052</v>
      </c>
      <c r="F254">
        <v>230.4965</v>
      </c>
      <c r="G254" s="9">
        <v>45673.208333333336</v>
      </c>
      <c r="H254">
        <v>786112</v>
      </c>
    </row>
    <row r="255" spans="1:8" x14ac:dyDescent="0.25">
      <c r="A255">
        <v>232.11500000000001</v>
      </c>
      <c r="B255">
        <v>232.29</v>
      </c>
      <c r="C255">
        <v>228.48</v>
      </c>
      <c r="D255">
        <v>229.98</v>
      </c>
      <c r="E255">
        <v>68488301</v>
      </c>
      <c r="F255">
        <v>230.45689999999999</v>
      </c>
      <c r="G255" s="9">
        <v>45674.208333333336</v>
      </c>
      <c r="H255">
        <v>579302</v>
      </c>
    </row>
    <row r="256" spans="1:8" x14ac:dyDescent="0.25">
      <c r="A256">
        <v>224</v>
      </c>
      <c r="B256">
        <v>224.42</v>
      </c>
      <c r="C256">
        <v>219.38</v>
      </c>
      <c r="D256">
        <v>222.64</v>
      </c>
      <c r="E256">
        <v>98070429</v>
      </c>
      <c r="F256">
        <v>221.69560000000001</v>
      </c>
      <c r="G256" s="9">
        <v>45678.208333333336</v>
      </c>
      <c r="H256">
        <v>1220197</v>
      </c>
    </row>
    <row r="257" spans="1:8" x14ac:dyDescent="0.25">
      <c r="A257">
        <v>219.79</v>
      </c>
      <c r="B257">
        <v>224.12</v>
      </c>
      <c r="C257">
        <v>219.79</v>
      </c>
      <c r="D257">
        <v>223.83</v>
      </c>
      <c r="E257">
        <v>64126500</v>
      </c>
      <c r="F257">
        <v>222.82210000000001</v>
      </c>
      <c r="G257" s="9">
        <v>45679.208333333336</v>
      </c>
      <c r="H257">
        <v>683037</v>
      </c>
    </row>
    <row r="258" spans="1:8" x14ac:dyDescent="0.25">
      <c r="A258">
        <v>224.74</v>
      </c>
      <c r="B258">
        <v>227.03</v>
      </c>
      <c r="C258">
        <v>222.3</v>
      </c>
      <c r="D258">
        <v>223.66</v>
      </c>
      <c r="E258">
        <v>60234760</v>
      </c>
      <c r="F258">
        <v>224.10929999999999</v>
      </c>
      <c r="G258" s="9">
        <v>45680.208333333336</v>
      </c>
      <c r="H258">
        <v>619806</v>
      </c>
    </row>
    <row r="259" spans="1:8" x14ac:dyDescent="0.25">
      <c r="A259">
        <v>224.78</v>
      </c>
      <c r="B259">
        <v>225.63</v>
      </c>
      <c r="C259">
        <v>221.41</v>
      </c>
      <c r="D259">
        <v>222.78</v>
      </c>
      <c r="E259">
        <v>54697907</v>
      </c>
      <c r="F259">
        <v>223.1447</v>
      </c>
      <c r="G259" s="9">
        <v>45681.208333333336</v>
      </c>
      <c r="H259">
        <v>579473</v>
      </c>
    </row>
    <row r="260" spans="1:8" x14ac:dyDescent="0.25">
      <c r="A260">
        <v>224.02</v>
      </c>
      <c r="B260">
        <v>232.15</v>
      </c>
      <c r="C260">
        <v>223.98</v>
      </c>
      <c r="D260">
        <v>229.86</v>
      </c>
      <c r="E260">
        <v>94863418</v>
      </c>
      <c r="F260">
        <v>228.83789999999999</v>
      </c>
      <c r="G260" s="9">
        <v>45684.208333333336</v>
      </c>
      <c r="H260">
        <v>1008209</v>
      </c>
    </row>
    <row r="261" spans="1:8" x14ac:dyDescent="0.25">
      <c r="A261">
        <v>230.85</v>
      </c>
      <c r="B261">
        <v>240.19</v>
      </c>
      <c r="C261">
        <v>230.81</v>
      </c>
      <c r="D261">
        <v>238.26</v>
      </c>
      <c r="E261">
        <v>75707569</v>
      </c>
      <c r="F261">
        <v>237.4845</v>
      </c>
      <c r="G261" s="9">
        <v>45685.208333333336</v>
      </c>
      <c r="H261">
        <v>788818</v>
      </c>
    </row>
    <row r="262" spans="1:8" x14ac:dyDescent="0.25">
      <c r="A262">
        <v>234.12</v>
      </c>
      <c r="B262">
        <v>239.85499999999999</v>
      </c>
      <c r="C262">
        <v>234.01</v>
      </c>
      <c r="D262">
        <v>239.36</v>
      </c>
      <c r="E262">
        <v>45486100</v>
      </c>
      <c r="F262">
        <v>237.48560000000001</v>
      </c>
      <c r="G262" s="9">
        <v>45686.208333333336</v>
      </c>
      <c r="H262">
        <v>515214</v>
      </c>
    </row>
    <row r="263" spans="1:8" x14ac:dyDescent="0.25">
      <c r="A263">
        <v>238.66499999999999</v>
      </c>
      <c r="B263">
        <v>240.79</v>
      </c>
      <c r="C263">
        <v>237.21</v>
      </c>
      <c r="D263">
        <v>237.59</v>
      </c>
      <c r="E263">
        <v>55658279</v>
      </c>
      <c r="F263">
        <v>238.96010000000001</v>
      </c>
      <c r="G263" s="9">
        <v>45687.208333333336</v>
      </c>
      <c r="H263">
        <v>636380</v>
      </c>
    </row>
    <row r="264" spans="1:8" x14ac:dyDescent="0.25">
      <c r="A264">
        <v>247.19</v>
      </c>
      <c r="B264">
        <v>247.19</v>
      </c>
      <c r="C264">
        <v>233.44</v>
      </c>
      <c r="D264">
        <v>236</v>
      </c>
      <c r="E264">
        <v>101075128</v>
      </c>
      <c r="F264">
        <v>238.5565</v>
      </c>
      <c r="G264" s="9">
        <v>45688.208333333336</v>
      </c>
      <c r="H264">
        <v>936710</v>
      </c>
    </row>
    <row r="265" spans="1:8" x14ac:dyDescent="0.25">
      <c r="A265">
        <v>229.99</v>
      </c>
      <c r="B265">
        <v>231.83</v>
      </c>
      <c r="C265">
        <v>225.7</v>
      </c>
      <c r="D265">
        <v>228.01</v>
      </c>
      <c r="E265">
        <v>73063301</v>
      </c>
      <c r="F265">
        <v>228.3039</v>
      </c>
      <c r="G265" s="9">
        <v>45691.208333333336</v>
      </c>
      <c r="H265">
        <v>851664</v>
      </c>
    </row>
    <row r="266" spans="1:8" x14ac:dyDescent="0.25">
      <c r="A266">
        <v>227.25</v>
      </c>
      <c r="B266">
        <v>233.13</v>
      </c>
      <c r="C266">
        <v>226.65</v>
      </c>
      <c r="D266">
        <v>232.8</v>
      </c>
      <c r="E266">
        <v>45067301</v>
      </c>
      <c r="F266">
        <v>231.2105</v>
      </c>
      <c r="G266" s="9">
        <v>45692.208333333336</v>
      </c>
      <c r="H266">
        <v>497328</v>
      </c>
    </row>
    <row r="267" spans="1:8" x14ac:dyDescent="0.25">
      <c r="A267">
        <v>228.53</v>
      </c>
      <c r="B267">
        <v>232.67</v>
      </c>
      <c r="C267">
        <v>228.27</v>
      </c>
      <c r="D267">
        <v>232.47</v>
      </c>
      <c r="E267">
        <v>39664989</v>
      </c>
      <c r="F267">
        <v>230.82470000000001</v>
      </c>
      <c r="G267" s="9">
        <v>45693.208333333336</v>
      </c>
      <c r="H267">
        <v>445631</v>
      </c>
    </row>
    <row r="268" spans="1:8" x14ac:dyDescent="0.25">
      <c r="A268">
        <v>231.285</v>
      </c>
      <c r="B268">
        <v>233.8</v>
      </c>
      <c r="C268">
        <v>230.42500000000001</v>
      </c>
      <c r="D268">
        <v>233.22</v>
      </c>
      <c r="E268">
        <v>29925349</v>
      </c>
      <c r="F268">
        <v>232.404</v>
      </c>
      <c r="G268" s="9">
        <v>45694.208333333336</v>
      </c>
      <c r="H268">
        <v>375401</v>
      </c>
    </row>
    <row r="269" spans="1:8" x14ac:dyDescent="0.25">
      <c r="A269">
        <v>232.6</v>
      </c>
      <c r="B269">
        <v>234</v>
      </c>
      <c r="C269">
        <v>227.26</v>
      </c>
      <c r="D269">
        <v>227.63</v>
      </c>
      <c r="E269">
        <v>39707224</v>
      </c>
      <c r="F269">
        <v>229.12970000000001</v>
      </c>
      <c r="G269" s="9">
        <v>45695.208333333336</v>
      </c>
      <c r="H269">
        <v>488184</v>
      </c>
    </row>
    <row r="270" spans="1:8" x14ac:dyDescent="0.25">
      <c r="A270">
        <v>229.57</v>
      </c>
      <c r="B270">
        <v>230.58500000000001</v>
      </c>
      <c r="C270">
        <v>227.2</v>
      </c>
      <c r="D270">
        <v>227.65</v>
      </c>
      <c r="E270">
        <v>33115645</v>
      </c>
      <c r="F270">
        <v>228.45050000000001</v>
      </c>
      <c r="G270" s="9">
        <v>45698.208333333336</v>
      </c>
      <c r="H270">
        <v>398259</v>
      </c>
    </row>
    <row r="271" spans="1:8" x14ac:dyDescent="0.25">
      <c r="A271">
        <v>228.2</v>
      </c>
      <c r="B271">
        <v>235.23</v>
      </c>
      <c r="C271">
        <v>228.13</v>
      </c>
      <c r="D271">
        <v>232.62</v>
      </c>
      <c r="E271">
        <v>53718362</v>
      </c>
      <c r="F271">
        <v>232.4502</v>
      </c>
      <c r="G271" s="9">
        <v>45699.208333333336</v>
      </c>
      <c r="H271">
        <v>552127</v>
      </c>
    </row>
    <row r="272" spans="1:8" x14ac:dyDescent="0.25">
      <c r="A272">
        <v>231.2</v>
      </c>
      <c r="B272">
        <v>236.96</v>
      </c>
      <c r="C272">
        <v>230.68</v>
      </c>
      <c r="D272">
        <v>236.87</v>
      </c>
      <c r="E272">
        <v>45243292</v>
      </c>
      <c r="F272">
        <v>235.04130000000001</v>
      </c>
      <c r="G272" s="9">
        <v>45700.208333333336</v>
      </c>
      <c r="H272">
        <v>486475</v>
      </c>
    </row>
    <row r="273" spans="1:8" x14ac:dyDescent="0.25">
      <c r="A273">
        <v>236.91</v>
      </c>
      <c r="B273">
        <v>242.3399</v>
      </c>
      <c r="C273">
        <v>235.57</v>
      </c>
      <c r="D273">
        <v>241.53</v>
      </c>
      <c r="E273">
        <v>53614054</v>
      </c>
      <c r="F273">
        <v>240.32329999999999</v>
      </c>
      <c r="G273" s="9">
        <v>45701.208333333336</v>
      </c>
      <c r="H273">
        <v>531132</v>
      </c>
    </row>
    <row r="274" spans="1:8" x14ac:dyDescent="0.25">
      <c r="A274">
        <v>241.25</v>
      </c>
      <c r="B274">
        <v>245.55</v>
      </c>
      <c r="C274">
        <v>240.99</v>
      </c>
      <c r="D274">
        <v>244.6</v>
      </c>
      <c r="E274">
        <v>40896227</v>
      </c>
      <c r="F274">
        <v>244.0539</v>
      </c>
      <c r="G274" s="9">
        <v>45702.208333333336</v>
      </c>
      <c r="H274">
        <v>481732</v>
      </c>
    </row>
    <row r="275" spans="1:8" x14ac:dyDescent="0.25">
      <c r="A275">
        <v>244.15</v>
      </c>
      <c r="B275">
        <v>245.18</v>
      </c>
      <c r="C275">
        <v>241.84</v>
      </c>
      <c r="D275">
        <v>244.47</v>
      </c>
      <c r="E275">
        <v>48822491</v>
      </c>
      <c r="F275">
        <v>244.14230000000001</v>
      </c>
      <c r="G275" s="9">
        <v>45706.208333333336</v>
      </c>
      <c r="H275">
        <v>486720</v>
      </c>
    </row>
    <row r="276" spans="1:8" x14ac:dyDescent="0.25">
      <c r="A276">
        <v>244.66</v>
      </c>
      <c r="B276">
        <v>246.01</v>
      </c>
      <c r="C276">
        <v>243.16040000000001</v>
      </c>
      <c r="D276">
        <v>244.87</v>
      </c>
      <c r="E276">
        <v>32204215</v>
      </c>
      <c r="F276">
        <v>244.68629999999999</v>
      </c>
      <c r="G276" s="9">
        <v>45707.208333333336</v>
      </c>
      <c r="H276">
        <v>383453</v>
      </c>
    </row>
    <row r="277" spans="1:8" x14ac:dyDescent="0.25">
      <c r="A277">
        <v>244.94</v>
      </c>
      <c r="B277">
        <v>246.78</v>
      </c>
      <c r="C277">
        <v>244.29</v>
      </c>
      <c r="D277">
        <v>245.83</v>
      </c>
      <c r="E277">
        <v>32316907</v>
      </c>
      <c r="F277">
        <v>245.63829999999999</v>
      </c>
      <c r="G277" s="9">
        <v>45708.208333333336</v>
      </c>
      <c r="H277">
        <v>405771</v>
      </c>
    </row>
    <row r="278" spans="1:8" x14ac:dyDescent="0.25">
      <c r="A278">
        <v>245.95</v>
      </c>
      <c r="B278">
        <v>248.69</v>
      </c>
      <c r="C278">
        <v>245.22</v>
      </c>
      <c r="D278">
        <v>245.55</v>
      </c>
      <c r="E278">
        <v>53197431</v>
      </c>
      <c r="F278">
        <v>246.37559999999999</v>
      </c>
      <c r="G278" s="9">
        <v>45709.208333333336</v>
      </c>
      <c r="H278">
        <v>508398</v>
      </c>
    </row>
    <row r="279" spans="1:8" x14ac:dyDescent="0.25">
      <c r="A279">
        <v>244.92500000000001</v>
      </c>
      <c r="B279">
        <v>248.86</v>
      </c>
      <c r="C279">
        <v>244.42</v>
      </c>
      <c r="D279">
        <v>247.1</v>
      </c>
      <c r="E279">
        <v>51326396</v>
      </c>
      <c r="F279">
        <v>247.2414</v>
      </c>
      <c r="G279" s="9">
        <v>45712.208333333336</v>
      </c>
      <c r="H279">
        <v>593130</v>
      </c>
    </row>
    <row r="280" spans="1:8" x14ac:dyDescent="0.25">
      <c r="A280">
        <v>248</v>
      </c>
      <c r="B280">
        <v>250</v>
      </c>
      <c r="C280">
        <v>244.91</v>
      </c>
      <c r="D280">
        <v>247.04</v>
      </c>
      <c r="E280">
        <v>48013272</v>
      </c>
      <c r="F280">
        <v>247.47649999999999</v>
      </c>
      <c r="G280" s="9">
        <v>45713.208333333336</v>
      </c>
      <c r="H280">
        <v>574045</v>
      </c>
    </row>
    <row r="281" spans="1:8" x14ac:dyDescent="0.25">
      <c r="A281">
        <v>244.33</v>
      </c>
      <c r="B281">
        <v>244.98</v>
      </c>
      <c r="C281">
        <v>239.13</v>
      </c>
      <c r="D281">
        <v>240.36</v>
      </c>
      <c r="E281">
        <v>44433564</v>
      </c>
      <c r="F281">
        <v>241.6568</v>
      </c>
      <c r="G281" s="9">
        <v>45714.208333333336</v>
      </c>
      <c r="H281">
        <v>557242</v>
      </c>
    </row>
    <row r="282" spans="1:8" x14ac:dyDescent="0.25">
      <c r="A282">
        <v>239.41</v>
      </c>
      <c r="B282">
        <v>242.46</v>
      </c>
      <c r="C282">
        <v>237.06</v>
      </c>
      <c r="D282">
        <v>237.3</v>
      </c>
      <c r="E282">
        <v>41153639</v>
      </c>
      <c r="F282">
        <v>239.49529999999999</v>
      </c>
      <c r="G282" s="9">
        <v>45715.208333333336</v>
      </c>
      <c r="H282">
        <v>503479</v>
      </c>
    </row>
    <row r="283" spans="1:8" x14ac:dyDescent="0.25">
      <c r="A283">
        <v>236.95</v>
      </c>
      <c r="B283">
        <v>242.09</v>
      </c>
      <c r="C283">
        <v>230.2</v>
      </c>
      <c r="D283">
        <v>241.84</v>
      </c>
      <c r="E283">
        <v>56833360</v>
      </c>
      <c r="F283">
        <v>239.51130000000001</v>
      </c>
      <c r="G283" s="9">
        <v>45716.208333333336</v>
      </c>
      <c r="H283">
        <v>572585</v>
      </c>
    </row>
    <row r="284" spans="1:8" x14ac:dyDescent="0.25">
      <c r="A284">
        <v>241.79</v>
      </c>
      <c r="B284">
        <v>244.02719999999999</v>
      </c>
      <c r="C284">
        <v>236.11199999999999</v>
      </c>
      <c r="D284">
        <v>238.03</v>
      </c>
      <c r="E284">
        <v>47183985</v>
      </c>
      <c r="F284">
        <v>239.90289999999999</v>
      </c>
      <c r="G284" s="9">
        <v>45719.208333333336</v>
      </c>
      <c r="H284">
        <v>557039</v>
      </c>
    </row>
    <row r="285" spans="1:8" x14ac:dyDescent="0.25">
      <c r="A285">
        <v>237.70500000000001</v>
      </c>
      <c r="B285">
        <v>240.07</v>
      </c>
      <c r="C285">
        <v>234.68</v>
      </c>
      <c r="D285">
        <v>235.93</v>
      </c>
      <c r="E285">
        <v>53798062</v>
      </c>
      <c r="F285">
        <v>237.51859999999999</v>
      </c>
      <c r="G285" s="9">
        <v>45720.208333333336</v>
      </c>
      <c r="H285">
        <v>685400</v>
      </c>
    </row>
    <row r="286" spans="1:8" x14ac:dyDescent="0.25">
      <c r="A286">
        <v>235.42</v>
      </c>
      <c r="B286">
        <v>236.55</v>
      </c>
      <c r="C286">
        <v>229.23</v>
      </c>
      <c r="D286">
        <v>235.74</v>
      </c>
      <c r="E286">
        <v>47227643</v>
      </c>
      <c r="F286">
        <v>234.08709999999999</v>
      </c>
      <c r="G286" s="9">
        <v>45721.208333333336</v>
      </c>
      <c r="H286">
        <v>558645</v>
      </c>
    </row>
    <row r="287" spans="1:8" x14ac:dyDescent="0.25">
      <c r="A287">
        <v>234.435</v>
      </c>
      <c r="B287">
        <v>237.86</v>
      </c>
      <c r="C287">
        <v>233.15809999999999</v>
      </c>
      <c r="D287">
        <v>235.33</v>
      </c>
      <c r="E287">
        <v>45170419</v>
      </c>
      <c r="F287">
        <v>235.29329999999999</v>
      </c>
      <c r="G287" s="9">
        <v>45722.208333333336</v>
      </c>
      <c r="H287">
        <v>551790</v>
      </c>
    </row>
    <row r="288" spans="1:8" x14ac:dyDescent="0.25">
      <c r="A288">
        <v>235.10499999999999</v>
      </c>
      <c r="B288">
        <v>241.37</v>
      </c>
      <c r="C288">
        <v>234.76</v>
      </c>
      <c r="D288">
        <v>239.07</v>
      </c>
      <c r="E288">
        <v>46273565</v>
      </c>
      <c r="F288">
        <v>238.90379999999999</v>
      </c>
      <c r="G288" s="9">
        <v>45723.208333333336</v>
      </c>
      <c r="H288">
        <v>581196</v>
      </c>
    </row>
    <row r="289" spans="1:8" x14ac:dyDescent="0.25">
      <c r="A289">
        <v>235.54</v>
      </c>
      <c r="B289">
        <v>236.16</v>
      </c>
      <c r="C289">
        <v>224.22</v>
      </c>
      <c r="D289">
        <v>227.48</v>
      </c>
      <c r="E289">
        <v>72071197</v>
      </c>
      <c r="F289">
        <v>227.6311</v>
      </c>
      <c r="G289" s="9">
        <v>45726.166666666664</v>
      </c>
      <c r="H289">
        <v>1152721</v>
      </c>
    </row>
    <row r="290" spans="1:8" x14ac:dyDescent="0.25">
      <c r="A290">
        <v>223.80500000000001</v>
      </c>
      <c r="B290">
        <v>225.8399</v>
      </c>
      <c r="C290">
        <v>217.45</v>
      </c>
      <c r="D290">
        <v>220.84</v>
      </c>
      <c r="E290">
        <v>76137410</v>
      </c>
      <c r="F290">
        <v>221.18020000000001</v>
      </c>
      <c r="G290" s="9">
        <v>45727.166666666664</v>
      </c>
      <c r="H290">
        <v>899698</v>
      </c>
    </row>
    <row r="291" spans="1:8" x14ac:dyDescent="0.25">
      <c r="A291">
        <v>220.14</v>
      </c>
      <c r="B291">
        <v>221.75</v>
      </c>
      <c r="C291">
        <v>214.91</v>
      </c>
      <c r="D291">
        <v>216.98</v>
      </c>
      <c r="E291">
        <v>62547467</v>
      </c>
      <c r="F291">
        <v>217.6087</v>
      </c>
      <c r="G291" s="9">
        <v>45728.166666666664</v>
      </c>
      <c r="H291">
        <v>792931</v>
      </c>
    </row>
    <row r="292" spans="1:8" x14ac:dyDescent="0.25">
      <c r="A292">
        <v>215.95</v>
      </c>
      <c r="B292">
        <v>216.83940000000001</v>
      </c>
      <c r="C292">
        <v>208.42</v>
      </c>
      <c r="D292">
        <v>209.68</v>
      </c>
      <c r="E292">
        <v>61368330</v>
      </c>
      <c r="F292">
        <v>212.01580000000001</v>
      </c>
      <c r="G292" s="9">
        <v>45729.166666666664</v>
      </c>
      <c r="H292">
        <v>768934</v>
      </c>
    </row>
    <row r="293" spans="1:8" x14ac:dyDescent="0.25">
      <c r="A293">
        <v>211.25</v>
      </c>
      <c r="B293">
        <v>213.95</v>
      </c>
      <c r="C293">
        <v>209.58</v>
      </c>
      <c r="D293">
        <v>213.49</v>
      </c>
      <c r="E293">
        <v>60107582</v>
      </c>
      <c r="F293">
        <v>212.4529</v>
      </c>
      <c r="G293" s="9">
        <v>45730.166666666664</v>
      </c>
      <c r="H293">
        <v>668917</v>
      </c>
    </row>
    <row r="294" spans="1:8" x14ac:dyDescent="0.25">
      <c r="A294">
        <v>213.31</v>
      </c>
      <c r="B294">
        <v>215.22</v>
      </c>
      <c r="C294">
        <v>209.97</v>
      </c>
      <c r="D294">
        <v>214</v>
      </c>
      <c r="E294">
        <v>48073426</v>
      </c>
      <c r="F294">
        <v>213.25360000000001</v>
      </c>
      <c r="G294" s="9">
        <v>45733.166666666664</v>
      </c>
      <c r="H294">
        <v>577436</v>
      </c>
    </row>
    <row r="295" spans="1:8" x14ac:dyDescent="0.25">
      <c r="A295">
        <v>214.16</v>
      </c>
      <c r="B295">
        <v>215.15</v>
      </c>
      <c r="C295">
        <v>211.49</v>
      </c>
      <c r="D295">
        <v>212.69</v>
      </c>
      <c r="E295">
        <v>42432426</v>
      </c>
      <c r="F295">
        <v>213.05840000000001</v>
      </c>
      <c r="G295" s="9">
        <v>45734.166666666664</v>
      </c>
      <c r="H295">
        <v>493004</v>
      </c>
    </row>
    <row r="296" spans="1:8" x14ac:dyDescent="0.25">
      <c r="A296">
        <v>214.22</v>
      </c>
      <c r="B296">
        <v>218.76</v>
      </c>
      <c r="C296">
        <v>213.75</v>
      </c>
      <c r="D296">
        <v>215.24</v>
      </c>
      <c r="E296">
        <v>54385391</v>
      </c>
      <c r="F296">
        <v>215.5599</v>
      </c>
      <c r="G296" s="9">
        <v>45735.166666666664</v>
      </c>
      <c r="H296">
        <v>524678</v>
      </c>
    </row>
    <row r="297" spans="1:8" x14ac:dyDescent="0.25">
      <c r="A297">
        <v>213.99</v>
      </c>
      <c r="B297">
        <v>217.48990000000001</v>
      </c>
      <c r="C297">
        <v>212.22</v>
      </c>
      <c r="D297">
        <v>214.1</v>
      </c>
      <c r="E297">
        <v>48862947</v>
      </c>
      <c r="F297">
        <v>214.3888</v>
      </c>
      <c r="G297" s="9">
        <v>45736.166666666664</v>
      </c>
      <c r="H297">
        <v>499769</v>
      </c>
    </row>
    <row r="298" spans="1:8" x14ac:dyDescent="0.25">
      <c r="A298">
        <v>211.56</v>
      </c>
      <c r="B298">
        <v>218.84</v>
      </c>
      <c r="C298">
        <v>211.28</v>
      </c>
      <c r="D298">
        <v>218.27</v>
      </c>
      <c r="E298">
        <v>94127768</v>
      </c>
      <c r="F298">
        <v>215.92060000000001</v>
      </c>
      <c r="G298" s="9">
        <v>45737.166666666664</v>
      </c>
      <c r="H298">
        <v>496948</v>
      </c>
    </row>
    <row r="299" spans="1:8" x14ac:dyDescent="0.25">
      <c r="A299">
        <v>221</v>
      </c>
      <c r="B299">
        <v>221.48</v>
      </c>
      <c r="C299">
        <v>218.58</v>
      </c>
      <c r="D299">
        <v>220.73</v>
      </c>
      <c r="E299">
        <v>44299483</v>
      </c>
      <c r="F299">
        <v>220.07339999999999</v>
      </c>
      <c r="G299" s="9">
        <v>45740.166666666664</v>
      </c>
      <c r="H299">
        <v>495018</v>
      </c>
    </row>
    <row r="300" spans="1:8" x14ac:dyDescent="0.25">
      <c r="A300">
        <v>220.77</v>
      </c>
      <c r="B300">
        <v>224.1</v>
      </c>
      <c r="C300">
        <v>220.08</v>
      </c>
      <c r="D300">
        <v>223.75</v>
      </c>
      <c r="E300">
        <v>34493583</v>
      </c>
      <c r="F300">
        <v>223.11539999999999</v>
      </c>
      <c r="G300" s="9">
        <v>45741.166666666664</v>
      </c>
      <c r="H300">
        <v>407132</v>
      </c>
    </row>
    <row r="301" spans="1:8" x14ac:dyDescent="0.25">
      <c r="A301">
        <v>223.51</v>
      </c>
      <c r="B301">
        <v>225.02</v>
      </c>
      <c r="C301">
        <v>220.47</v>
      </c>
      <c r="D301">
        <v>221.53</v>
      </c>
      <c r="E301">
        <v>34532656</v>
      </c>
      <c r="F301">
        <v>222.5222</v>
      </c>
      <c r="G301" s="9">
        <v>45742.166666666664</v>
      </c>
      <c r="H301">
        <v>440452</v>
      </c>
    </row>
    <row r="302" spans="1:8" x14ac:dyDescent="0.25">
      <c r="A302">
        <v>221.39</v>
      </c>
      <c r="B302">
        <v>224.99</v>
      </c>
      <c r="C302">
        <v>220.56010000000001</v>
      </c>
      <c r="D302">
        <v>223.85</v>
      </c>
      <c r="E302">
        <v>37094774</v>
      </c>
      <c r="F302">
        <v>223.37289999999999</v>
      </c>
      <c r="G302" s="9">
        <v>45743.166666666664</v>
      </c>
      <c r="H302">
        <v>387119</v>
      </c>
    </row>
    <row r="303" spans="1:8" x14ac:dyDescent="0.25">
      <c r="A303">
        <v>221.67</v>
      </c>
      <c r="B303">
        <v>223.81</v>
      </c>
      <c r="C303">
        <v>217.68</v>
      </c>
      <c r="D303">
        <v>217.9</v>
      </c>
      <c r="E303">
        <v>39818617</v>
      </c>
      <c r="F303">
        <v>219.35769999999999</v>
      </c>
      <c r="G303" s="9">
        <v>45744.166666666664</v>
      </c>
      <c r="H303">
        <v>485185</v>
      </c>
    </row>
    <row r="304" spans="1:8" x14ac:dyDescent="0.25">
      <c r="A304">
        <v>217.005</v>
      </c>
      <c r="B304">
        <v>225.62</v>
      </c>
      <c r="C304">
        <v>216.23</v>
      </c>
      <c r="D304">
        <v>222.13</v>
      </c>
      <c r="E304">
        <v>65299321</v>
      </c>
      <c r="F304">
        <v>220.6567</v>
      </c>
      <c r="G304" s="9">
        <v>45747.166666666664</v>
      </c>
      <c r="H304">
        <v>646564</v>
      </c>
    </row>
    <row r="305" spans="1:8" x14ac:dyDescent="0.25">
      <c r="A305">
        <v>219.80500000000001</v>
      </c>
      <c r="B305">
        <v>223.68</v>
      </c>
      <c r="C305">
        <v>218.9</v>
      </c>
      <c r="D305">
        <v>223.19</v>
      </c>
      <c r="E305">
        <v>36412740</v>
      </c>
      <c r="F305">
        <v>222.33609999999999</v>
      </c>
      <c r="G305" s="9">
        <v>45748.166666666664</v>
      </c>
      <c r="H305">
        <v>594670</v>
      </c>
    </row>
    <row r="306" spans="1:8" x14ac:dyDescent="0.25">
      <c r="A306">
        <v>221.315</v>
      </c>
      <c r="B306">
        <v>225.19</v>
      </c>
      <c r="C306">
        <v>221.02</v>
      </c>
      <c r="D306">
        <v>223.89</v>
      </c>
      <c r="E306">
        <v>35905904</v>
      </c>
      <c r="F306">
        <v>222.4314</v>
      </c>
      <c r="G306" s="9">
        <v>45749.166666666664</v>
      </c>
      <c r="H306">
        <v>473114</v>
      </c>
    </row>
    <row r="307" spans="1:8" x14ac:dyDescent="0.25">
      <c r="A307">
        <v>205.54</v>
      </c>
      <c r="B307">
        <v>207.49</v>
      </c>
      <c r="C307">
        <v>201.25</v>
      </c>
      <c r="D307">
        <v>203.19</v>
      </c>
      <c r="E307">
        <v>103419006</v>
      </c>
      <c r="F307">
        <v>204.19589999999999</v>
      </c>
      <c r="G307" s="9">
        <v>45750.166666666664</v>
      </c>
      <c r="H307">
        <v>1366640</v>
      </c>
    </row>
    <row r="308" spans="1:8" x14ac:dyDescent="0.25">
      <c r="A308">
        <v>193.89</v>
      </c>
      <c r="B308">
        <v>199.88</v>
      </c>
      <c r="C308">
        <v>187.34</v>
      </c>
      <c r="D308">
        <v>188.38</v>
      </c>
      <c r="E308">
        <v>125910913</v>
      </c>
      <c r="F308">
        <v>192.55459999999999</v>
      </c>
      <c r="G308" s="9">
        <v>45751.166666666664</v>
      </c>
      <c r="H308">
        <v>1716140</v>
      </c>
    </row>
    <row r="309" spans="1:8" x14ac:dyDescent="0.25">
      <c r="A309">
        <v>177.2</v>
      </c>
      <c r="B309">
        <v>194.15</v>
      </c>
      <c r="C309">
        <v>174.62</v>
      </c>
      <c r="D309">
        <v>181.46</v>
      </c>
      <c r="E309">
        <v>160466286</v>
      </c>
      <c r="F309">
        <v>180.5634</v>
      </c>
      <c r="G309" s="9">
        <v>45754.166666666664</v>
      </c>
      <c r="H309">
        <v>2117015</v>
      </c>
    </row>
    <row r="310" spans="1:8" x14ac:dyDescent="0.25">
      <c r="A310">
        <v>186.7</v>
      </c>
      <c r="B310">
        <v>190.33500000000001</v>
      </c>
      <c r="C310">
        <v>169.21010000000001</v>
      </c>
      <c r="D310">
        <v>172.42</v>
      </c>
      <c r="E310">
        <v>120859491</v>
      </c>
      <c r="F310">
        <v>179.07329999999999</v>
      </c>
      <c r="G310" s="9">
        <v>45755.166666666664</v>
      </c>
      <c r="H310">
        <v>1671528</v>
      </c>
    </row>
    <row r="311" spans="1:8" x14ac:dyDescent="0.25">
      <c r="A311">
        <v>171.95</v>
      </c>
      <c r="B311">
        <v>200.61</v>
      </c>
      <c r="C311">
        <v>171.89</v>
      </c>
      <c r="D311">
        <v>198.85</v>
      </c>
      <c r="E311">
        <v>184395885</v>
      </c>
      <c r="F311">
        <v>187.9539</v>
      </c>
      <c r="G311" s="9">
        <v>45756.166666666664</v>
      </c>
      <c r="H311">
        <v>2212959</v>
      </c>
    </row>
    <row r="312" spans="1:8" x14ac:dyDescent="0.25">
      <c r="A312">
        <v>189.065</v>
      </c>
      <c r="B312">
        <v>194.7799</v>
      </c>
      <c r="C312">
        <v>183</v>
      </c>
      <c r="D312">
        <v>190.42</v>
      </c>
      <c r="E312">
        <v>121879981</v>
      </c>
      <c r="F312">
        <v>189.982</v>
      </c>
      <c r="G312" s="9">
        <v>45757.166666666664</v>
      </c>
      <c r="H312">
        <v>1500041</v>
      </c>
    </row>
    <row r="313" spans="1:8" x14ac:dyDescent="0.25">
      <c r="A313">
        <v>186.1</v>
      </c>
      <c r="B313">
        <v>199.54</v>
      </c>
      <c r="C313">
        <v>186.06</v>
      </c>
      <c r="D313">
        <v>198.15</v>
      </c>
      <c r="E313">
        <v>87435915</v>
      </c>
      <c r="F313">
        <v>195.62299999999999</v>
      </c>
      <c r="G313" s="9">
        <v>45758.166666666664</v>
      </c>
      <c r="H313">
        <v>1073191</v>
      </c>
    </row>
    <row r="314" spans="1:8" x14ac:dyDescent="0.25">
      <c r="A314">
        <v>211.44</v>
      </c>
      <c r="B314">
        <v>212.94</v>
      </c>
      <c r="C314">
        <v>201.16210000000001</v>
      </c>
      <c r="D314">
        <v>202.52</v>
      </c>
      <c r="E314">
        <v>101352911</v>
      </c>
      <c r="F314">
        <v>205.59139999999999</v>
      </c>
      <c r="G314" s="9">
        <v>45761.166666666664</v>
      </c>
      <c r="H314">
        <v>1272714</v>
      </c>
    </row>
    <row r="315" spans="1:8" x14ac:dyDescent="0.25">
      <c r="A315">
        <v>201.85499999999999</v>
      </c>
      <c r="B315">
        <v>203.51</v>
      </c>
      <c r="C315">
        <v>199.8</v>
      </c>
      <c r="D315">
        <v>202.14</v>
      </c>
      <c r="E315">
        <v>51343872</v>
      </c>
      <c r="F315">
        <v>202.1396</v>
      </c>
      <c r="G315" s="9">
        <v>45762.166666666664</v>
      </c>
      <c r="H315">
        <v>595846</v>
      </c>
    </row>
    <row r="316" spans="1:8" x14ac:dyDescent="0.25">
      <c r="A316">
        <v>198.36</v>
      </c>
      <c r="B316">
        <v>200.7</v>
      </c>
      <c r="C316">
        <v>192.37</v>
      </c>
      <c r="D316">
        <v>194.27</v>
      </c>
      <c r="E316">
        <v>59732423</v>
      </c>
      <c r="F316">
        <v>195.88919999999999</v>
      </c>
      <c r="G316" s="9">
        <v>45763.166666666664</v>
      </c>
      <c r="H316">
        <v>744249</v>
      </c>
    </row>
    <row r="317" spans="1:8" x14ac:dyDescent="0.25">
      <c r="A317">
        <v>197.2</v>
      </c>
      <c r="B317">
        <v>198.83349999999999</v>
      </c>
      <c r="C317">
        <v>194.42</v>
      </c>
      <c r="D317">
        <v>196.98</v>
      </c>
      <c r="E317">
        <v>52164675</v>
      </c>
      <c r="F317">
        <v>196.8888</v>
      </c>
      <c r="G317" s="9">
        <v>45764.166666666664</v>
      </c>
      <c r="H317">
        <v>537919</v>
      </c>
    </row>
    <row r="318" spans="1:8" x14ac:dyDescent="0.25">
      <c r="A318">
        <v>193.26499999999999</v>
      </c>
      <c r="B318">
        <v>193.8</v>
      </c>
      <c r="C318">
        <v>189.81120000000001</v>
      </c>
      <c r="D318">
        <v>193.16</v>
      </c>
      <c r="E318">
        <v>46742537</v>
      </c>
      <c r="F318">
        <v>192.07669999999999</v>
      </c>
      <c r="G318" s="9">
        <v>45768.166666666664</v>
      </c>
      <c r="H318">
        <v>576340</v>
      </c>
    </row>
    <row r="319" spans="1:8" x14ac:dyDescent="0.25">
      <c r="A319">
        <v>196.12</v>
      </c>
      <c r="B319">
        <v>201.59</v>
      </c>
      <c r="C319">
        <v>195.97</v>
      </c>
      <c r="D319">
        <v>199.74</v>
      </c>
      <c r="E319">
        <v>52976371</v>
      </c>
      <c r="F319">
        <v>199.2937</v>
      </c>
      <c r="G319" s="9">
        <v>45769.166666666664</v>
      </c>
      <c r="H319">
        <v>608790</v>
      </c>
    </row>
    <row r="320" spans="1:8" x14ac:dyDescent="0.25">
      <c r="A320">
        <v>206</v>
      </c>
      <c r="B320">
        <v>208</v>
      </c>
      <c r="C320">
        <v>202.79900000000001</v>
      </c>
      <c r="D320">
        <v>204.6</v>
      </c>
      <c r="E320">
        <v>52929165</v>
      </c>
      <c r="F320">
        <v>205.3603</v>
      </c>
      <c r="G320" s="9">
        <v>45770.166666666664</v>
      </c>
      <c r="H320">
        <v>664354</v>
      </c>
    </row>
    <row r="321" spans="1:8" x14ac:dyDescent="0.25">
      <c r="A321">
        <v>204.89</v>
      </c>
      <c r="B321">
        <v>208.82990000000001</v>
      </c>
      <c r="C321">
        <v>202.94</v>
      </c>
      <c r="D321">
        <v>208.37</v>
      </c>
      <c r="E321">
        <v>47310989</v>
      </c>
      <c r="F321">
        <v>207.0889</v>
      </c>
      <c r="G321" s="9">
        <v>45771.166666666664</v>
      </c>
      <c r="H321">
        <v>490831</v>
      </c>
    </row>
    <row r="322" spans="1:8" x14ac:dyDescent="0.25">
      <c r="A322">
        <v>206.36500000000001</v>
      </c>
      <c r="B322">
        <v>209.75</v>
      </c>
      <c r="C322">
        <v>206.2</v>
      </c>
      <c r="D322">
        <v>209.28</v>
      </c>
      <c r="E322">
        <v>38222258</v>
      </c>
      <c r="F322">
        <v>208.3682</v>
      </c>
      <c r="G322" s="9">
        <v>45772.166666666664</v>
      </c>
      <c r="H322">
        <v>469917</v>
      </c>
    </row>
    <row r="323" spans="1:8" x14ac:dyDescent="0.25">
      <c r="A323">
        <v>210</v>
      </c>
      <c r="B323">
        <v>211.5</v>
      </c>
      <c r="C323">
        <v>207.46</v>
      </c>
      <c r="D323">
        <v>210.14</v>
      </c>
      <c r="E323">
        <v>38743074</v>
      </c>
      <c r="F323">
        <v>209.67449999999999</v>
      </c>
      <c r="G323" s="9">
        <v>45775.166666666664</v>
      </c>
      <c r="H323">
        <v>436969</v>
      </c>
    </row>
    <row r="324" spans="1:8" x14ac:dyDescent="0.25">
      <c r="A324">
        <v>208.69300000000001</v>
      </c>
      <c r="B324">
        <v>212.24</v>
      </c>
      <c r="C324">
        <v>208.37</v>
      </c>
      <c r="D324">
        <v>211.21</v>
      </c>
      <c r="E324">
        <v>36827633</v>
      </c>
      <c r="F324">
        <v>210.95849999999999</v>
      </c>
      <c r="G324" s="9">
        <v>45776.166666666664</v>
      </c>
      <c r="H324">
        <v>403524</v>
      </c>
    </row>
    <row r="325" spans="1:8" x14ac:dyDescent="0.25">
      <c r="A325">
        <v>209.3</v>
      </c>
      <c r="B325">
        <v>213.58</v>
      </c>
      <c r="C325">
        <v>206.6705</v>
      </c>
      <c r="D325">
        <v>212.5</v>
      </c>
      <c r="E325">
        <v>52286454</v>
      </c>
      <c r="F325">
        <v>211.32830000000001</v>
      </c>
      <c r="G325" s="9">
        <v>45777.166666666664</v>
      </c>
      <c r="H325">
        <v>501667</v>
      </c>
    </row>
    <row r="326" spans="1:8" x14ac:dyDescent="0.25">
      <c r="A326">
        <v>209.08</v>
      </c>
      <c r="B326">
        <v>214.56</v>
      </c>
      <c r="C326">
        <v>208.9</v>
      </c>
      <c r="D326">
        <v>213.32</v>
      </c>
      <c r="E326">
        <v>57365675</v>
      </c>
      <c r="F326">
        <v>211.86859999999999</v>
      </c>
      <c r="G326" s="9">
        <v>45778.166666666664</v>
      </c>
      <c r="H326">
        <v>712566</v>
      </c>
    </row>
    <row r="327" spans="1:8" x14ac:dyDescent="0.25">
      <c r="A327">
        <v>206.09</v>
      </c>
      <c r="B327">
        <v>206.99</v>
      </c>
      <c r="C327">
        <v>202.16</v>
      </c>
      <c r="D327">
        <v>205.35</v>
      </c>
      <c r="E327">
        <v>101010621</v>
      </c>
      <c r="F327">
        <v>204.91309999999999</v>
      </c>
      <c r="G327" s="9">
        <v>45779.166666666664</v>
      </c>
      <c r="H327">
        <v>1100613</v>
      </c>
    </row>
    <row r="328" spans="1:8" x14ac:dyDescent="0.25">
      <c r="A328">
        <v>203.1</v>
      </c>
      <c r="B328">
        <v>204.1</v>
      </c>
      <c r="C328">
        <v>198.21</v>
      </c>
      <c r="D328">
        <v>198.89</v>
      </c>
      <c r="E328">
        <v>69018452</v>
      </c>
      <c r="F328">
        <v>199.74350000000001</v>
      </c>
      <c r="G328" s="9">
        <v>45782.166666666664</v>
      </c>
      <c r="H328">
        <v>770697</v>
      </c>
    </row>
    <row r="329" spans="1:8" x14ac:dyDescent="0.25">
      <c r="A329">
        <v>198.21</v>
      </c>
      <c r="B329">
        <v>200.65</v>
      </c>
      <c r="C329">
        <v>197.02</v>
      </c>
      <c r="D329">
        <v>198.51</v>
      </c>
      <c r="E329">
        <v>51216482</v>
      </c>
      <c r="F329">
        <v>198.84530000000001</v>
      </c>
      <c r="G329" s="9">
        <v>45783.166666666664</v>
      </c>
      <c r="H329">
        <v>529849</v>
      </c>
    </row>
    <row r="330" spans="1:8" x14ac:dyDescent="0.25">
      <c r="A330">
        <v>199.17</v>
      </c>
      <c r="B330">
        <v>199.44</v>
      </c>
      <c r="C330">
        <v>193.25</v>
      </c>
      <c r="D330">
        <v>196.25</v>
      </c>
      <c r="E330">
        <v>68616943</v>
      </c>
      <c r="F330">
        <v>195.98830000000001</v>
      </c>
      <c r="G330" s="9">
        <v>45784.166666666664</v>
      </c>
      <c r="H330">
        <v>753075</v>
      </c>
    </row>
    <row r="331" spans="1:8" x14ac:dyDescent="0.25">
      <c r="A331">
        <v>197.72</v>
      </c>
      <c r="B331">
        <v>200.05</v>
      </c>
      <c r="C331">
        <v>194.67959999999999</v>
      </c>
      <c r="D331">
        <v>197.49</v>
      </c>
      <c r="E331">
        <v>50478872</v>
      </c>
      <c r="F331">
        <v>197.75190000000001</v>
      </c>
      <c r="G331" s="9">
        <v>45785.166666666664</v>
      </c>
      <c r="H331">
        <v>599001</v>
      </c>
    </row>
    <row r="332" spans="1:8" x14ac:dyDescent="0.25">
      <c r="A332">
        <v>199</v>
      </c>
      <c r="B332">
        <v>200.53989999999999</v>
      </c>
      <c r="C332">
        <v>197.535</v>
      </c>
      <c r="D332">
        <v>198.53</v>
      </c>
      <c r="E332">
        <v>36453923</v>
      </c>
      <c r="F332">
        <v>198.66139999999999</v>
      </c>
      <c r="G332" s="9">
        <v>45786.166666666664</v>
      </c>
      <c r="H332">
        <v>423067</v>
      </c>
    </row>
    <row r="333" spans="1:8" x14ac:dyDescent="0.25">
      <c r="A333">
        <v>210.97</v>
      </c>
      <c r="B333">
        <v>211.2679</v>
      </c>
      <c r="C333">
        <v>206.75</v>
      </c>
      <c r="D333">
        <v>210.79</v>
      </c>
      <c r="E333">
        <v>63775814</v>
      </c>
      <c r="F333">
        <v>209.7114</v>
      </c>
      <c r="G333" s="9">
        <v>45789.166666666664</v>
      </c>
      <c r="H333">
        <v>806841</v>
      </c>
    </row>
    <row r="334" spans="1:8" x14ac:dyDescent="0.25">
      <c r="A334">
        <v>210.43</v>
      </c>
      <c r="B334">
        <v>213.4</v>
      </c>
      <c r="C334">
        <v>209</v>
      </c>
      <c r="D334">
        <v>212.93</v>
      </c>
      <c r="E334">
        <v>51909332</v>
      </c>
      <c r="F334">
        <v>211.80029999999999</v>
      </c>
      <c r="G334" s="9">
        <v>45790.166666666664</v>
      </c>
      <c r="H334">
        <v>608884</v>
      </c>
    </row>
    <row r="335" spans="1:8" x14ac:dyDescent="0.25">
      <c r="A335">
        <v>212.43</v>
      </c>
      <c r="B335">
        <v>213.94</v>
      </c>
      <c r="C335">
        <v>210.58009999999999</v>
      </c>
      <c r="D335">
        <v>212.33</v>
      </c>
      <c r="E335">
        <v>49325825</v>
      </c>
      <c r="F335">
        <v>212.28469999999999</v>
      </c>
      <c r="G335" s="9">
        <v>45791.166666666664</v>
      </c>
      <c r="H335">
        <v>596267</v>
      </c>
    </row>
    <row r="336" spans="1:8" x14ac:dyDescent="0.25">
      <c r="A336">
        <v>210.95</v>
      </c>
      <c r="B336">
        <v>212.96</v>
      </c>
      <c r="C336">
        <v>209.54</v>
      </c>
      <c r="D336">
        <v>211.45</v>
      </c>
      <c r="E336">
        <v>45029473</v>
      </c>
      <c r="F336">
        <v>211.30799999999999</v>
      </c>
      <c r="G336" s="9">
        <v>45792.166666666664</v>
      </c>
      <c r="H336">
        <v>550863</v>
      </c>
    </row>
    <row r="337" spans="1:8" x14ac:dyDescent="0.25">
      <c r="A337">
        <v>212.36</v>
      </c>
      <c r="B337">
        <v>212.57</v>
      </c>
      <c r="C337">
        <v>209.77</v>
      </c>
      <c r="D337">
        <v>211.26</v>
      </c>
      <c r="E337">
        <v>54737850</v>
      </c>
      <c r="F337">
        <v>211.25</v>
      </c>
      <c r="G337" s="9">
        <v>45793.166666666664</v>
      </c>
      <c r="H337">
        <v>512788</v>
      </c>
    </row>
    <row r="338" spans="1:8" x14ac:dyDescent="0.25">
      <c r="A338">
        <v>207.91</v>
      </c>
      <c r="B338">
        <v>209.48</v>
      </c>
      <c r="C338">
        <v>204.26</v>
      </c>
      <c r="D338">
        <v>208.78</v>
      </c>
      <c r="E338">
        <v>46140527</v>
      </c>
      <c r="F338">
        <v>207.6892</v>
      </c>
      <c r="G338" s="9">
        <v>45796.166666666664</v>
      </c>
      <c r="H338">
        <v>617742</v>
      </c>
    </row>
    <row r="339" spans="1:8" x14ac:dyDescent="0.25">
      <c r="A339">
        <v>207.67</v>
      </c>
      <c r="B339">
        <v>208.47</v>
      </c>
      <c r="C339">
        <v>205.03</v>
      </c>
      <c r="D339">
        <v>206.86</v>
      </c>
      <c r="E339">
        <v>42496635</v>
      </c>
      <c r="F339">
        <v>207.08109999999999</v>
      </c>
      <c r="G339" s="9">
        <v>45797.166666666664</v>
      </c>
      <c r="H339">
        <v>511393</v>
      </c>
    </row>
    <row r="340" spans="1:8" x14ac:dyDescent="0.25">
      <c r="A340">
        <v>205.17</v>
      </c>
      <c r="B340">
        <v>207.04</v>
      </c>
      <c r="C340">
        <v>200.71</v>
      </c>
      <c r="D340">
        <v>202.09</v>
      </c>
      <c r="E340">
        <v>59211774</v>
      </c>
      <c r="F340">
        <v>203.45760000000001</v>
      </c>
      <c r="G340" s="9">
        <v>45798.166666666664</v>
      </c>
      <c r="H340">
        <v>783994</v>
      </c>
    </row>
    <row r="341" spans="1:8" x14ac:dyDescent="0.25">
      <c r="A341">
        <v>200.71</v>
      </c>
      <c r="B341">
        <v>202.75</v>
      </c>
      <c r="C341">
        <v>199.7</v>
      </c>
      <c r="D341">
        <v>201.36</v>
      </c>
      <c r="E341">
        <v>46742407</v>
      </c>
      <c r="F341">
        <v>201.4092</v>
      </c>
      <c r="G341" s="9">
        <v>45799.166666666664</v>
      </c>
      <c r="H341">
        <v>615608</v>
      </c>
    </row>
    <row r="342" spans="1:8" x14ac:dyDescent="0.25">
      <c r="A342">
        <v>193.66499999999999</v>
      </c>
      <c r="B342">
        <v>197.7</v>
      </c>
      <c r="C342">
        <v>193.46</v>
      </c>
      <c r="D342">
        <v>195.27</v>
      </c>
      <c r="E342">
        <v>78432918</v>
      </c>
      <c r="F342">
        <v>195.88329999999999</v>
      </c>
      <c r="G342" s="9">
        <v>45800.166666666664</v>
      </c>
      <c r="H342">
        <v>1035410</v>
      </c>
    </row>
    <row r="343" spans="1:8" x14ac:dyDescent="0.25">
      <c r="A343">
        <v>198.3</v>
      </c>
      <c r="B343">
        <v>200.74</v>
      </c>
      <c r="C343">
        <v>197.43</v>
      </c>
      <c r="D343">
        <v>200.21</v>
      </c>
      <c r="E343">
        <v>56288475</v>
      </c>
      <c r="F343">
        <v>199.48079999999999</v>
      </c>
      <c r="G343" s="9">
        <v>45804.166666666664</v>
      </c>
      <c r="H343">
        <v>710445</v>
      </c>
    </row>
    <row r="344" spans="1:8" x14ac:dyDescent="0.25">
      <c r="A344">
        <v>200.59</v>
      </c>
      <c r="B344">
        <v>202.73</v>
      </c>
      <c r="C344">
        <v>199.9</v>
      </c>
      <c r="D344">
        <v>200.42</v>
      </c>
      <c r="E344">
        <v>45339678</v>
      </c>
      <c r="F344">
        <v>200.90860000000001</v>
      </c>
      <c r="G344" s="9">
        <v>45805.166666666664</v>
      </c>
      <c r="H344">
        <v>549615</v>
      </c>
    </row>
    <row r="345" spans="1:8" x14ac:dyDescent="0.25">
      <c r="A345">
        <v>203.57499999999999</v>
      </c>
      <c r="B345">
        <v>203.81</v>
      </c>
      <c r="C345">
        <v>198.51</v>
      </c>
      <c r="D345">
        <v>199.95</v>
      </c>
      <c r="E345">
        <v>51477938</v>
      </c>
      <c r="F345">
        <v>200.53880000000001</v>
      </c>
      <c r="G345" s="9">
        <v>45806.166666666664</v>
      </c>
      <c r="H345">
        <v>652509</v>
      </c>
    </row>
    <row r="346" spans="1:8" x14ac:dyDescent="0.25">
      <c r="A346">
        <v>199.37</v>
      </c>
      <c r="B346">
        <v>201.96</v>
      </c>
      <c r="C346">
        <v>196.78</v>
      </c>
      <c r="D346">
        <v>200.85</v>
      </c>
      <c r="E346">
        <v>70819942</v>
      </c>
      <c r="F346">
        <v>199.9641</v>
      </c>
      <c r="G346" s="9">
        <v>45807.166666666664</v>
      </c>
      <c r="H346">
        <v>605924</v>
      </c>
    </row>
    <row r="347" spans="1:8" x14ac:dyDescent="0.25">
      <c r="A347">
        <v>200.28</v>
      </c>
      <c r="B347">
        <v>202.13</v>
      </c>
      <c r="C347">
        <v>200.12</v>
      </c>
      <c r="D347">
        <v>201.7</v>
      </c>
      <c r="E347">
        <v>35423294</v>
      </c>
      <c r="F347">
        <v>201.2063</v>
      </c>
      <c r="G347" s="9">
        <v>45810.166666666664</v>
      </c>
      <c r="H347">
        <v>501431</v>
      </c>
    </row>
    <row r="348" spans="1:8" x14ac:dyDescent="0.25">
      <c r="A348">
        <v>201.35</v>
      </c>
      <c r="B348">
        <v>203.77</v>
      </c>
      <c r="C348">
        <v>200.95500000000001</v>
      </c>
      <c r="D348">
        <v>203.27</v>
      </c>
      <c r="E348">
        <v>46381567</v>
      </c>
      <c r="F348">
        <v>202.81319999999999</v>
      </c>
      <c r="G348" s="9">
        <v>45811.166666666664</v>
      </c>
      <c r="H348">
        <v>519820</v>
      </c>
    </row>
    <row r="349" spans="1:8" x14ac:dyDescent="0.25">
      <c r="A349">
        <v>202.91</v>
      </c>
      <c r="B349">
        <v>206.24</v>
      </c>
      <c r="C349">
        <v>202.1</v>
      </c>
      <c r="D349">
        <v>202.82</v>
      </c>
      <c r="E349">
        <v>43603985</v>
      </c>
      <c r="F349">
        <v>203.6276</v>
      </c>
      <c r="G349" s="9">
        <v>45812.166666666664</v>
      </c>
      <c r="H349">
        <v>568214</v>
      </c>
    </row>
    <row r="350" spans="1:8" x14ac:dyDescent="0.25">
      <c r="A350">
        <v>203.5</v>
      </c>
      <c r="B350">
        <v>204.75</v>
      </c>
      <c r="C350">
        <v>200.15</v>
      </c>
      <c r="D350">
        <v>200.63</v>
      </c>
      <c r="E350">
        <v>55221235</v>
      </c>
      <c r="F350">
        <v>201.83799999999999</v>
      </c>
      <c r="G350" s="9">
        <v>45813.166666666664</v>
      </c>
      <c r="H350">
        <v>637645</v>
      </c>
    </row>
    <row r="351" spans="1:8" x14ac:dyDescent="0.25">
      <c r="A351">
        <v>203</v>
      </c>
      <c r="B351">
        <v>205.7</v>
      </c>
      <c r="C351">
        <v>202.05</v>
      </c>
      <c r="D351">
        <v>203.92</v>
      </c>
      <c r="E351">
        <v>46607693</v>
      </c>
      <c r="F351">
        <v>204.06819999999999</v>
      </c>
      <c r="G351" s="9">
        <v>45814.166666666664</v>
      </c>
      <c r="H351">
        <v>556357</v>
      </c>
    </row>
    <row r="352" spans="1:8" x14ac:dyDescent="0.25">
      <c r="A352">
        <v>204.39</v>
      </c>
      <c r="B352">
        <v>206</v>
      </c>
      <c r="C352">
        <v>200.02</v>
      </c>
      <c r="D352">
        <v>201.45</v>
      </c>
      <c r="E352">
        <v>72862557</v>
      </c>
      <c r="F352">
        <v>202.54050000000001</v>
      </c>
      <c r="G352" s="9">
        <v>45817.166666666664</v>
      </c>
      <c r="H352">
        <v>860118</v>
      </c>
    </row>
    <row r="353" spans="1:8" x14ac:dyDescent="0.25">
      <c r="A353">
        <v>200.6</v>
      </c>
      <c r="B353">
        <v>204.35</v>
      </c>
      <c r="C353">
        <v>200.57</v>
      </c>
      <c r="D353">
        <v>202.67</v>
      </c>
      <c r="E353">
        <v>54672608</v>
      </c>
      <c r="F353">
        <v>202.53389999999999</v>
      </c>
      <c r="G353" s="9">
        <v>45818.166666666664</v>
      </c>
      <c r="H353">
        <v>611323</v>
      </c>
    </row>
    <row r="354" spans="1:8" x14ac:dyDescent="0.25">
      <c r="A354">
        <v>203.5</v>
      </c>
      <c r="B354">
        <v>204.5</v>
      </c>
      <c r="C354">
        <v>198.41</v>
      </c>
      <c r="D354">
        <v>198.78</v>
      </c>
      <c r="E354">
        <v>60989857</v>
      </c>
      <c r="F354">
        <v>200.46520000000001</v>
      </c>
      <c r="G354" s="9">
        <v>45819.166666666664</v>
      </c>
      <c r="H354">
        <v>770310</v>
      </c>
    </row>
    <row r="355" spans="1:8" x14ac:dyDescent="0.25">
      <c r="A355">
        <v>199.08</v>
      </c>
      <c r="B355">
        <v>199.68</v>
      </c>
      <c r="C355">
        <v>197.36009999999999</v>
      </c>
      <c r="D355">
        <v>199.2</v>
      </c>
      <c r="E355">
        <v>43904635</v>
      </c>
      <c r="F355">
        <v>198.70070000000001</v>
      </c>
      <c r="G355" s="9">
        <v>45820.166666666664</v>
      </c>
      <c r="H355">
        <v>541843</v>
      </c>
    </row>
    <row r="356" spans="1:8" x14ac:dyDescent="0.25">
      <c r="A356">
        <v>199.73</v>
      </c>
      <c r="B356">
        <v>200.37</v>
      </c>
      <c r="C356">
        <v>195.7</v>
      </c>
      <c r="D356">
        <v>196.45</v>
      </c>
      <c r="E356">
        <v>51447349</v>
      </c>
      <c r="F356">
        <v>197.0361</v>
      </c>
      <c r="G356" s="9">
        <v>45821.166666666664</v>
      </c>
      <c r="H356">
        <v>716210</v>
      </c>
    </row>
    <row r="357" spans="1:8" x14ac:dyDescent="0.25">
      <c r="A357">
        <v>197.3</v>
      </c>
      <c r="B357">
        <v>198.685</v>
      </c>
      <c r="C357">
        <v>196.56360000000001</v>
      </c>
      <c r="D357">
        <v>198.42</v>
      </c>
      <c r="E357">
        <v>43020691</v>
      </c>
      <c r="F357">
        <v>197.8895</v>
      </c>
      <c r="G357" s="9">
        <v>45824.166666666664</v>
      </c>
      <c r="H357">
        <v>568354</v>
      </c>
    </row>
    <row r="358" spans="1:8" x14ac:dyDescent="0.25">
      <c r="A358">
        <v>197.2</v>
      </c>
      <c r="B358">
        <v>198.39</v>
      </c>
      <c r="C358">
        <v>195.21</v>
      </c>
      <c r="D358">
        <v>195.64</v>
      </c>
      <c r="E358">
        <v>38856152</v>
      </c>
      <c r="F358">
        <v>196.4948</v>
      </c>
      <c r="G358" s="9">
        <v>45825.166666666664</v>
      </c>
      <c r="H358">
        <v>522902</v>
      </c>
    </row>
    <row r="359" spans="1:8" x14ac:dyDescent="0.25">
      <c r="A359">
        <v>195.94</v>
      </c>
      <c r="B359">
        <v>197.57</v>
      </c>
      <c r="C359">
        <v>195.07</v>
      </c>
      <c r="D359">
        <v>196.58</v>
      </c>
      <c r="E359">
        <v>45394689</v>
      </c>
      <c r="F359">
        <v>196.44479999999999</v>
      </c>
      <c r="G359" s="9">
        <v>45826.166666666664</v>
      </c>
      <c r="H359">
        <v>520881</v>
      </c>
    </row>
    <row r="360" spans="1:8" x14ac:dyDescent="0.25">
      <c r="A360">
        <v>198.23500000000001</v>
      </c>
      <c r="B360">
        <v>201.7</v>
      </c>
      <c r="C360">
        <v>196.85499999999999</v>
      </c>
      <c r="D360">
        <v>201</v>
      </c>
      <c r="E360">
        <v>96813542</v>
      </c>
      <c r="F360">
        <v>199.80959999999999</v>
      </c>
      <c r="G360" s="9">
        <v>45828.166666666664</v>
      </c>
      <c r="H360">
        <v>680915</v>
      </c>
    </row>
    <row r="361" spans="1:8" x14ac:dyDescent="0.25">
      <c r="A361">
        <v>201.625</v>
      </c>
      <c r="B361">
        <v>202.3</v>
      </c>
      <c r="C361">
        <v>198.96</v>
      </c>
      <c r="D361">
        <v>201.5</v>
      </c>
      <c r="E361">
        <v>55814272</v>
      </c>
      <c r="F361">
        <v>201.1824</v>
      </c>
      <c r="G361" s="9">
        <v>45831.166666666664</v>
      </c>
      <c r="H361">
        <v>618980</v>
      </c>
    </row>
    <row r="362" spans="1:8" x14ac:dyDescent="0.25">
      <c r="A362">
        <v>202.59</v>
      </c>
      <c r="B362">
        <v>203.44</v>
      </c>
      <c r="C362">
        <v>200.2</v>
      </c>
      <c r="D362">
        <v>200.3</v>
      </c>
      <c r="E362">
        <v>54064033</v>
      </c>
      <c r="F362">
        <v>201.4391</v>
      </c>
      <c r="G362" s="9">
        <v>45832.166666666664</v>
      </c>
      <c r="H362">
        <v>666917</v>
      </c>
    </row>
    <row r="363" spans="1:8" x14ac:dyDescent="0.25">
      <c r="A363">
        <v>201.45</v>
      </c>
      <c r="B363">
        <v>203.67</v>
      </c>
      <c r="C363">
        <v>200.62010000000001</v>
      </c>
      <c r="D363">
        <v>201.56</v>
      </c>
      <c r="E363">
        <v>39525730</v>
      </c>
      <c r="F363">
        <v>201.79230000000001</v>
      </c>
      <c r="G363" s="9">
        <v>45833.166666666664</v>
      </c>
      <c r="H363">
        <v>514978</v>
      </c>
    </row>
    <row r="364" spans="1:8" x14ac:dyDescent="0.25">
      <c r="A364">
        <v>201.43</v>
      </c>
      <c r="B364">
        <v>202.64</v>
      </c>
      <c r="C364">
        <v>199.46</v>
      </c>
      <c r="D364">
        <v>201</v>
      </c>
      <c r="E364">
        <v>50799121</v>
      </c>
      <c r="F364">
        <v>200.6328</v>
      </c>
      <c r="G364" s="9">
        <v>45834.166666666664</v>
      </c>
      <c r="H364">
        <v>622887</v>
      </c>
    </row>
    <row r="365" spans="1:8" x14ac:dyDescent="0.25">
      <c r="A365">
        <v>201.89</v>
      </c>
      <c r="B365">
        <v>203.22</v>
      </c>
      <c r="C365">
        <v>200</v>
      </c>
      <c r="D365">
        <v>201.08</v>
      </c>
      <c r="E365">
        <v>73188571</v>
      </c>
      <c r="F365">
        <v>201.42240000000001</v>
      </c>
      <c r="G365" s="9">
        <v>45835.166666666664</v>
      </c>
      <c r="H365">
        <v>596078</v>
      </c>
    </row>
    <row r="366" spans="1:8" x14ac:dyDescent="0.25">
      <c r="A366">
        <v>202.01</v>
      </c>
      <c r="B366">
        <v>207.39</v>
      </c>
      <c r="C366">
        <v>199.26070000000001</v>
      </c>
      <c r="D366">
        <v>205.17</v>
      </c>
      <c r="E366">
        <v>91912816</v>
      </c>
      <c r="F366">
        <v>203.35650000000001</v>
      </c>
      <c r="G366" s="9">
        <v>45838.166666666664</v>
      </c>
      <c r="H366">
        <v>914593</v>
      </c>
    </row>
    <row r="367" spans="1:8" x14ac:dyDescent="0.25">
      <c r="A367">
        <v>206.66499999999999</v>
      </c>
      <c r="B367">
        <v>210.1865</v>
      </c>
      <c r="C367">
        <v>206.14009999999999</v>
      </c>
      <c r="D367">
        <v>207.82</v>
      </c>
      <c r="E367">
        <v>78788867</v>
      </c>
      <c r="F367">
        <v>208.17599999999999</v>
      </c>
      <c r="G367" s="9">
        <v>45839.166666666664</v>
      </c>
      <c r="H367">
        <v>970491</v>
      </c>
    </row>
    <row r="368" spans="1:8" x14ac:dyDescent="0.25">
      <c r="A368">
        <v>208.91</v>
      </c>
      <c r="B368">
        <v>213.34</v>
      </c>
      <c r="C368">
        <v>208.14</v>
      </c>
      <c r="D368">
        <v>212.44</v>
      </c>
      <c r="E368">
        <v>67941811</v>
      </c>
      <c r="F368">
        <v>211.74889999999999</v>
      </c>
      <c r="G368" s="9">
        <v>45840.166666666664</v>
      </c>
      <c r="H368">
        <v>798402</v>
      </c>
    </row>
    <row r="369" spans="1:8" x14ac:dyDescent="0.25">
      <c r="A369">
        <v>212.14500000000001</v>
      </c>
      <c r="B369">
        <v>214.65</v>
      </c>
      <c r="C369">
        <v>211.81010000000001</v>
      </c>
      <c r="D369">
        <v>213.55</v>
      </c>
      <c r="E369">
        <v>34955836</v>
      </c>
      <c r="F369">
        <v>213.5582</v>
      </c>
      <c r="G369" s="9">
        <v>45841.166666666664</v>
      </c>
      <c r="H369">
        <v>432780</v>
      </c>
    </row>
    <row r="370" spans="1:8" x14ac:dyDescent="0.25">
      <c r="A370">
        <v>212.68</v>
      </c>
      <c r="B370">
        <v>216.23</v>
      </c>
      <c r="C370">
        <v>208.8</v>
      </c>
      <c r="D370">
        <v>209.95</v>
      </c>
      <c r="E370">
        <v>50228984</v>
      </c>
      <c r="F370">
        <v>211.16050000000001</v>
      </c>
      <c r="G370" s="9">
        <v>45845.166666666664</v>
      </c>
      <c r="H370">
        <v>670324</v>
      </c>
    </row>
    <row r="371" spans="1:8" x14ac:dyDescent="0.25">
      <c r="A371">
        <v>210.1</v>
      </c>
      <c r="B371">
        <v>211.43</v>
      </c>
      <c r="C371">
        <v>208.45</v>
      </c>
      <c r="D371">
        <v>210.01</v>
      </c>
      <c r="E371">
        <v>42848928</v>
      </c>
      <c r="F371">
        <v>209.91159999999999</v>
      </c>
      <c r="G371" s="9">
        <v>45846.166666666664</v>
      </c>
      <c r="H371">
        <v>512140</v>
      </c>
    </row>
    <row r="372" spans="1:8" x14ac:dyDescent="0.25">
      <c r="A372">
        <v>209.53</v>
      </c>
      <c r="B372">
        <v>211.33</v>
      </c>
      <c r="C372">
        <v>207.22</v>
      </c>
      <c r="D372">
        <v>211.14</v>
      </c>
      <c r="E372">
        <v>48749367</v>
      </c>
      <c r="F372">
        <v>209.5626</v>
      </c>
      <c r="G372" s="9">
        <v>45847.166666666664</v>
      </c>
      <c r="H372">
        <v>590796</v>
      </c>
    </row>
    <row r="373" spans="1:8" x14ac:dyDescent="0.25">
      <c r="A373">
        <v>210.505</v>
      </c>
      <c r="B373">
        <v>213.48</v>
      </c>
      <c r="C373">
        <v>210.03</v>
      </c>
      <c r="D373">
        <v>212.41</v>
      </c>
      <c r="E373">
        <v>44443635</v>
      </c>
      <c r="F373">
        <v>212.24889999999999</v>
      </c>
      <c r="G373" s="9">
        <v>45848.166666666664</v>
      </c>
      <c r="H373">
        <v>545131</v>
      </c>
    </row>
    <row r="374" spans="1:8" x14ac:dyDescent="0.25">
      <c r="A374">
        <v>210.565</v>
      </c>
      <c r="B374">
        <v>212.13</v>
      </c>
      <c r="C374">
        <v>209.86</v>
      </c>
      <c r="D374">
        <v>211.16</v>
      </c>
      <c r="E374">
        <v>39765812</v>
      </c>
      <c r="F374">
        <v>211.02850000000001</v>
      </c>
      <c r="G374" s="9">
        <v>45849.166666666664</v>
      </c>
      <c r="H374">
        <v>431665</v>
      </c>
    </row>
    <row r="375" spans="1:8" x14ac:dyDescent="0.25">
      <c r="A375">
        <v>209.92500000000001</v>
      </c>
      <c r="B375">
        <v>210.91</v>
      </c>
      <c r="C375">
        <v>207.54</v>
      </c>
      <c r="D375">
        <v>208.62</v>
      </c>
      <c r="E375">
        <v>38840111</v>
      </c>
      <c r="F375">
        <v>208.7627</v>
      </c>
      <c r="G375" s="9">
        <v>45852.166666666664</v>
      </c>
      <c r="H375">
        <v>525534</v>
      </c>
    </row>
    <row r="376" spans="1:8" x14ac:dyDescent="0.25">
      <c r="A376">
        <v>209.22</v>
      </c>
      <c r="B376">
        <v>211.89</v>
      </c>
      <c r="C376">
        <v>208.92</v>
      </c>
      <c r="D376">
        <v>209.11</v>
      </c>
      <c r="E376">
        <v>42296339</v>
      </c>
      <c r="F376">
        <v>210.06039999999999</v>
      </c>
      <c r="G376" s="9">
        <v>45853.166666666664</v>
      </c>
      <c r="H376">
        <v>526311</v>
      </c>
    </row>
    <row r="377" spans="1:8" x14ac:dyDescent="0.25">
      <c r="A377">
        <v>210.29499999999999</v>
      </c>
      <c r="B377">
        <v>212.4</v>
      </c>
      <c r="C377">
        <v>208.64</v>
      </c>
      <c r="D377">
        <v>210.16</v>
      </c>
      <c r="E377">
        <v>47490532</v>
      </c>
      <c r="F377">
        <v>210.36330000000001</v>
      </c>
      <c r="G377" s="9">
        <v>45854.166666666664</v>
      </c>
      <c r="H377">
        <v>535850</v>
      </c>
    </row>
    <row r="378" spans="1:8" x14ac:dyDescent="0.25">
      <c r="A378">
        <v>210.57</v>
      </c>
      <c r="B378">
        <v>211.8</v>
      </c>
      <c r="C378">
        <v>209.59</v>
      </c>
      <c r="D378">
        <v>210.02</v>
      </c>
      <c r="E378">
        <v>48068141</v>
      </c>
      <c r="F378">
        <v>210.56059999999999</v>
      </c>
      <c r="G378" s="9">
        <v>45855.166666666664</v>
      </c>
      <c r="H378">
        <v>574972</v>
      </c>
    </row>
    <row r="379" spans="1:8" x14ac:dyDescent="0.25">
      <c r="A379">
        <v>210.87</v>
      </c>
      <c r="B379">
        <v>211.79</v>
      </c>
      <c r="C379">
        <v>209.7045</v>
      </c>
      <c r="D379">
        <v>211.18</v>
      </c>
      <c r="E379">
        <v>48974591</v>
      </c>
      <c r="F379">
        <v>210.85669999999999</v>
      </c>
      <c r="G379" s="9">
        <v>45856.166666666664</v>
      </c>
      <c r="H379">
        <v>478858</v>
      </c>
    </row>
    <row r="380" spans="1:8" x14ac:dyDescent="0.25">
      <c r="A380">
        <v>212.1</v>
      </c>
      <c r="B380">
        <v>215.78</v>
      </c>
      <c r="C380">
        <v>211.63</v>
      </c>
      <c r="D380">
        <v>212.48</v>
      </c>
      <c r="E380">
        <v>51377434</v>
      </c>
      <c r="F380">
        <v>213.34950000000001</v>
      </c>
      <c r="G380" s="9">
        <v>45859.166666666664</v>
      </c>
      <c r="H380">
        <v>651657</v>
      </c>
    </row>
    <row r="381" spans="1:8" x14ac:dyDescent="0.25">
      <c r="A381">
        <v>213.14</v>
      </c>
      <c r="B381">
        <v>214.95</v>
      </c>
      <c r="C381">
        <v>212.23009999999999</v>
      </c>
      <c r="D381">
        <v>214.4</v>
      </c>
      <c r="E381">
        <v>46404072</v>
      </c>
      <c r="F381">
        <v>213.64920000000001</v>
      </c>
      <c r="G381" s="9">
        <v>45860.166666666664</v>
      </c>
      <c r="H381">
        <v>549182</v>
      </c>
    </row>
    <row r="382" spans="1:8" x14ac:dyDescent="0.25">
      <c r="A382">
        <v>215</v>
      </c>
      <c r="B382">
        <v>215.15</v>
      </c>
      <c r="C382">
        <v>212.41</v>
      </c>
      <c r="D382">
        <v>214.15</v>
      </c>
      <c r="E382">
        <v>46989301</v>
      </c>
      <c r="F382">
        <v>213.79820000000001</v>
      </c>
      <c r="G382" s="9">
        <v>45861.166666666664</v>
      </c>
      <c r="H382">
        <v>497904</v>
      </c>
    </row>
    <row r="383" spans="1:8" x14ac:dyDescent="0.25">
      <c r="A383">
        <v>213.9</v>
      </c>
      <c r="B383">
        <v>215.69</v>
      </c>
      <c r="C383">
        <v>213.53</v>
      </c>
      <c r="D383">
        <v>213.76</v>
      </c>
      <c r="E383">
        <v>46022620</v>
      </c>
      <c r="F383">
        <v>214.39240000000001</v>
      </c>
      <c r="G383" s="9">
        <v>45862.166666666664</v>
      </c>
      <c r="H383">
        <v>505013</v>
      </c>
    </row>
    <row r="384" spans="1:8" x14ac:dyDescent="0.25">
      <c r="A384">
        <v>214.7</v>
      </c>
      <c r="B384">
        <v>215.24</v>
      </c>
      <c r="C384">
        <v>213.4</v>
      </c>
      <c r="D384">
        <v>213.88</v>
      </c>
      <c r="E384">
        <v>40268781</v>
      </c>
      <c r="F384">
        <v>214.1284</v>
      </c>
      <c r="G384" s="9">
        <v>45863.166666666664</v>
      </c>
      <c r="H384">
        <v>409972</v>
      </c>
    </row>
    <row r="385" spans="1:8" x14ac:dyDescent="0.25">
      <c r="A385">
        <v>214.03</v>
      </c>
      <c r="B385">
        <v>214.845</v>
      </c>
      <c r="C385">
        <v>213.06</v>
      </c>
      <c r="D385">
        <v>214.05</v>
      </c>
      <c r="E385">
        <v>37858017</v>
      </c>
      <c r="F385">
        <v>214.04</v>
      </c>
      <c r="G385" s="9">
        <v>45866.166666666664</v>
      </c>
      <c r="H385">
        <v>425354</v>
      </c>
    </row>
    <row r="386" spans="1:8" x14ac:dyDescent="0.25">
      <c r="A386">
        <v>214.17500000000001</v>
      </c>
      <c r="B386">
        <v>214.81</v>
      </c>
      <c r="C386">
        <v>210.82</v>
      </c>
      <c r="D386">
        <v>211.27</v>
      </c>
      <c r="E386">
        <v>51411723</v>
      </c>
      <c r="F386">
        <v>212.12440000000001</v>
      </c>
      <c r="G386" s="9">
        <v>45867.166666666664</v>
      </c>
      <c r="H386">
        <v>537963</v>
      </c>
    </row>
    <row r="387" spans="1:8" x14ac:dyDescent="0.25">
      <c r="A387">
        <v>211.89500000000001</v>
      </c>
      <c r="B387">
        <v>212.39</v>
      </c>
      <c r="C387">
        <v>207.72</v>
      </c>
      <c r="D387">
        <v>209.05</v>
      </c>
      <c r="E387">
        <v>45512514</v>
      </c>
      <c r="F387">
        <v>209.5067</v>
      </c>
      <c r="G387" s="9">
        <v>45868.166666666664</v>
      </c>
      <c r="H387">
        <v>542351</v>
      </c>
    </row>
    <row r="388" spans="1:8" x14ac:dyDescent="0.25">
      <c r="A388">
        <v>208.49</v>
      </c>
      <c r="B388">
        <v>209.84</v>
      </c>
      <c r="C388">
        <v>207.16</v>
      </c>
      <c r="D388">
        <v>207.57</v>
      </c>
      <c r="E388">
        <v>80698431</v>
      </c>
      <c r="F388">
        <v>208.9948</v>
      </c>
      <c r="G388" s="9">
        <v>45869.166666666664</v>
      </c>
      <c r="H388">
        <v>827514</v>
      </c>
    </row>
    <row r="389" spans="1:8" x14ac:dyDescent="0.25">
      <c r="A389">
        <v>210.86500000000001</v>
      </c>
      <c r="B389">
        <v>213.58</v>
      </c>
      <c r="C389">
        <v>201.5</v>
      </c>
      <c r="D389">
        <v>202.38</v>
      </c>
      <c r="E389">
        <v>104434473</v>
      </c>
      <c r="F389">
        <v>204.50700000000001</v>
      </c>
      <c r="G389" s="9">
        <v>45870.166666666664</v>
      </c>
      <c r="H389">
        <v>1201399</v>
      </c>
    </row>
    <row r="390" spans="1:8" x14ac:dyDescent="0.25">
      <c r="A390">
        <v>204.505</v>
      </c>
      <c r="B390">
        <v>207.88</v>
      </c>
      <c r="C390">
        <v>201.67500000000001</v>
      </c>
      <c r="D390">
        <v>203.35</v>
      </c>
      <c r="E390">
        <v>75109298</v>
      </c>
      <c r="F390">
        <v>204.21510000000001</v>
      </c>
      <c r="G390" s="9">
        <v>45873.166666666664</v>
      </c>
      <c r="H390">
        <v>785189</v>
      </c>
    </row>
    <row r="391" spans="1:8" x14ac:dyDescent="0.25">
      <c r="A391">
        <v>203.4</v>
      </c>
      <c r="B391">
        <v>205.34</v>
      </c>
      <c r="C391">
        <v>202.16</v>
      </c>
      <c r="D391">
        <v>202.92</v>
      </c>
      <c r="E391">
        <v>44155079</v>
      </c>
      <c r="F391">
        <v>203.548</v>
      </c>
      <c r="G391" s="9">
        <v>45874.166666666664</v>
      </c>
      <c r="H391">
        <v>491748</v>
      </c>
    </row>
    <row r="392" spans="1:8" x14ac:dyDescent="0.25">
      <c r="A392">
        <v>205.63</v>
      </c>
      <c r="B392">
        <v>215.38</v>
      </c>
      <c r="C392">
        <v>205.59</v>
      </c>
      <c r="D392">
        <v>213.25</v>
      </c>
      <c r="E392">
        <v>108483103</v>
      </c>
      <c r="F392">
        <v>212.85730000000001</v>
      </c>
      <c r="G392" s="9">
        <v>45875.166666666664</v>
      </c>
      <c r="H392">
        <v>1104103</v>
      </c>
    </row>
    <row r="393" spans="1:8" x14ac:dyDescent="0.25">
      <c r="A393">
        <v>218.875</v>
      </c>
      <c r="B393">
        <v>220.85</v>
      </c>
      <c r="C393">
        <v>216.58</v>
      </c>
      <c r="D393">
        <v>220.03</v>
      </c>
      <c r="E393">
        <v>90224834</v>
      </c>
      <c r="F393">
        <v>219.32669999999999</v>
      </c>
      <c r="G393" s="9">
        <v>45876.166666666664</v>
      </c>
      <c r="H393">
        <v>1007838</v>
      </c>
    </row>
    <row r="394" spans="1:8" x14ac:dyDescent="0.25">
      <c r="A394">
        <v>220.83</v>
      </c>
      <c r="B394">
        <v>231</v>
      </c>
      <c r="C394">
        <v>219.25</v>
      </c>
      <c r="D394">
        <v>229.35</v>
      </c>
      <c r="E394">
        <v>113853967</v>
      </c>
      <c r="F394">
        <v>227.30709999999999</v>
      </c>
      <c r="G394" s="9">
        <v>45877.166666666664</v>
      </c>
      <c r="H394">
        <v>1135405</v>
      </c>
    </row>
    <row r="395" spans="1:8" x14ac:dyDescent="0.25">
      <c r="A395">
        <v>227.92</v>
      </c>
      <c r="B395">
        <v>229.56</v>
      </c>
      <c r="C395">
        <v>224.76</v>
      </c>
      <c r="D395">
        <v>227.18</v>
      </c>
      <c r="E395">
        <v>61806132</v>
      </c>
      <c r="F395">
        <v>227.32300000000001</v>
      </c>
      <c r="G395" s="9">
        <v>45880.166666666664</v>
      </c>
      <c r="H395">
        <v>692122</v>
      </c>
    </row>
    <row r="396" spans="1:8" x14ac:dyDescent="0.25">
      <c r="A396">
        <v>228.005</v>
      </c>
      <c r="B396">
        <v>230.8</v>
      </c>
      <c r="C396">
        <v>227.07</v>
      </c>
      <c r="D396">
        <v>229.65</v>
      </c>
      <c r="E396">
        <v>55672301</v>
      </c>
      <c r="F396">
        <v>229.3355</v>
      </c>
      <c r="G396" s="9">
        <v>45881.166666666664</v>
      </c>
      <c r="H396">
        <v>561508</v>
      </c>
    </row>
    <row r="397" spans="1:8" x14ac:dyDescent="0.25">
      <c r="A397">
        <v>231.07</v>
      </c>
      <c r="B397">
        <v>235</v>
      </c>
      <c r="C397">
        <v>230.43</v>
      </c>
      <c r="D397">
        <v>233.33</v>
      </c>
      <c r="E397">
        <v>69878546</v>
      </c>
      <c r="F397">
        <v>232.77619999999999</v>
      </c>
      <c r="G397" s="9">
        <v>45882.166666666664</v>
      </c>
      <c r="H397">
        <v>740719</v>
      </c>
    </row>
    <row r="398" spans="1:8" x14ac:dyDescent="0.25">
      <c r="A398">
        <v>234.05500000000001</v>
      </c>
      <c r="B398">
        <v>235.12</v>
      </c>
      <c r="C398">
        <v>230.85</v>
      </c>
      <c r="D398">
        <v>232.78</v>
      </c>
      <c r="E398">
        <v>51916275</v>
      </c>
      <c r="F398">
        <v>232.74549999999999</v>
      </c>
      <c r="G398" s="9">
        <v>45883.166666666664</v>
      </c>
      <c r="H398">
        <v>558697</v>
      </c>
    </row>
    <row r="399" spans="1:8" x14ac:dyDescent="0.25">
      <c r="A399">
        <v>234</v>
      </c>
      <c r="B399">
        <v>234.28</v>
      </c>
      <c r="C399">
        <v>229.33500000000001</v>
      </c>
      <c r="D399">
        <v>231.59</v>
      </c>
      <c r="E399">
        <v>56038657</v>
      </c>
      <c r="F399">
        <v>231.54640000000001</v>
      </c>
      <c r="G399" s="9">
        <v>45884.166666666664</v>
      </c>
      <c r="H399">
        <v>503028</v>
      </c>
    </row>
    <row r="400" spans="1:8" x14ac:dyDescent="0.25">
      <c r="A400">
        <v>231.7</v>
      </c>
      <c r="B400">
        <v>233.12</v>
      </c>
      <c r="C400">
        <v>230.11</v>
      </c>
      <c r="D400">
        <v>230.89</v>
      </c>
      <c r="E400">
        <v>37476188</v>
      </c>
      <c r="F400">
        <v>231.19040000000001</v>
      </c>
      <c r="G400" s="9">
        <v>45887.166666666664</v>
      </c>
      <c r="H400">
        <v>430736</v>
      </c>
    </row>
    <row r="401" spans="1:8" x14ac:dyDescent="0.25">
      <c r="A401">
        <v>231.27500000000001</v>
      </c>
      <c r="B401">
        <v>232.87</v>
      </c>
      <c r="C401">
        <v>229.35</v>
      </c>
      <c r="D401">
        <v>230.56</v>
      </c>
      <c r="E401">
        <v>39402564</v>
      </c>
      <c r="F401">
        <v>230.8466</v>
      </c>
      <c r="G401" s="9">
        <v>45888.166666666664</v>
      </c>
      <c r="H401">
        <v>445624</v>
      </c>
    </row>
    <row r="402" spans="1:8" x14ac:dyDescent="0.25">
      <c r="A402">
        <v>229.98</v>
      </c>
      <c r="B402">
        <v>230.47</v>
      </c>
      <c r="C402">
        <v>225.77</v>
      </c>
      <c r="D402">
        <v>226.01</v>
      </c>
      <c r="E402">
        <v>42263865</v>
      </c>
      <c r="F402">
        <v>226.76669999999999</v>
      </c>
      <c r="G402" s="9">
        <v>45889.166666666664</v>
      </c>
      <c r="H402">
        <v>527559</v>
      </c>
    </row>
    <row r="403" spans="1:8" x14ac:dyDescent="0.25">
      <c r="A403">
        <v>226.27</v>
      </c>
      <c r="B403">
        <v>226.52</v>
      </c>
      <c r="C403">
        <v>223.78039999999999</v>
      </c>
      <c r="D403">
        <v>224.9</v>
      </c>
      <c r="E403">
        <v>30621249</v>
      </c>
      <c r="F403">
        <v>224.99520000000001</v>
      </c>
      <c r="G403" s="9">
        <v>45890.166666666664</v>
      </c>
      <c r="H403">
        <v>406761</v>
      </c>
    </row>
    <row r="404" spans="1:8" x14ac:dyDescent="0.25">
      <c r="A404">
        <v>226.17</v>
      </c>
      <c r="B404">
        <v>229.09</v>
      </c>
      <c r="C404">
        <v>225.41</v>
      </c>
      <c r="D404">
        <v>227.76</v>
      </c>
      <c r="E404">
        <v>42477811</v>
      </c>
      <c r="F404">
        <v>227.76400000000001</v>
      </c>
      <c r="G404" s="9">
        <v>45891.166666666664</v>
      </c>
      <c r="H404">
        <v>488076</v>
      </c>
    </row>
    <row r="405" spans="1:8" x14ac:dyDescent="0.25">
      <c r="A405">
        <v>226.48</v>
      </c>
      <c r="B405">
        <v>229.3</v>
      </c>
      <c r="C405">
        <v>226.23</v>
      </c>
      <c r="D405">
        <v>227.16</v>
      </c>
      <c r="E405">
        <v>30983133</v>
      </c>
      <c r="F405">
        <v>227.9958</v>
      </c>
      <c r="G405" s="9">
        <v>45894.166666666664</v>
      </c>
      <c r="H405">
        <v>426385</v>
      </c>
    </row>
    <row r="406" spans="1:8" x14ac:dyDescent="0.25">
      <c r="A406">
        <v>226.87</v>
      </c>
      <c r="B406">
        <v>229.49</v>
      </c>
      <c r="C406">
        <v>224.69</v>
      </c>
      <c r="D406">
        <v>229.31</v>
      </c>
      <c r="E406">
        <v>54575107</v>
      </c>
      <c r="F406">
        <v>228.19970000000001</v>
      </c>
      <c r="G406" s="9">
        <v>45895.166666666664</v>
      </c>
      <c r="H406">
        <v>405233</v>
      </c>
    </row>
    <row r="407" spans="1:8" x14ac:dyDescent="0.25">
      <c r="A407">
        <v>228.61</v>
      </c>
      <c r="B407">
        <v>230.9</v>
      </c>
      <c r="C407">
        <v>228.26</v>
      </c>
      <c r="D407">
        <v>230.49</v>
      </c>
      <c r="E407">
        <v>31259513</v>
      </c>
      <c r="F407">
        <v>230.023</v>
      </c>
      <c r="G407" s="9">
        <v>45896.166666666664</v>
      </c>
      <c r="H407">
        <v>387841</v>
      </c>
    </row>
    <row r="408" spans="1:8" x14ac:dyDescent="0.25">
      <c r="A408">
        <v>230.82</v>
      </c>
      <c r="B408">
        <v>233.41</v>
      </c>
      <c r="C408">
        <v>229.33500000000001</v>
      </c>
      <c r="D408">
        <v>232.56</v>
      </c>
      <c r="E408">
        <v>38074700</v>
      </c>
      <c r="F408">
        <v>232.0548</v>
      </c>
      <c r="G408" s="9">
        <v>45897.166666666664</v>
      </c>
      <c r="H408">
        <v>423338</v>
      </c>
    </row>
    <row r="409" spans="1:8" x14ac:dyDescent="0.25">
      <c r="A409">
        <v>232.51</v>
      </c>
      <c r="B409">
        <v>233.38</v>
      </c>
      <c r="C409">
        <v>231.37</v>
      </c>
      <c r="D409">
        <v>232.14</v>
      </c>
      <c r="E409">
        <v>39418437</v>
      </c>
      <c r="F409">
        <v>232.321</v>
      </c>
      <c r="G409" s="9">
        <v>45898.166666666664</v>
      </c>
      <c r="H409">
        <v>428938</v>
      </c>
    </row>
    <row r="410" spans="1:8" x14ac:dyDescent="0.25">
      <c r="A410">
        <v>229.25</v>
      </c>
      <c r="B410">
        <v>230.85</v>
      </c>
      <c r="C410">
        <v>226.97</v>
      </c>
      <c r="D410">
        <v>229.72</v>
      </c>
      <c r="E410">
        <v>44075638</v>
      </c>
      <c r="F410">
        <v>229.9932</v>
      </c>
      <c r="G410" s="9">
        <v>45902.166666666664</v>
      </c>
      <c r="H410">
        <v>598029</v>
      </c>
    </row>
    <row r="411" spans="1:8" x14ac:dyDescent="0.25">
      <c r="A411">
        <v>237.21</v>
      </c>
      <c r="B411">
        <v>238.85</v>
      </c>
      <c r="C411">
        <v>234.36</v>
      </c>
      <c r="D411">
        <v>238.47</v>
      </c>
      <c r="E411">
        <v>66427835</v>
      </c>
      <c r="F411">
        <v>237.0292</v>
      </c>
      <c r="G411" s="9">
        <v>45903.166666666664</v>
      </c>
      <c r="H411">
        <v>898535</v>
      </c>
    </row>
    <row r="412" spans="1:8" x14ac:dyDescent="0.25">
      <c r="A412">
        <v>238.45</v>
      </c>
      <c r="B412">
        <v>239.8999</v>
      </c>
      <c r="C412">
        <v>236.74</v>
      </c>
      <c r="D412">
        <v>239.78</v>
      </c>
      <c r="E412">
        <v>47549429</v>
      </c>
      <c r="F412">
        <v>238.50309999999999</v>
      </c>
      <c r="G412" s="9">
        <v>45904.166666666664</v>
      </c>
      <c r="H412">
        <v>541770</v>
      </c>
    </row>
    <row r="413" spans="1:8" x14ac:dyDescent="0.25">
      <c r="A413">
        <v>239.995</v>
      </c>
      <c r="B413">
        <v>241.32</v>
      </c>
      <c r="C413">
        <v>238.49010000000001</v>
      </c>
      <c r="D413">
        <v>239.69</v>
      </c>
      <c r="E413">
        <v>54870397</v>
      </c>
      <c r="F413">
        <v>239.6771</v>
      </c>
      <c r="G413" s="9">
        <v>45905.166666666664</v>
      </c>
      <c r="H413">
        <v>610786</v>
      </c>
    </row>
    <row r="414" spans="1:8" x14ac:dyDescent="0.25">
      <c r="A414">
        <v>239.3</v>
      </c>
      <c r="B414">
        <v>240.15</v>
      </c>
      <c r="C414">
        <v>236.34</v>
      </c>
      <c r="D414">
        <v>237.88</v>
      </c>
      <c r="E414">
        <v>48999495</v>
      </c>
      <c r="F414">
        <v>238.20650000000001</v>
      </c>
      <c r="G414" s="9">
        <v>45908.166666666664</v>
      </c>
      <c r="H414">
        <v>563611</v>
      </c>
    </row>
    <row r="415" spans="1:8" x14ac:dyDescent="0.25">
      <c r="A415">
        <v>237</v>
      </c>
      <c r="B415">
        <v>238.78049999999999</v>
      </c>
      <c r="C415">
        <v>233.36</v>
      </c>
      <c r="D415">
        <v>234.35</v>
      </c>
      <c r="E415">
        <v>66313918</v>
      </c>
      <c r="F415">
        <v>235.57929999999999</v>
      </c>
      <c r="G415" s="9">
        <v>45909.166666666664</v>
      </c>
      <c r="H415">
        <v>757845</v>
      </c>
    </row>
    <row r="416" spans="1:8" x14ac:dyDescent="0.25">
      <c r="A416">
        <v>232.185</v>
      </c>
      <c r="B416">
        <v>232.42</v>
      </c>
      <c r="C416">
        <v>225.95</v>
      </c>
      <c r="D416">
        <v>226.79</v>
      </c>
      <c r="E416">
        <v>83440810</v>
      </c>
      <c r="F416">
        <v>227.78919999999999</v>
      </c>
      <c r="G416" s="9">
        <v>45910.166666666664</v>
      </c>
      <c r="H416">
        <v>1031749</v>
      </c>
    </row>
    <row r="417" spans="1:8" x14ac:dyDescent="0.25">
      <c r="A417">
        <v>226.875</v>
      </c>
      <c r="B417">
        <v>230.45</v>
      </c>
      <c r="C417">
        <v>226.65</v>
      </c>
      <c r="D417">
        <v>230.03</v>
      </c>
      <c r="E417">
        <v>50208578</v>
      </c>
      <c r="F417">
        <v>229.11840000000001</v>
      </c>
      <c r="G417" s="9">
        <v>45911.166666666664</v>
      </c>
      <c r="H417">
        <v>592895</v>
      </c>
    </row>
    <row r="418" spans="1:8" x14ac:dyDescent="0.25">
      <c r="A418">
        <v>229.22</v>
      </c>
      <c r="B418">
        <v>234.51</v>
      </c>
      <c r="C418">
        <v>229.02</v>
      </c>
      <c r="D418">
        <v>234.07</v>
      </c>
      <c r="E418">
        <v>55824216</v>
      </c>
      <c r="F418">
        <v>233.1344</v>
      </c>
      <c r="G418" s="9">
        <v>45912.166666666664</v>
      </c>
      <c r="H418">
        <v>602121</v>
      </c>
    </row>
    <row r="419" spans="1:8" x14ac:dyDescent="0.25">
      <c r="A419">
        <v>237</v>
      </c>
      <c r="B419">
        <v>238.19</v>
      </c>
      <c r="C419">
        <v>235.03</v>
      </c>
      <c r="D419">
        <v>236.7</v>
      </c>
      <c r="E419">
        <v>42699524</v>
      </c>
      <c r="F419">
        <v>236.3383</v>
      </c>
      <c r="G419" s="9">
        <v>45915.166666666664</v>
      </c>
      <c r="H419">
        <v>575938</v>
      </c>
    </row>
    <row r="420" spans="1:8" x14ac:dyDescent="0.25">
      <c r="A420">
        <v>237.17500000000001</v>
      </c>
      <c r="B420">
        <v>241.22</v>
      </c>
      <c r="C420">
        <v>236.3235</v>
      </c>
      <c r="D420">
        <v>238.15</v>
      </c>
      <c r="E420">
        <v>63421099</v>
      </c>
      <c r="F420">
        <v>238.84139999999999</v>
      </c>
      <c r="G420" s="9">
        <v>45916.166666666664</v>
      </c>
      <c r="H420">
        <v>679032</v>
      </c>
    </row>
    <row r="421" spans="1:8" x14ac:dyDescent="0.25">
      <c r="A421">
        <v>238.97</v>
      </c>
      <c r="B421">
        <v>240.1</v>
      </c>
      <c r="C421">
        <v>237.73009999999999</v>
      </c>
      <c r="D421">
        <v>238.99</v>
      </c>
      <c r="E421">
        <v>46508017</v>
      </c>
      <c r="F421">
        <v>239.2054</v>
      </c>
      <c r="G421" s="9">
        <v>45917.166666666664</v>
      </c>
      <c r="H421">
        <v>509297</v>
      </c>
    </row>
    <row r="422" spans="1:8" x14ac:dyDescent="0.25">
      <c r="A422">
        <v>239.97</v>
      </c>
      <c r="B422">
        <v>241.2</v>
      </c>
      <c r="C422">
        <v>236.65</v>
      </c>
      <c r="D422">
        <v>237.88</v>
      </c>
      <c r="E422">
        <v>44249576</v>
      </c>
      <c r="F422">
        <v>238.0573</v>
      </c>
      <c r="G422" s="9">
        <v>45918.166666666664</v>
      </c>
      <c r="H422">
        <v>517293</v>
      </c>
    </row>
    <row r="423" spans="1:8" x14ac:dyDescent="0.25">
      <c r="A423">
        <v>241.22499999999999</v>
      </c>
      <c r="B423">
        <v>246.3</v>
      </c>
      <c r="C423">
        <v>240.2106</v>
      </c>
      <c r="D423">
        <v>245.5</v>
      </c>
      <c r="E423">
        <v>163741314</v>
      </c>
      <c r="F423">
        <v>244.46780000000001</v>
      </c>
      <c r="G423" s="9">
        <v>45919.166666666664</v>
      </c>
      <c r="H423">
        <v>908635</v>
      </c>
    </row>
    <row r="424" spans="1:8" x14ac:dyDescent="0.25">
      <c r="A424">
        <v>248.3</v>
      </c>
      <c r="B424">
        <v>256.64</v>
      </c>
      <c r="C424">
        <v>248.12</v>
      </c>
      <c r="D424">
        <v>256.08</v>
      </c>
      <c r="E424">
        <v>105517416</v>
      </c>
      <c r="F424">
        <v>253.79509999999999</v>
      </c>
      <c r="G424" s="9">
        <v>45922.166666666664</v>
      </c>
      <c r="H424">
        <v>1183543</v>
      </c>
    </row>
    <row r="425" spans="1:8" x14ac:dyDescent="0.25">
      <c r="A425">
        <v>255.875</v>
      </c>
      <c r="B425">
        <v>257.33999999999997</v>
      </c>
      <c r="C425">
        <v>253.58</v>
      </c>
      <c r="D425">
        <v>254.43</v>
      </c>
      <c r="E425">
        <v>60275187</v>
      </c>
      <c r="F425">
        <v>255.1677</v>
      </c>
      <c r="G425" s="9">
        <v>45923.166666666664</v>
      </c>
      <c r="H425">
        <v>673983</v>
      </c>
    </row>
    <row r="426" spans="1:8" x14ac:dyDescent="0.25">
      <c r="A426">
        <v>255.22</v>
      </c>
      <c r="B426">
        <v>255.74</v>
      </c>
      <c r="C426">
        <v>251.04</v>
      </c>
      <c r="D426">
        <v>252.31</v>
      </c>
      <c r="E426">
        <v>42303710</v>
      </c>
      <c r="F426">
        <v>252.2784</v>
      </c>
      <c r="G426" s="9">
        <v>45924.166666666664</v>
      </c>
      <c r="H426">
        <v>491242</v>
      </c>
    </row>
    <row r="427" spans="1:8" x14ac:dyDescent="0.25">
      <c r="A427">
        <v>253.20500000000001</v>
      </c>
      <c r="B427">
        <v>257.17</v>
      </c>
      <c r="C427">
        <v>251.71199999999999</v>
      </c>
      <c r="D427">
        <v>256.87</v>
      </c>
      <c r="E427">
        <v>55202075</v>
      </c>
      <c r="F427">
        <v>254.8219</v>
      </c>
      <c r="G427" s="9">
        <v>45925.166666666664</v>
      </c>
      <c r="H427">
        <v>625867</v>
      </c>
    </row>
    <row r="428" spans="1:8" x14ac:dyDescent="0.25">
      <c r="A428">
        <v>254.095</v>
      </c>
      <c r="B428">
        <v>257.60000000000002</v>
      </c>
      <c r="C428">
        <v>253.78</v>
      </c>
      <c r="D428">
        <v>255.46</v>
      </c>
      <c r="E428">
        <v>46076258</v>
      </c>
      <c r="F428">
        <v>255.458</v>
      </c>
      <c r="G428" s="9">
        <v>45926.166666666664</v>
      </c>
      <c r="H428">
        <v>550704</v>
      </c>
    </row>
    <row r="429" spans="1:8" x14ac:dyDescent="0.25">
      <c r="A429">
        <v>254.56</v>
      </c>
      <c r="B429">
        <v>255</v>
      </c>
      <c r="C429">
        <v>253.01</v>
      </c>
      <c r="D429">
        <v>254.43</v>
      </c>
      <c r="E429">
        <v>40127687</v>
      </c>
      <c r="F429">
        <v>254.0231</v>
      </c>
      <c r="G429" s="9">
        <v>45929.166666666664</v>
      </c>
      <c r="H429">
        <v>489835</v>
      </c>
    </row>
    <row r="430" spans="1:8" x14ac:dyDescent="0.25">
      <c r="A430">
        <v>254.85499999999999</v>
      </c>
      <c r="B430">
        <v>255.91900000000001</v>
      </c>
      <c r="C430">
        <v>253.11</v>
      </c>
      <c r="D430">
        <v>254.63</v>
      </c>
      <c r="E430">
        <v>37704259</v>
      </c>
      <c r="F430">
        <v>254.53899999999999</v>
      </c>
      <c r="G430" s="9">
        <v>45930.166666666664</v>
      </c>
      <c r="H430">
        <v>439294</v>
      </c>
    </row>
    <row r="431" spans="1:8" x14ac:dyDescent="0.25">
      <c r="A431">
        <v>255.04</v>
      </c>
      <c r="B431">
        <v>258.79000000000002</v>
      </c>
      <c r="C431">
        <v>254.93</v>
      </c>
      <c r="D431">
        <v>255.45</v>
      </c>
      <c r="E431">
        <v>48713940</v>
      </c>
      <c r="F431">
        <v>256.00400000000002</v>
      </c>
      <c r="G431" s="9">
        <v>45931.166666666664</v>
      </c>
      <c r="H431">
        <v>535581</v>
      </c>
    </row>
    <row r="432" spans="1:8" x14ac:dyDescent="0.25">
      <c r="A432">
        <v>256.57499999999999</v>
      </c>
      <c r="B432">
        <v>258.18</v>
      </c>
      <c r="C432">
        <v>254.15</v>
      </c>
      <c r="D432">
        <v>257.13</v>
      </c>
      <c r="E432">
        <v>42630239</v>
      </c>
      <c r="F432">
        <v>256.85500000000002</v>
      </c>
      <c r="G432" s="9">
        <v>45932.166666666664</v>
      </c>
      <c r="H432">
        <v>485229</v>
      </c>
    </row>
    <row r="433" spans="1:8" x14ac:dyDescent="0.25">
      <c r="A433">
        <v>254.66499999999999</v>
      </c>
      <c r="B433">
        <v>259.24</v>
      </c>
      <c r="C433">
        <v>253.95</v>
      </c>
      <c r="D433">
        <v>258.02</v>
      </c>
      <c r="E433">
        <v>49155614</v>
      </c>
      <c r="F433">
        <v>257.8596</v>
      </c>
      <c r="G433" s="9">
        <v>45933.166666666664</v>
      </c>
      <c r="H433">
        <v>706052</v>
      </c>
    </row>
    <row r="434" spans="1:8" x14ac:dyDescent="0.25">
      <c r="A434">
        <v>257.99</v>
      </c>
      <c r="B434">
        <v>259.07</v>
      </c>
      <c r="C434">
        <v>255.05</v>
      </c>
      <c r="D434">
        <v>256.69</v>
      </c>
      <c r="E434">
        <v>44664118</v>
      </c>
      <c r="F434">
        <v>256.86919999999998</v>
      </c>
      <c r="G434" s="9">
        <v>45936.166666666664</v>
      </c>
      <c r="H434">
        <v>649161</v>
      </c>
    </row>
    <row r="435" spans="1:8" x14ac:dyDescent="0.25">
      <c r="A435">
        <v>256.80500000000001</v>
      </c>
      <c r="B435">
        <v>257.39999999999998</v>
      </c>
      <c r="C435">
        <v>255.43</v>
      </c>
      <c r="D435">
        <v>256.48</v>
      </c>
      <c r="E435">
        <v>31955776</v>
      </c>
      <c r="F435">
        <v>256.4092</v>
      </c>
      <c r="G435" s="9">
        <v>45937.166666666664</v>
      </c>
      <c r="H435">
        <v>511382</v>
      </c>
    </row>
    <row r="436" spans="1:8" x14ac:dyDescent="0.25">
      <c r="A436">
        <v>256.52</v>
      </c>
      <c r="B436">
        <v>258.52</v>
      </c>
      <c r="C436">
        <v>256.11</v>
      </c>
      <c r="D436">
        <v>258.06</v>
      </c>
      <c r="E436">
        <v>36496895</v>
      </c>
      <c r="F436">
        <v>257.81189999999998</v>
      </c>
      <c r="G436" s="9">
        <v>45938.166666666664</v>
      </c>
      <c r="H436">
        <v>395556</v>
      </c>
    </row>
    <row r="437" spans="1:8" x14ac:dyDescent="0.25">
      <c r="A437">
        <v>257.80500000000001</v>
      </c>
      <c r="B437">
        <v>258</v>
      </c>
      <c r="C437">
        <v>253.14</v>
      </c>
      <c r="D437">
        <v>254.04</v>
      </c>
      <c r="E437">
        <v>38322012</v>
      </c>
      <c r="F437">
        <v>254.5102</v>
      </c>
      <c r="G437" s="9">
        <v>45939.166666666664</v>
      </c>
      <c r="H437">
        <v>536585</v>
      </c>
    </row>
    <row r="438" spans="1:8" x14ac:dyDescent="0.25">
      <c r="A438">
        <v>254.94</v>
      </c>
      <c r="B438">
        <v>256.38</v>
      </c>
      <c r="C438">
        <v>244</v>
      </c>
      <c r="D438">
        <v>245.27</v>
      </c>
      <c r="E438">
        <v>61999098</v>
      </c>
      <c r="F438">
        <v>248.36609999999999</v>
      </c>
      <c r="G438" s="9">
        <v>45940.166666666664</v>
      </c>
      <c r="H438">
        <v>908253</v>
      </c>
    </row>
    <row r="439" spans="1:8" x14ac:dyDescent="0.25">
      <c r="A439">
        <v>249.38</v>
      </c>
      <c r="B439">
        <v>249.69</v>
      </c>
      <c r="C439">
        <v>245.56</v>
      </c>
      <c r="D439">
        <v>247.66</v>
      </c>
      <c r="E439">
        <v>38142942</v>
      </c>
      <c r="F439">
        <v>247.90360000000001</v>
      </c>
      <c r="G439" s="9">
        <v>45943.166666666664</v>
      </c>
      <c r="H439">
        <v>614923</v>
      </c>
    </row>
    <row r="440" spans="1:8" x14ac:dyDescent="0.25">
      <c r="A440">
        <v>246.6</v>
      </c>
      <c r="B440">
        <v>248.845</v>
      </c>
      <c r="C440">
        <v>244.7</v>
      </c>
      <c r="D440">
        <v>247.77</v>
      </c>
      <c r="E440">
        <v>35477986</v>
      </c>
      <c r="F440">
        <v>247.34880000000001</v>
      </c>
      <c r="G440" s="9">
        <v>45944.166666666664</v>
      </c>
      <c r="H440">
        <v>533528</v>
      </c>
    </row>
    <row r="441" spans="1:8" x14ac:dyDescent="0.25">
      <c r="A441">
        <v>249.48500000000001</v>
      </c>
      <c r="B441">
        <v>251.82</v>
      </c>
      <c r="C441">
        <v>247.47</v>
      </c>
      <c r="D441">
        <v>249.34</v>
      </c>
      <c r="E441">
        <v>33893611</v>
      </c>
      <c r="F441">
        <v>249.5813</v>
      </c>
      <c r="G441" s="9">
        <v>45945.166666666664</v>
      </c>
      <c r="H441">
        <v>528880</v>
      </c>
    </row>
    <row r="442" spans="1:8" x14ac:dyDescent="0.25">
      <c r="A442">
        <v>248.25</v>
      </c>
      <c r="B442">
        <v>249.04</v>
      </c>
      <c r="C442">
        <v>245.13</v>
      </c>
      <c r="D442">
        <v>247.45</v>
      </c>
      <c r="E442">
        <v>39776974</v>
      </c>
      <c r="F442">
        <v>247.35400000000001</v>
      </c>
      <c r="G442" s="9">
        <v>45946.166666666664</v>
      </c>
      <c r="H442">
        <v>616258</v>
      </c>
    </row>
    <row r="443" spans="1:8" x14ac:dyDescent="0.25">
      <c r="A443">
        <v>248.02</v>
      </c>
      <c r="B443">
        <v>253.38</v>
      </c>
      <c r="C443">
        <v>247.27</v>
      </c>
      <c r="D443">
        <v>252.29</v>
      </c>
      <c r="E443">
        <v>49146961</v>
      </c>
      <c r="F443">
        <v>250.75980000000001</v>
      </c>
      <c r="G443" s="9">
        <v>45947.166666666664</v>
      </c>
      <c r="H443">
        <v>634830</v>
      </c>
    </row>
    <row r="444" spans="1:8" x14ac:dyDescent="0.25">
      <c r="A444">
        <v>255.88499999999999</v>
      </c>
      <c r="B444">
        <v>264.375</v>
      </c>
      <c r="C444">
        <v>255.63</v>
      </c>
      <c r="D444">
        <v>262.24</v>
      </c>
      <c r="E444">
        <v>90483029</v>
      </c>
      <c r="F444">
        <v>261.70030000000003</v>
      </c>
      <c r="G444" s="9">
        <v>45950.166666666664</v>
      </c>
      <c r="H444">
        <v>1160822</v>
      </c>
    </row>
    <row r="445" spans="1:8" x14ac:dyDescent="0.25">
      <c r="A445">
        <v>261.88</v>
      </c>
      <c r="B445">
        <v>265.29000000000002</v>
      </c>
      <c r="C445">
        <v>261.83</v>
      </c>
      <c r="D445">
        <v>262.77</v>
      </c>
      <c r="E445">
        <v>46695948</v>
      </c>
      <c r="F445">
        <v>263.41759999999999</v>
      </c>
      <c r="G445" s="9">
        <v>45951.166666666664</v>
      </c>
      <c r="H445">
        <v>714946</v>
      </c>
    </row>
    <row r="446" spans="1:8" x14ac:dyDescent="0.25">
      <c r="A446">
        <v>262.64999999999998</v>
      </c>
      <c r="B446">
        <v>262.85000000000002</v>
      </c>
      <c r="C446">
        <v>255.43</v>
      </c>
      <c r="D446">
        <v>258.45</v>
      </c>
      <c r="E446">
        <v>45015254</v>
      </c>
      <c r="F446">
        <v>258.68290000000002</v>
      </c>
      <c r="G446" s="9">
        <v>45952.166666666664</v>
      </c>
      <c r="H446">
        <v>687144</v>
      </c>
    </row>
    <row r="447" spans="1:8" x14ac:dyDescent="0.25">
      <c r="A447">
        <v>259.94</v>
      </c>
      <c r="B447">
        <v>260.62</v>
      </c>
      <c r="C447">
        <v>258.01010000000002</v>
      </c>
      <c r="D447">
        <v>259.58</v>
      </c>
      <c r="E447">
        <v>32754941</v>
      </c>
      <c r="F447">
        <v>259.577</v>
      </c>
      <c r="G447" s="9">
        <v>45953.166666666664</v>
      </c>
      <c r="H447">
        <v>482460</v>
      </c>
    </row>
    <row r="448" spans="1:8" x14ac:dyDescent="0.25">
      <c r="A448">
        <v>261.19</v>
      </c>
      <c r="B448">
        <v>264.13</v>
      </c>
      <c r="C448">
        <v>259.18</v>
      </c>
      <c r="D448">
        <v>262.82</v>
      </c>
      <c r="E448">
        <v>38253717</v>
      </c>
      <c r="F448">
        <v>262.53899999999999</v>
      </c>
      <c r="G448" s="9">
        <v>45954.166666666664</v>
      </c>
      <c r="H448">
        <v>599534</v>
      </c>
    </row>
    <row r="449" spans="1:8" x14ac:dyDescent="0.25">
      <c r="A449">
        <v>264.88</v>
      </c>
      <c r="B449">
        <v>269.12</v>
      </c>
      <c r="C449">
        <v>264.65010000000001</v>
      </c>
      <c r="D449">
        <v>268.81</v>
      </c>
      <c r="E449">
        <v>44888152</v>
      </c>
      <c r="F449">
        <v>267.00529999999998</v>
      </c>
      <c r="G449" s="9">
        <v>45957.166666666664</v>
      </c>
      <c r="H449">
        <v>661982</v>
      </c>
    </row>
    <row r="450" spans="1:8" x14ac:dyDescent="0.25">
      <c r="A450">
        <v>268.98500000000001</v>
      </c>
      <c r="B450">
        <v>269.89</v>
      </c>
      <c r="C450">
        <v>268.14999999999998</v>
      </c>
      <c r="D450">
        <v>269</v>
      </c>
      <c r="E450">
        <v>41534759</v>
      </c>
      <c r="F450">
        <v>268.98649999999998</v>
      </c>
      <c r="G450" s="9">
        <v>45958.166666666664</v>
      </c>
      <c r="H450">
        <v>585461</v>
      </c>
    </row>
    <row r="451" spans="1:8" x14ac:dyDescent="0.25">
      <c r="A451">
        <v>269.27499999999998</v>
      </c>
      <c r="B451">
        <v>271.41000000000003</v>
      </c>
      <c r="C451">
        <v>267.11</v>
      </c>
      <c r="D451">
        <v>269.7</v>
      </c>
      <c r="E451">
        <v>51086742</v>
      </c>
      <c r="F451">
        <v>269.51249999999999</v>
      </c>
      <c r="G451" s="9">
        <v>45959.166666666664</v>
      </c>
      <c r="H451">
        <v>687375</v>
      </c>
    </row>
    <row r="452" spans="1:8" x14ac:dyDescent="0.25">
      <c r="A452">
        <v>271.99</v>
      </c>
      <c r="B452">
        <v>274.14</v>
      </c>
      <c r="C452">
        <v>268.48</v>
      </c>
      <c r="D452">
        <v>271.39999999999998</v>
      </c>
      <c r="E452">
        <v>69886534</v>
      </c>
      <c r="F452">
        <v>272.25279999999998</v>
      </c>
      <c r="G452" s="9">
        <v>45960.166666666664</v>
      </c>
      <c r="H452">
        <v>984735</v>
      </c>
    </row>
    <row r="453" spans="1:8" x14ac:dyDescent="0.25">
      <c r="A453">
        <v>276.99</v>
      </c>
      <c r="B453">
        <v>277.32</v>
      </c>
      <c r="C453">
        <v>269.16000000000003</v>
      </c>
      <c r="D453">
        <v>270.37</v>
      </c>
      <c r="E453">
        <v>86167123</v>
      </c>
      <c r="F453">
        <v>271.32760000000002</v>
      </c>
      <c r="G453" s="9">
        <v>45961.166666666664</v>
      </c>
      <c r="H453">
        <v>1013846</v>
      </c>
    </row>
    <row r="454" spans="1:8" x14ac:dyDescent="0.25">
      <c r="A454">
        <v>270.42</v>
      </c>
      <c r="B454">
        <v>270.85000000000002</v>
      </c>
      <c r="C454">
        <v>266.25</v>
      </c>
      <c r="D454">
        <v>269.05</v>
      </c>
      <c r="E454">
        <v>50194583</v>
      </c>
      <c r="F454">
        <v>268.2996</v>
      </c>
      <c r="G454" s="9">
        <v>45964.208333333336</v>
      </c>
      <c r="H454">
        <v>731851</v>
      </c>
    </row>
    <row r="455" spans="1:8" x14ac:dyDescent="0.25">
      <c r="A455">
        <v>268.32499999999999</v>
      </c>
      <c r="B455">
        <v>271.48599999999999</v>
      </c>
      <c r="C455">
        <v>267.61500000000001</v>
      </c>
      <c r="D455">
        <v>270.04000000000002</v>
      </c>
      <c r="E455">
        <v>49274846</v>
      </c>
      <c r="F455">
        <v>269.74849999999998</v>
      </c>
      <c r="G455" s="9">
        <v>45965.208333333336</v>
      </c>
      <c r="H455">
        <v>713303</v>
      </c>
    </row>
    <row r="456" spans="1:8" x14ac:dyDescent="0.25">
      <c r="A456">
        <v>268.61</v>
      </c>
      <c r="B456">
        <v>271.7</v>
      </c>
      <c r="C456">
        <v>266.93</v>
      </c>
      <c r="D456">
        <v>270.14</v>
      </c>
      <c r="E456">
        <v>43683072</v>
      </c>
      <c r="F456">
        <v>269.81619999999998</v>
      </c>
      <c r="G456" s="9">
        <v>45966.208333333336</v>
      </c>
      <c r="H456">
        <v>588621</v>
      </c>
    </row>
    <row r="457" spans="1:8" x14ac:dyDescent="0.25">
      <c r="A457">
        <v>267.89</v>
      </c>
      <c r="B457">
        <v>273.39999999999998</v>
      </c>
      <c r="C457">
        <v>267.89</v>
      </c>
      <c r="D457">
        <v>269.77</v>
      </c>
      <c r="E457">
        <v>51204045</v>
      </c>
      <c r="F457">
        <v>270.71370000000002</v>
      </c>
      <c r="G457" s="9">
        <v>45967.208333333336</v>
      </c>
      <c r="H457">
        <v>718679</v>
      </c>
    </row>
    <row r="458" spans="1:8" x14ac:dyDescent="0.25">
      <c r="A458">
        <v>269.79500000000002</v>
      </c>
      <c r="B458">
        <v>272.29000000000002</v>
      </c>
      <c r="C458">
        <v>266.77</v>
      </c>
      <c r="D458">
        <v>268.47000000000003</v>
      </c>
      <c r="E458">
        <v>48227365</v>
      </c>
      <c r="F458">
        <v>269.00510000000003</v>
      </c>
      <c r="G458" s="9">
        <v>45968.208333333336</v>
      </c>
      <c r="H458">
        <v>754451</v>
      </c>
    </row>
    <row r="459" spans="1:8" x14ac:dyDescent="0.25">
      <c r="A459">
        <v>268.95999999999998</v>
      </c>
      <c r="B459">
        <v>273.73</v>
      </c>
      <c r="C459">
        <v>267.45499999999998</v>
      </c>
      <c r="D459">
        <v>269.43</v>
      </c>
      <c r="E459">
        <v>41312412</v>
      </c>
      <c r="F459">
        <v>270.05860000000001</v>
      </c>
      <c r="G459" s="9">
        <v>45971.208333333336</v>
      </c>
      <c r="H459">
        <v>675207</v>
      </c>
    </row>
    <row r="460" spans="1:8" x14ac:dyDescent="0.25">
      <c r="A460">
        <v>269.81</v>
      </c>
      <c r="B460">
        <v>275.91000000000003</v>
      </c>
      <c r="C460">
        <v>269.8</v>
      </c>
      <c r="D460">
        <v>275.25</v>
      </c>
      <c r="E460">
        <v>46208318</v>
      </c>
      <c r="F460">
        <v>274.06470000000002</v>
      </c>
      <c r="G460" s="9">
        <v>45972.208333333336</v>
      </c>
      <c r="H460">
        <v>702875</v>
      </c>
    </row>
    <row r="461" spans="1:8" x14ac:dyDescent="0.25">
      <c r="A461">
        <v>275</v>
      </c>
      <c r="B461">
        <v>275.73</v>
      </c>
      <c r="C461">
        <v>271.7</v>
      </c>
      <c r="D461">
        <v>273.47000000000003</v>
      </c>
      <c r="E461">
        <v>48397982</v>
      </c>
      <c r="F461">
        <v>273.8707</v>
      </c>
      <c r="G461" s="9">
        <v>45973.208333333336</v>
      </c>
      <c r="H461">
        <v>591930</v>
      </c>
    </row>
    <row r="462" spans="1:8" x14ac:dyDescent="0.25">
      <c r="A462">
        <v>274.11</v>
      </c>
      <c r="B462">
        <v>276.69900000000001</v>
      </c>
      <c r="C462">
        <v>272.08999999999997</v>
      </c>
      <c r="D462">
        <v>272.95</v>
      </c>
      <c r="E462">
        <v>49602794</v>
      </c>
      <c r="F462">
        <v>273.36610000000002</v>
      </c>
      <c r="G462" s="9">
        <v>45974.208333333336</v>
      </c>
      <c r="H462">
        <v>684410</v>
      </c>
    </row>
    <row r="463" spans="1:8" x14ac:dyDescent="0.25">
      <c r="A463">
        <v>271.05</v>
      </c>
      <c r="B463">
        <v>275.95999999999998</v>
      </c>
      <c r="C463">
        <v>269.60000000000002</v>
      </c>
      <c r="D463">
        <v>272.41000000000003</v>
      </c>
      <c r="E463">
        <v>47431331</v>
      </c>
      <c r="F463">
        <v>273.10829999999999</v>
      </c>
      <c r="G463" s="9">
        <v>45975.208333333336</v>
      </c>
      <c r="H463">
        <v>705592</v>
      </c>
    </row>
    <row r="464" spans="1:8" x14ac:dyDescent="0.25">
      <c r="A464">
        <v>268.815</v>
      </c>
      <c r="B464">
        <v>270.49</v>
      </c>
      <c r="C464">
        <v>265.73</v>
      </c>
      <c r="D464">
        <v>267.45999999999998</v>
      </c>
      <c r="E464">
        <v>45018260</v>
      </c>
      <c r="F464">
        <v>267.98410000000001</v>
      </c>
      <c r="G464" s="9">
        <v>45978.208333333336</v>
      </c>
      <c r="H464">
        <v>705791</v>
      </c>
    </row>
    <row r="465" spans="1:8" x14ac:dyDescent="0.25">
      <c r="A465">
        <v>269.99</v>
      </c>
      <c r="B465">
        <v>270.70999999999998</v>
      </c>
      <c r="C465">
        <v>265.32</v>
      </c>
      <c r="D465">
        <v>267.44</v>
      </c>
      <c r="E465">
        <v>45677278</v>
      </c>
      <c r="F465">
        <v>267.72500000000002</v>
      </c>
      <c r="G465" s="9">
        <v>45979.208333333336</v>
      </c>
      <c r="H465">
        <v>706583</v>
      </c>
    </row>
    <row r="466" spans="1:8" x14ac:dyDescent="0.25">
      <c r="A466">
        <v>265.52499999999998</v>
      </c>
      <c r="B466">
        <v>272.20999999999998</v>
      </c>
      <c r="C466">
        <v>265.5</v>
      </c>
      <c r="D466">
        <v>268.56</v>
      </c>
      <c r="E466">
        <v>40424492</v>
      </c>
      <c r="F466">
        <v>269.32510000000002</v>
      </c>
      <c r="G466" s="9">
        <v>45980.208333333336</v>
      </c>
      <c r="H466">
        <v>626377</v>
      </c>
    </row>
    <row r="467" spans="1:8" x14ac:dyDescent="0.25">
      <c r="A467">
        <v>270.83</v>
      </c>
      <c r="B467">
        <v>275.43</v>
      </c>
      <c r="C467">
        <v>265.92</v>
      </c>
      <c r="D467">
        <v>266.25</v>
      </c>
      <c r="E467">
        <v>45823568</v>
      </c>
      <c r="F467">
        <v>269.46949999999998</v>
      </c>
      <c r="G467" s="9">
        <v>45981.208333333336</v>
      </c>
      <c r="H467">
        <v>756494</v>
      </c>
    </row>
    <row r="468" spans="1:8" x14ac:dyDescent="0.25">
      <c r="A468">
        <v>265.95</v>
      </c>
      <c r="B468">
        <v>273.33</v>
      </c>
      <c r="C468">
        <v>265.67</v>
      </c>
      <c r="D468">
        <v>271.49</v>
      </c>
      <c r="E468">
        <v>59030832</v>
      </c>
      <c r="F468">
        <v>270.51519999999999</v>
      </c>
      <c r="G468" s="9">
        <v>45982.208333333336</v>
      </c>
      <c r="H468">
        <v>794102</v>
      </c>
    </row>
    <row r="469" spans="1:8" x14ac:dyDescent="0.25">
      <c r="A469">
        <v>270.89999999999998</v>
      </c>
      <c r="B469">
        <v>277</v>
      </c>
      <c r="C469">
        <v>270.89999999999998</v>
      </c>
      <c r="D469">
        <v>275.92</v>
      </c>
      <c r="E469">
        <v>65585796</v>
      </c>
      <c r="F469">
        <v>275.31400000000002</v>
      </c>
      <c r="G469" s="9">
        <v>45985.208333333336</v>
      </c>
      <c r="H469">
        <v>755844</v>
      </c>
    </row>
    <row r="470" spans="1:8" x14ac:dyDescent="0.25">
      <c r="A470">
        <v>275.27</v>
      </c>
      <c r="B470">
        <v>280.38</v>
      </c>
      <c r="C470">
        <v>275.25</v>
      </c>
      <c r="D470">
        <v>276.97000000000003</v>
      </c>
      <c r="E470">
        <v>46914220</v>
      </c>
      <c r="F470">
        <v>277.99669999999998</v>
      </c>
      <c r="G470" s="9">
        <v>45986.208333333336</v>
      </c>
      <c r="H470">
        <v>667295</v>
      </c>
    </row>
    <row r="471" spans="1:8" x14ac:dyDescent="0.25">
      <c r="A471">
        <v>276.95999999999998</v>
      </c>
      <c r="B471">
        <v>279.52999999999997</v>
      </c>
      <c r="C471">
        <v>276.63</v>
      </c>
      <c r="D471">
        <v>277.55</v>
      </c>
      <c r="E471">
        <v>33431423</v>
      </c>
      <c r="F471">
        <v>278.04660000000001</v>
      </c>
      <c r="G471" s="9">
        <v>45987.208333333336</v>
      </c>
      <c r="H471">
        <v>538937</v>
      </c>
    </row>
    <row r="472" spans="1:8" x14ac:dyDescent="0.25">
      <c r="A472">
        <v>277.26</v>
      </c>
      <c r="B472">
        <v>279</v>
      </c>
      <c r="C472">
        <v>275.98649999999998</v>
      </c>
      <c r="D472">
        <v>278.85000000000002</v>
      </c>
      <c r="E472">
        <v>20135620</v>
      </c>
      <c r="F472">
        <v>277.62849999999997</v>
      </c>
      <c r="G472" s="9">
        <v>45989.208333333336</v>
      </c>
      <c r="H472">
        <v>369623</v>
      </c>
    </row>
    <row r="473" spans="1:8" x14ac:dyDescent="0.25">
      <c r="A473">
        <v>278.01</v>
      </c>
      <c r="B473">
        <v>283.42</v>
      </c>
      <c r="C473">
        <v>276.14</v>
      </c>
      <c r="D473">
        <v>283.10000000000002</v>
      </c>
      <c r="E473">
        <v>46587722</v>
      </c>
      <c r="F473">
        <v>281.0702</v>
      </c>
      <c r="G473" s="9">
        <v>45992.208333333336</v>
      </c>
      <c r="H473">
        <v>644276</v>
      </c>
    </row>
    <row r="474" spans="1:8" x14ac:dyDescent="0.25">
      <c r="A474">
        <v>283</v>
      </c>
      <c r="B474">
        <v>287.39999999999998</v>
      </c>
      <c r="C474">
        <v>282.63010000000003</v>
      </c>
      <c r="D474">
        <v>286.19</v>
      </c>
      <c r="E474">
        <v>53669532</v>
      </c>
      <c r="F474">
        <v>285.59440000000001</v>
      </c>
      <c r="G474" s="9">
        <v>45993.208333333336</v>
      </c>
      <c r="H474">
        <v>682387</v>
      </c>
    </row>
    <row r="475" spans="1:8" x14ac:dyDescent="0.25">
      <c r="A475">
        <v>286.2</v>
      </c>
      <c r="B475">
        <v>288.62</v>
      </c>
      <c r="C475">
        <v>283.3</v>
      </c>
      <c r="D475">
        <v>284.14999999999998</v>
      </c>
      <c r="E475">
        <v>43538687</v>
      </c>
      <c r="F475">
        <v>285.5333</v>
      </c>
      <c r="G475" s="9">
        <v>45994.208333333336</v>
      </c>
      <c r="H475">
        <v>626171</v>
      </c>
    </row>
    <row r="476" spans="1:8" x14ac:dyDescent="0.25">
      <c r="A476">
        <v>284.09500000000003</v>
      </c>
      <c r="B476">
        <v>284.73</v>
      </c>
      <c r="C476">
        <v>278.58999999999997</v>
      </c>
      <c r="D476">
        <v>280.7</v>
      </c>
      <c r="E476">
        <v>43989056</v>
      </c>
      <c r="F476">
        <v>280.75619999999998</v>
      </c>
      <c r="G476" s="9">
        <v>45995.208333333336</v>
      </c>
      <c r="H476">
        <v>622885</v>
      </c>
    </row>
    <row r="477" spans="1:8" x14ac:dyDescent="0.25">
      <c r="A477">
        <v>280.54000000000002</v>
      </c>
      <c r="B477">
        <v>281.14</v>
      </c>
      <c r="C477">
        <v>278.05</v>
      </c>
      <c r="D477">
        <v>278.77999999999997</v>
      </c>
      <c r="E477">
        <v>47265845</v>
      </c>
      <c r="F477">
        <v>279.15600000000001</v>
      </c>
      <c r="G477" s="9">
        <v>45996.208333333336</v>
      </c>
      <c r="H477">
        <v>551753</v>
      </c>
    </row>
    <row r="478" spans="1:8" x14ac:dyDescent="0.25">
      <c r="A478">
        <v>278.13</v>
      </c>
      <c r="B478">
        <v>279.66930000000002</v>
      </c>
      <c r="C478">
        <v>276.14999999999998</v>
      </c>
      <c r="D478">
        <v>277.89</v>
      </c>
      <c r="E478">
        <v>38211832</v>
      </c>
      <c r="F478">
        <v>277.53809999999999</v>
      </c>
      <c r="G478" s="9">
        <v>45999.208333333336</v>
      </c>
      <c r="H478">
        <v>604852</v>
      </c>
    </row>
    <row r="479" spans="1:8" x14ac:dyDescent="0.25">
      <c r="A479">
        <v>278.16000000000003</v>
      </c>
      <c r="B479">
        <v>280.02999999999997</v>
      </c>
      <c r="C479">
        <v>276.92</v>
      </c>
      <c r="D479">
        <v>277.18</v>
      </c>
      <c r="E479">
        <v>32193256</v>
      </c>
      <c r="F479">
        <v>277.81939999999997</v>
      </c>
      <c r="G479" s="9">
        <v>46000.208333333336</v>
      </c>
      <c r="H479">
        <v>509389</v>
      </c>
    </row>
    <row r="480" spans="1:8" x14ac:dyDescent="0.25">
      <c r="A480">
        <v>277.75</v>
      </c>
      <c r="B480">
        <v>279.75</v>
      </c>
      <c r="C480">
        <v>276.44</v>
      </c>
      <c r="D480">
        <v>278.77999999999997</v>
      </c>
      <c r="E480">
        <v>33038318</v>
      </c>
      <c r="F480">
        <v>278.47980000000001</v>
      </c>
      <c r="G480" s="9">
        <v>46001.208333333336</v>
      </c>
      <c r="H480">
        <v>517045</v>
      </c>
    </row>
    <row r="481" spans="1:8" x14ac:dyDescent="0.25">
      <c r="A481">
        <v>279.09500000000003</v>
      </c>
      <c r="B481">
        <v>279.58999999999997</v>
      </c>
      <c r="C481">
        <v>273.81</v>
      </c>
      <c r="D481">
        <v>278.02999999999997</v>
      </c>
      <c r="E481">
        <v>33247986</v>
      </c>
      <c r="F481">
        <v>277.17570000000001</v>
      </c>
      <c r="G481" s="9">
        <v>46002.208333333336</v>
      </c>
      <c r="H481">
        <v>578987</v>
      </c>
    </row>
    <row r="482" spans="1:8" x14ac:dyDescent="0.25">
      <c r="A482">
        <v>277.89999999999998</v>
      </c>
      <c r="B482">
        <v>279.22000000000003</v>
      </c>
      <c r="C482">
        <v>276.82</v>
      </c>
      <c r="D482">
        <v>278.27999999999997</v>
      </c>
      <c r="E482">
        <v>39532887</v>
      </c>
      <c r="F482">
        <v>278.2466</v>
      </c>
      <c r="G482" s="9">
        <v>46003.208333333336</v>
      </c>
      <c r="H482">
        <v>597250</v>
      </c>
    </row>
    <row r="483" spans="1:8" x14ac:dyDescent="0.25">
      <c r="A483">
        <v>280.14999999999998</v>
      </c>
      <c r="B483">
        <v>280.14999999999998</v>
      </c>
      <c r="C483">
        <v>272.83999999999997</v>
      </c>
      <c r="D483">
        <v>274.11</v>
      </c>
      <c r="E483">
        <v>50409078</v>
      </c>
      <c r="F483">
        <v>274.50689999999997</v>
      </c>
      <c r="G483" s="9">
        <v>46006.208333333336</v>
      </c>
      <c r="H483">
        <v>723431</v>
      </c>
    </row>
    <row r="484" spans="1:8" x14ac:dyDescent="0.25">
      <c r="A484">
        <v>272.82</v>
      </c>
      <c r="B484">
        <v>275.5</v>
      </c>
      <c r="C484">
        <v>271.79000000000002</v>
      </c>
      <c r="D484">
        <v>274.61</v>
      </c>
      <c r="E484">
        <v>37648628</v>
      </c>
      <c r="F484">
        <v>273.87610000000001</v>
      </c>
      <c r="G484" s="9">
        <v>46007.208333333336</v>
      </c>
      <c r="H484">
        <v>569202</v>
      </c>
    </row>
    <row r="485" spans="1:8" x14ac:dyDescent="0.25">
      <c r="A485">
        <v>275.01</v>
      </c>
      <c r="B485">
        <v>276.16000000000003</v>
      </c>
      <c r="C485">
        <v>271.64</v>
      </c>
      <c r="D485">
        <v>271.83999999999997</v>
      </c>
      <c r="E485">
        <v>50138743</v>
      </c>
      <c r="F485">
        <v>272.9914</v>
      </c>
      <c r="G485" s="9">
        <v>46008.208333333336</v>
      </c>
      <c r="H485">
        <v>624189</v>
      </c>
    </row>
    <row r="486" spans="1:8" x14ac:dyDescent="0.25">
      <c r="A486">
        <v>273.60500000000002</v>
      </c>
      <c r="B486">
        <v>273.63</v>
      </c>
      <c r="C486">
        <v>266.95</v>
      </c>
      <c r="D486">
        <v>272.19</v>
      </c>
      <c r="E486">
        <v>51630721</v>
      </c>
      <c r="F486">
        <v>271.33640000000003</v>
      </c>
      <c r="G486" s="9">
        <v>46009.208333333336</v>
      </c>
      <c r="H486">
        <v>658922</v>
      </c>
    </row>
    <row r="487" spans="1:8" x14ac:dyDescent="0.25">
      <c r="A487">
        <v>272.14499999999998</v>
      </c>
      <c r="B487">
        <v>274.60000000000002</v>
      </c>
      <c r="C487">
        <v>269.89999999999998</v>
      </c>
      <c r="D487">
        <v>273.67</v>
      </c>
      <c r="E487">
        <v>144632048</v>
      </c>
      <c r="F487">
        <v>272.84480000000002</v>
      </c>
      <c r="G487" s="9">
        <v>46010.208333333336</v>
      </c>
      <c r="H487">
        <v>690849</v>
      </c>
    </row>
    <row r="488" spans="1:8" x14ac:dyDescent="0.25">
      <c r="A488">
        <v>272.86</v>
      </c>
      <c r="B488">
        <v>273.88</v>
      </c>
      <c r="C488">
        <v>270.505</v>
      </c>
      <c r="D488">
        <v>270.97000000000003</v>
      </c>
      <c r="E488">
        <v>36571827</v>
      </c>
      <c r="F488">
        <v>271.577</v>
      </c>
      <c r="G488" s="9">
        <v>46013.208333333336</v>
      </c>
      <c r="H488">
        <v>613487</v>
      </c>
    </row>
    <row r="489" spans="1:8" x14ac:dyDescent="0.25">
      <c r="A489">
        <v>270.83999999999997</v>
      </c>
      <c r="B489">
        <v>272.5</v>
      </c>
      <c r="C489">
        <v>269.56</v>
      </c>
      <c r="D489">
        <v>272.36</v>
      </c>
      <c r="E489">
        <v>29641999</v>
      </c>
      <c r="F489">
        <v>271.7749</v>
      </c>
      <c r="G489" s="9">
        <v>46014.208333333336</v>
      </c>
      <c r="H489">
        <v>494061</v>
      </c>
    </row>
    <row r="490" spans="1:8" x14ac:dyDescent="0.25">
      <c r="A490">
        <v>272.33999999999997</v>
      </c>
      <c r="B490">
        <v>275.43</v>
      </c>
      <c r="C490">
        <v>272.19499999999999</v>
      </c>
      <c r="D490">
        <v>273.81</v>
      </c>
      <c r="E490">
        <v>17910574</v>
      </c>
      <c r="F490">
        <v>274.20499999999998</v>
      </c>
      <c r="G490" s="9">
        <v>46015.208333333336</v>
      </c>
      <c r="H490">
        <v>344039</v>
      </c>
    </row>
    <row r="491" spans="1:8" x14ac:dyDescent="0.25">
      <c r="A491">
        <v>274.16000000000003</v>
      </c>
      <c r="B491">
        <v>275.37</v>
      </c>
      <c r="C491">
        <v>272.86</v>
      </c>
      <c r="D491">
        <v>273.39999999999998</v>
      </c>
      <c r="E491">
        <v>21521802</v>
      </c>
      <c r="F491">
        <v>274.1259</v>
      </c>
      <c r="G491" s="9">
        <v>46017.208333333336</v>
      </c>
      <c r="H491">
        <v>427277</v>
      </c>
    </row>
    <row r="492" spans="1:8" x14ac:dyDescent="0.25">
      <c r="A492">
        <v>272.69</v>
      </c>
      <c r="B492">
        <v>274.36</v>
      </c>
      <c r="C492">
        <v>272.35000000000002</v>
      </c>
      <c r="D492">
        <v>273.76</v>
      </c>
      <c r="E492">
        <v>23715213</v>
      </c>
      <c r="F492">
        <v>273.61739999999998</v>
      </c>
      <c r="G492" s="9">
        <v>46020.208333333336</v>
      </c>
      <c r="H492">
        <v>478414</v>
      </c>
    </row>
    <row r="493" spans="1:8" x14ac:dyDescent="0.25">
      <c r="A493">
        <v>272.81</v>
      </c>
      <c r="B493">
        <v>274.08</v>
      </c>
      <c r="C493">
        <v>272.27999999999997</v>
      </c>
      <c r="D493">
        <v>273.08</v>
      </c>
      <c r="E493">
        <v>22139617</v>
      </c>
      <c r="F493">
        <v>273.0453</v>
      </c>
      <c r="G493" s="9">
        <v>46021.208333333336</v>
      </c>
      <c r="H493">
        <v>431190</v>
      </c>
    </row>
    <row r="494" spans="1:8" x14ac:dyDescent="0.25">
      <c r="A494">
        <v>273.06</v>
      </c>
      <c r="B494">
        <v>273.68</v>
      </c>
      <c r="C494">
        <v>271.75</v>
      </c>
      <c r="D494">
        <v>271.86</v>
      </c>
      <c r="E494">
        <v>27293639</v>
      </c>
      <c r="F494">
        <v>272.29950000000002</v>
      </c>
      <c r="G494" s="9">
        <v>46022.208333333336</v>
      </c>
      <c r="H494">
        <v>421948</v>
      </c>
    </row>
    <row r="495" spans="1:8" x14ac:dyDescent="0.25">
      <c r="A495">
        <v>272.255</v>
      </c>
      <c r="B495">
        <v>277.83999999999997</v>
      </c>
      <c r="C495">
        <v>269</v>
      </c>
      <c r="D495">
        <v>271.01</v>
      </c>
      <c r="E495">
        <v>37838054</v>
      </c>
      <c r="F495">
        <v>271.91969999999998</v>
      </c>
      <c r="G495" s="9">
        <v>46024.208333333336</v>
      </c>
      <c r="H495">
        <v>642187</v>
      </c>
    </row>
    <row r="496" spans="1:8" x14ac:dyDescent="0.25">
      <c r="A496">
        <v>270.64</v>
      </c>
      <c r="B496">
        <v>271.51</v>
      </c>
      <c r="C496">
        <v>266.14</v>
      </c>
      <c r="D496">
        <v>267.26</v>
      </c>
      <c r="E496">
        <v>45647190</v>
      </c>
      <c r="F496">
        <v>267.97550000000001</v>
      </c>
      <c r="G496" s="9">
        <v>46027.208333333336</v>
      </c>
      <c r="H496">
        <v>754339</v>
      </c>
    </row>
    <row r="497" spans="1:8" x14ac:dyDescent="0.25">
      <c r="A497">
        <v>267</v>
      </c>
      <c r="B497">
        <v>267.55</v>
      </c>
      <c r="C497">
        <v>262.12</v>
      </c>
      <c r="D497">
        <v>262.36</v>
      </c>
      <c r="E497">
        <v>52352090</v>
      </c>
      <c r="F497">
        <v>263.13810000000001</v>
      </c>
      <c r="G497" s="9">
        <v>46028.208333333336</v>
      </c>
      <c r="H497">
        <v>783173</v>
      </c>
    </row>
    <row r="498" spans="1:8" x14ac:dyDescent="0.25">
      <c r="A498">
        <v>263.2</v>
      </c>
      <c r="B498">
        <v>263.68</v>
      </c>
      <c r="C498">
        <v>259.81</v>
      </c>
      <c r="D498">
        <v>260.33</v>
      </c>
      <c r="E498">
        <v>48309804</v>
      </c>
      <c r="F498">
        <v>261.43920000000003</v>
      </c>
      <c r="G498" s="9">
        <v>46029.208333333336</v>
      </c>
      <c r="H498">
        <v>732706</v>
      </c>
    </row>
    <row r="499" spans="1:8" x14ac:dyDescent="0.25">
      <c r="A499">
        <v>257.02</v>
      </c>
      <c r="B499">
        <v>259.29000000000002</v>
      </c>
      <c r="C499">
        <v>255.7</v>
      </c>
      <c r="D499">
        <v>259.04000000000002</v>
      </c>
      <c r="E499">
        <v>50419337</v>
      </c>
      <c r="F499">
        <v>257.44959999999998</v>
      </c>
      <c r="G499" s="9">
        <v>46030.208333333336</v>
      </c>
      <c r="H499">
        <v>764090</v>
      </c>
    </row>
    <row r="500" spans="1:8" x14ac:dyDescent="0.25">
      <c r="A500">
        <v>259.07499999999999</v>
      </c>
      <c r="B500">
        <v>260.20999999999998</v>
      </c>
      <c r="C500">
        <v>256.22000000000003</v>
      </c>
      <c r="D500">
        <v>259.37</v>
      </c>
      <c r="E500">
        <v>39996967</v>
      </c>
      <c r="F500">
        <v>258.68040000000002</v>
      </c>
      <c r="G500" s="9">
        <v>46031.208333333336</v>
      </c>
      <c r="H500">
        <v>649745</v>
      </c>
    </row>
    <row r="501" spans="1:8" x14ac:dyDescent="0.25">
      <c r="A501">
        <v>259.16000000000003</v>
      </c>
      <c r="B501">
        <v>261.3</v>
      </c>
      <c r="C501">
        <v>256.8</v>
      </c>
      <c r="D501">
        <v>260.25</v>
      </c>
      <c r="E501">
        <v>45263767</v>
      </c>
      <c r="F501">
        <v>260.0061</v>
      </c>
      <c r="G501" s="9">
        <v>46034.208333333336</v>
      </c>
      <c r="H501">
        <v>664531</v>
      </c>
    </row>
    <row r="502" spans="1:8" x14ac:dyDescent="0.25">
      <c r="A502">
        <v>258.72000000000003</v>
      </c>
      <c r="B502">
        <v>261.81</v>
      </c>
      <c r="C502">
        <v>258.39</v>
      </c>
      <c r="D502">
        <v>261.05</v>
      </c>
      <c r="E502">
        <v>45601262</v>
      </c>
      <c r="F502">
        <v>260.34890000000001</v>
      </c>
      <c r="G502" s="9">
        <v>46035.208333333336</v>
      </c>
      <c r="H502">
        <v>599894</v>
      </c>
    </row>
    <row r="503" spans="1:8" x14ac:dyDescent="0.25">
      <c r="A503">
        <v>259.49</v>
      </c>
      <c r="B503">
        <v>261.82</v>
      </c>
      <c r="C503">
        <v>256.70999999999998</v>
      </c>
      <c r="D503">
        <v>259.95999999999998</v>
      </c>
      <c r="E503">
        <v>39934470</v>
      </c>
      <c r="F503">
        <v>259.23450000000003</v>
      </c>
      <c r="G503" s="9">
        <v>46036.208333333336</v>
      </c>
      <c r="H503">
        <v>611582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3"/>
  <sheetViews>
    <sheetView workbookViewId="0"/>
  </sheetViews>
  <sheetFormatPr defaultRowHeight="15" x14ac:dyDescent="0.25"/>
  <sheetData>
    <row r="1" spans="1:9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</row>
    <row r="2" spans="1:9" x14ac:dyDescent="0.25">
      <c r="A2">
        <v>164.87</v>
      </c>
      <c r="B2">
        <v>168.09</v>
      </c>
      <c r="C2">
        <v>164.3</v>
      </c>
      <c r="D2">
        <v>167.99</v>
      </c>
      <c r="E2">
        <v>17206420</v>
      </c>
      <c r="F2">
        <v>166.874</v>
      </c>
      <c r="G2" s="9">
        <v>45307.208333333336</v>
      </c>
      <c r="H2">
        <v>189670</v>
      </c>
    </row>
    <row r="3" spans="1:9" x14ac:dyDescent="0.25">
      <c r="A3">
        <v>167.34</v>
      </c>
      <c r="B3">
        <v>169.07</v>
      </c>
      <c r="C3">
        <v>166.49</v>
      </c>
      <c r="D3">
        <v>167.09</v>
      </c>
      <c r="E3">
        <v>11107466</v>
      </c>
      <c r="F3">
        <v>167.46180000000001</v>
      </c>
      <c r="G3" s="9">
        <v>45308.208333333336</v>
      </c>
      <c r="H3">
        <v>129330</v>
      </c>
    </row>
    <row r="4" spans="1:9" x14ac:dyDescent="0.25">
      <c r="A4">
        <v>167.12</v>
      </c>
      <c r="B4">
        <v>167.53</v>
      </c>
      <c r="C4">
        <v>165.24</v>
      </c>
      <c r="D4">
        <v>167.42</v>
      </c>
      <c r="E4">
        <v>9382255</v>
      </c>
      <c r="F4">
        <v>166.58969999999999</v>
      </c>
      <c r="G4" s="9">
        <v>45309.208333333336</v>
      </c>
      <c r="H4">
        <v>125020</v>
      </c>
    </row>
    <row r="5" spans="1:9" x14ac:dyDescent="0.25">
      <c r="A5">
        <v>167.55</v>
      </c>
      <c r="B5">
        <v>170.57</v>
      </c>
      <c r="C5">
        <v>167.08</v>
      </c>
      <c r="D5">
        <v>170.31</v>
      </c>
      <c r="E5">
        <v>13115664</v>
      </c>
      <c r="F5">
        <v>169.4246</v>
      </c>
      <c r="G5" s="9">
        <v>45310.208333333336</v>
      </c>
      <c r="H5">
        <v>136206</v>
      </c>
    </row>
    <row r="6" spans="1:9" x14ac:dyDescent="0.25">
      <c r="A6">
        <v>170.46</v>
      </c>
      <c r="B6">
        <v>171.9803</v>
      </c>
      <c r="C6">
        <v>169.71</v>
      </c>
      <c r="D6">
        <v>170.11</v>
      </c>
      <c r="E6">
        <v>12837505</v>
      </c>
      <c r="F6">
        <v>170.55199999999999</v>
      </c>
      <c r="G6" s="9">
        <v>45313.208333333336</v>
      </c>
      <c r="H6">
        <v>141845</v>
      </c>
    </row>
    <row r="7" spans="1:9" x14ac:dyDescent="0.25">
      <c r="A7">
        <v>169.67</v>
      </c>
      <c r="B7">
        <v>169.75</v>
      </c>
      <c r="C7">
        <v>168.44</v>
      </c>
      <c r="D7">
        <v>168.99</v>
      </c>
      <c r="E7">
        <v>8360829</v>
      </c>
      <c r="F7">
        <v>169.0752</v>
      </c>
      <c r="G7" s="9">
        <v>45314.208333333336</v>
      </c>
      <c r="H7">
        <v>109216</v>
      </c>
    </row>
    <row r="8" spans="1:9" x14ac:dyDescent="0.25">
      <c r="A8">
        <v>169.36</v>
      </c>
      <c r="B8">
        <v>171.01</v>
      </c>
      <c r="C8">
        <v>168.86269999999999</v>
      </c>
      <c r="D8">
        <v>170.5</v>
      </c>
      <c r="E8">
        <v>9967060</v>
      </c>
      <c r="F8">
        <v>170.36580000000001</v>
      </c>
      <c r="G8" s="9">
        <v>45315.208333333336</v>
      </c>
      <c r="H8">
        <v>116090</v>
      </c>
    </row>
    <row r="9" spans="1:9" x14ac:dyDescent="0.25">
      <c r="A9">
        <v>172.31</v>
      </c>
      <c r="B9">
        <v>172.99</v>
      </c>
      <c r="C9">
        <v>170.905</v>
      </c>
      <c r="D9">
        <v>172.94</v>
      </c>
      <c r="E9">
        <v>8873481</v>
      </c>
      <c r="F9">
        <v>172.2758</v>
      </c>
      <c r="G9" s="9">
        <v>45316.208333333336</v>
      </c>
      <c r="H9">
        <v>114202</v>
      </c>
    </row>
    <row r="10" spans="1:9" x14ac:dyDescent="0.25">
      <c r="A10">
        <v>172.61</v>
      </c>
      <c r="B10">
        <v>173.06</v>
      </c>
      <c r="C10">
        <v>171.78</v>
      </c>
      <c r="D10">
        <v>172.28</v>
      </c>
      <c r="E10">
        <v>7442955</v>
      </c>
      <c r="F10">
        <v>172.40649999999999</v>
      </c>
      <c r="G10" s="9">
        <v>45317.208333333336</v>
      </c>
      <c r="H10">
        <v>109372</v>
      </c>
    </row>
    <row r="11" spans="1:9" x14ac:dyDescent="0.25">
      <c r="A11">
        <v>172.24</v>
      </c>
      <c r="B11">
        <v>172.84</v>
      </c>
      <c r="C11">
        <v>171.3</v>
      </c>
      <c r="D11">
        <v>172.73</v>
      </c>
      <c r="E11">
        <v>6971192</v>
      </c>
      <c r="F11">
        <v>172.2448</v>
      </c>
      <c r="G11" s="9">
        <v>45320.208333333336</v>
      </c>
      <c r="H11">
        <v>91879</v>
      </c>
    </row>
    <row r="12" spans="1:9" x14ac:dyDescent="0.25">
      <c r="A12">
        <v>172.83</v>
      </c>
      <c r="B12">
        <v>176.7603</v>
      </c>
      <c r="C12">
        <v>172.83</v>
      </c>
      <c r="D12">
        <v>176.27</v>
      </c>
      <c r="E12">
        <v>10822075</v>
      </c>
      <c r="F12">
        <v>175.5686</v>
      </c>
      <c r="G12" s="9">
        <v>45321.208333333336</v>
      </c>
      <c r="H12">
        <v>126763</v>
      </c>
    </row>
    <row r="13" spans="1:9" x14ac:dyDescent="0.25">
      <c r="A13">
        <v>176.2</v>
      </c>
      <c r="B13">
        <v>178.3</v>
      </c>
      <c r="C13">
        <v>174.34</v>
      </c>
      <c r="D13">
        <v>174.36</v>
      </c>
      <c r="E13">
        <v>11521820</v>
      </c>
      <c r="F13">
        <v>175.8263</v>
      </c>
      <c r="G13" s="9">
        <v>45322.208333333336</v>
      </c>
      <c r="H13">
        <v>142723</v>
      </c>
    </row>
    <row r="14" spans="1:9" x14ac:dyDescent="0.25">
      <c r="A14">
        <v>173.64</v>
      </c>
      <c r="B14">
        <v>174.84</v>
      </c>
      <c r="C14">
        <v>171.43</v>
      </c>
      <c r="D14">
        <v>173.73</v>
      </c>
      <c r="E14">
        <v>9354798</v>
      </c>
      <c r="F14">
        <v>173.26259999999999</v>
      </c>
      <c r="G14" s="9">
        <v>45323.208333333336</v>
      </c>
      <c r="H14">
        <v>122038</v>
      </c>
    </row>
    <row r="15" spans="1:9" x14ac:dyDescent="0.25">
      <c r="A15">
        <v>173.3</v>
      </c>
      <c r="B15">
        <v>175.81620000000001</v>
      </c>
      <c r="C15">
        <v>173.26</v>
      </c>
      <c r="D15">
        <v>174.73</v>
      </c>
      <c r="E15">
        <v>8607839</v>
      </c>
      <c r="F15">
        <v>174.78370000000001</v>
      </c>
      <c r="G15" s="9">
        <v>45324.208333333336</v>
      </c>
      <c r="H15">
        <v>111119</v>
      </c>
    </row>
    <row r="16" spans="1:9" x14ac:dyDescent="0.25">
      <c r="A16">
        <v>173.86</v>
      </c>
      <c r="B16">
        <v>175.09</v>
      </c>
      <c r="C16">
        <v>172.92</v>
      </c>
      <c r="D16">
        <v>174.5</v>
      </c>
      <c r="E16">
        <v>7820160</v>
      </c>
      <c r="F16">
        <v>174.2824</v>
      </c>
      <c r="G16" s="9">
        <v>45327.208333333336</v>
      </c>
      <c r="H16">
        <v>95895</v>
      </c>
    </row>
    <row r="17" spans="1:8" x14ac:dyDescent="0.25">
      <c r="A17">
        <v>174.61</v>
      </c>
      <c r="B17">
        <v>175.87</v>
      </c>
      <c r="C17">
        <v>173.76</v>
      </c>
      <c r="D17">
        <v>175.1</v>
      </c>
      <c r="E17">
        <v>6765684</v>
      </c>
      <c r="F17">
        <v>174.71870000000001</v>
      </c>
      <c r="G17" s="9">
        <v>45328.208333333336</v>
      </c>
      <c r="H17">
        <v>96261</v>
      </c>
    </row>
    <row r="18" spans="1:8" x14ac:dyDescent="0.25">
      <c r="A18">
        <v>175.69</v>
      </c>
      <c r="B18">
        <v>175.87</v>
      </c>
      <c r="C18">
        <v>173.96</v>
      </c>
      <c r="D18">
        <v>175.43</v>
      </c>
      <c r="E18">
        <v>7225478</v>
      </c>
      <c r="F18">
        <v>175.13749999999999</v>
      </c>
      <c r="G18" s="9">
        <v>45329.208333333336</v>
      </c>
      <c r="H18">
        <v>93011</v>
      </c>
    </row>
    <row r="19" spans="1:8" x14ac:dyDescent="0.25">
      <c r="A19">
        <v>175</v>
      </c>
      <c r="B19">
        <v>175.3058</v>
      </c>
      <c r="C19">
        <v>173.57</v>
      </c>
      <c r="D19">
        <v>174.8</v>
      </c>
      <c r="E19">
        <v>6060285</v>
      </c>
      <c r="F19">
        <v>174.488</v>
      </c>
      <c r="G19" s="9">
        <v>45330.208333333336</v>
      </c>
      <c r="H19">
        <v>87459</v>
      </c>
    </row>
    <row r="20" spans="1:8" x14ac:dyDescent="0.25">
      <c r="A20">
        <v>175</v>
      </c>
      <c r="B20">
        <v>175.1</v>
      </c>
      <c r="C20">
        <v>173.67310000000001</v>
      </c>
      <c r="D20">
        <v>175.01</v>
      </c>
      <c r="E20">
        <v>6296729</v>
      </c>
      <c r="F20">
        <v>174.69229999999999</v>
      </c>
      <c r="G20" s="9">
        <v>45331.208333333336</v>
      </c>
      <c r="H20">
        <v>86426</v>
      </c>
    </row>
    <row r="21" spans="1:8" x14ac:dyDescent="0.25">
      <c r="A21">
        <v>174.78</v>
      </c>
      <c r="B21">
        <v>176.80799999999999</v>
      </c>
      <c r="C21">
        <v>173.7</v>
      </c>
      <c r="D21">
        <v>175.79</v>
      </c>
      <c r="E21">
        <v>8539316</v>
      </c>
      <c r="F21">
        <v>175.75360000000001</v>
      </c>
      <c r="G21" s="9">
        <v>45334.208333333336</v>
      </c>
      <c r="H21">
        <v>99614</v>
      </c>
    </row>
    <row r="22" spans="1:8" x14ac:dyDescent="0.25">
      <c r="A22">
        <v>175.32</v>
      </c>
      <c r="B22">
        <v>176.22989999999999</v>
      </c>
      <c r="C22">
        <v>172.61500000000001</v>
      </c>
      <c r="D22">
        <v>174.26</v>
      </c>
      <c r="E22">
        <v>8397631</v>
      </c>
      <c r="F22">
        <v>174.17009999999999</v>
      </c>
      <c r="G22" s="9">
        <v>45335.208333333336</v>
      </c>
      <c r="H22">
        <v>119866</v>
      </c>
    </row>
    <row r="23" spans="1:8" x14ac:dyDescent="0.25">
      <c r="A23">
        <v>175.07</v>
      </c>
      <c r="B23">
        <v>176.1</v>
      </c>
      <c r="C23">
        <v>174.42</v>
      </c>
      <c r="D23">
        <v>176.03</v>
      </c>
      <c r="E23">
        <v>7056664</v>
      </c>
      <c r="F23">
        <v>175.3862</v>
      </c>
      <c r="G23" s="9">
        <v>45336.208333333336</v>
      </c>
      <c r="H23">
        <v>92056</v>
      </c>
    </row>
    <row r="24" spans="1:8" x14ac:dyDescent="0.25">
      <c r="A24">
        <v>176.15</v>
      </c>
      <c r="B24">
        <v>180.21</v>
      </c>
      <c r="C24">
        <v>176.15</v>
      </c>
      <c r="D24">
        <v>179.87</v>
      </c>
      <c r="E24">
        <v>8723390</v>
      </c>
      <c r="F24">
        <v>179.3023</v>
      </c>
      <c r="G24" s="9">
        <v>45337.208333333336</v>
      </c>
      <c r="H24">
        <v>120899</v>
      </c>
    </row>
    <row r="25" spans="1:8" x14ac:dyDescent="0.25">
      <c r="A25">
        <v>179.61</v>
      </c>
      <c r="B25">
        <v>179.98</v>
      </c>
      <c r="C25">
        <v>178.16</v>
      </c>
      <c r="D25">
        <v>179.03</v>
      </c>
      <c r="E25">
        <v>8295147</v>
      </c>
      <c r="F25">
        <v>178.9787</v>
      </c>
      <c r="G25" s="9">
        <v>45338.208333333336</v>
      </c>
      <c r="H25">
        <v>99554</v>
      </c>
    </row>
    <row r="26" spans="1:8" x14ac:dyDescent="0.25">
      <c r="A26">
        <v>179.19</v>
      </c>
      <c r="B26">
        <v>180.46</v>
      </c>
      <c r="C26">
        <v>178.405</v>
      </c>
      <c r="D26">
        <v>179.73</v>
      </c>
      <c r="E26">
        <v>9667959</v>
      </c>
      <c r="F26">
        <v>179.73759999999999</v>
      </c>
      <c r="G26" s="9">
        <v>45342.208333333336</v>
      </c>
      <c r="H26">
        <v>103049</v>
      </c>
    </row>
    <row r="27" spans="1:8" x14ac:dyDescent="0.25">
      <c r="A27">
        <v>179.95</v>
      </c>
      <c r="B27">
        <v>180.99</v>
      </c>
      <c r="C27">
        <v>178.52</v>
      </c>
      <c r="D27">
        <v>180.9</v>
      </c>
      <c r="E27">
        <v>7027857</v>
      </c>
      <c r="F27">
        <v>180.20359999999999</v>
      </c>
      <c r="G27" s="9">
        <v>45343.208333333336</v>
      </c>
      <c r="H27">
        <v>96763</v>
      </c>
    </row>
    <row r="28" spans="1:8" x14ac:dyDescent="0.25">
      <c r="A28">
        <v>181.82</v>
      </c>
      <c r="B28">
        <v>183.42</v>
      </c>
      <c r="C28">
        <v>181.24</v>
      </c>
      <c r="D28">
        <v>183.07</v>
      </c>
      <c r="E28">
        <v>9296459</v>
      </c>
      <c r="F28">
        <v>182.78829999999999</v>
      </c>
      <c r="G28" s="9">
        <v>45344.208333333336</v>
      </c>
      <c r="H28">
        <v>111935</v>
      </c>
    </row>
    <row r="29" spans="1:8" x14ac:dyDescent="0.25">
      <c r="A29">
        <v>183.81</v>
      </c>
      <c r="B29">
        <v>185.2</v>
      </c>
      <c r="C29">
        <v>183.19</v>
      </c>
      <c r="D29">
        <v>183.99</v>
      </c>
      <c r="E29">
        <v>7105833</v>
      </c>
      <c r="F29">
        <v>184.196</v>
      </c>
      <c r="G29" s="9">
        <v>45345.208333333336</v>
      </c>
      <c r="H29">
        <v>108274</v>
      </c>
    </row>
    <row r="30" spans="1:8" x14ac:dyDescent="0.25">
      <c r="A30">
        <v>183.75</v>
      </c>
      <c r="B30">
        <v>184.46</v>
      </c>
      <c r="C30">
        <v>182.48</v>
      </c>
      <c r="D30">
        <v>183.36</v>
      </c>
      <c r="E30">
        <v>7145391</v>
      </c>
      <c r="F30">
        <v>183.32740000000001</v>
      </c>
      <c r="G30" s="9">
        <v>45348.208333333336</v>
      </c>
      <c r="H30">
        <v>98131</v>
      </c>
    </row>
    <row r="31" spans="1:8" x14ac:dyDescent="0.25">
      <c r="A31">
        <v>183.31</v>
      </c>
      <c r="B31">
        <v>183.54</v>
      </c>
      <c r="C31">
        <v>182.24</v>
      </c>
      <c r="D31">
        <v>183.45</v>
      </c>
      <c r="E31">
        <v>5717065</v>
      </c>
      <c r="F31">
        <v>182.95089999999999</v>
      </c>
      <c r="G31" s="9">
        <v>45349.208333333336</v>
      </c>
      <c r="H31">
        <v>88775</v>
      </c>
    </row>
    <row r="32" spans="1:8" x14ac:dyDescent="0.25">
      <c r="A32">
        <v>183.43</v>
      </c>
      <c r="B32">
        <v>185.2</v>
      </c>
      <c r="C32">
        <v>182.96</v>
      </c>
      <c r="D32">
        <v>184.38</v>
      </c>
      <c r="E32">
        <v>6131608</v>
      </c>
      <c r="F32">
        <v>184.4134</v>
      </c>
      <c r="G32" s="9">
        <v>45350.208333333336</v>
      </c>
      <c r="H32">
        <v>90914</v>
      </c>
    </row>
    <row r="33" spans="1:8" x14ac:dyDescent="0.25">
      <c r="A33">
        <v>185.66</v>
      </c>
      <c r="B33">
        <v>186.43</v>
      </c>
      <c r="C33">
        <v>183.85</v>
      </c>
      <c r="D33">
        <v>186.06</v>
      </c>
      <c r="E33">
        <v>9643012</v>
      </c>
      <c r="F33">
        <v>185.571</v>
      </c>
      <c r="G33" s="9">
        <v>45351.208333333336</v>
      </c>
      <c r="H33">
        <v>100056</v>
      </c>
    </row>
    <row r="34" spans="1:8" x14ac:dyDescent="0.25">
      <c r="A34">
        <v>185.7</v>
      </c>
      <c r="B34">
        <v>186.44</v>
      </c>
      <c r="C34">
        <v>185.1</v>
      </c>
      <c r="D34">
        <v>185.29</v>
      </c>
      <c r="E34">
        <v>6311996</v>
      </c>
      <c r="F34">
        <v>185.49010000000001</v>
      </c>
      <c r="G34" s="9">
        <v>45352.208333333336</v>
      </c>
      <c r="H34">
        <v>93782</v>
      </c>
    </row>
    <row r="35" spans="1:8" x14ac:dyDescent="0.25">
      <c r="A35">
        <v>184.71</v>
      </c>
      <c r="B35">
        <v>187.59</v>
      </c>
      <c r="C35">
        <v>184.27</v>
      </c>
      <c r="D35">
        <v>186.68</v>
      </c>
      <c r="E35">
        <v>7063605</v>
      </c>
      <c r="F35">
        <v>186.64750000000001</v>
      </c>
      <c r="G35" s="9">
        <v>45355.208333333336</v>
      </c>
      <c r="H35">
        <v>113139</v>
      </c>
    </row>
    <row r="36" spans="1:8" x14ac:dyDescent="0.25">
      <c r="A36">
        <v>186.36</v>
      </c>
      <c r="B36">
        <v>189.3</v>
      </c>
      <c r="C36">
        <v>186.36</v>
      </c>
      <c r="D36">
        <v>188.55</v>
      </c>
      <c r="E36">
        <v>6617832</v>
      </c>
      <c r="F36">
        <v>188.316</v>
      </c>
      <c r="G36" s="9">
        <v>45356.208333333336</v>
      </c>
      <c r="H36">
        <v>109772</v>
      </c>
    </row>
    <row r="37" spans="1:8" x14ac:dyDescent="0.25">
      <c r="A37">
        <v>189.25</v>
      </c>
      <c r="B37">
        <v>190.07</v>
      </c>
      <c r="C37">
        <v>187.63</v>
      </c>
      <c r="D37">
        <v>189.53</v>
      </c>
      <c r="E37">
        <v>7572891</v>
      </c>
      <c r="F37">
        <v>189.40459999999999</v>
      </c>
      <c r="G37" s="9">
        <v>45357.208333333336</v>
      </c>
      <c r="H37">
        <v>118929</v>
      </c>
    </row>
    <row r="38" spans="1:8" x14ac:dyDescent="0.25">
      <c r="A38">
        <v>189.91</v>
      </c>
      <c r="B38">
        <v>190.5</v>
      </c>
      <c r="C38">
        <v>186.63</v>
      </c>
      <c r="D38">
        <v>187.87</v>
      </c>
      <c r="E38">
        <v>7618277</v>
      </c>
      <c r="F38">
        <v>188.16749999999999</v>
      </c>
      <c r="G38" s="9">
        <v>45358.208333333336</v>
      </c>
      <c r="H38">
        <v>107504</v>
      </c>
    </row>
    <row r="39" spans="1:8" x14ac:dyDescent="0.25">
      <c r="A39">
        <v>188.44</v>
      </c>
      <c r="B39">
        <v>190.45500000000001</v>
      </c>
      <c r="C39">
        <v>187.92</v>
      </c>
      <c r="D39">
        <v>188.22</v>
      </c>
      <c r="E39">
        <v>6172199</v>
      </c>
      <c r="F39">
        <v>188.7037</v>
      </c>
      <c r="G39" s="9">
        <v>45359.208333333336</v>
      </c>
      <c r="H39">
        <v>98917</v>
      </c>
    </row>
    <row r="40" spans="1:8" x14ac:dyDescent="0.25">
      <c r="A40">
        <v>187.28</v>
      </c>
      <c r="B40">
        <v>188.44</v>
      </c>
      <c r="C40">
        <v>186.22</v>
      </c>
      <c r="D40">
        <v>188.29</v>
      </c>
      <c r="E40">
        <v>5762569</v>
      </c>
      <c r="F40">
        <v>187.55410000000001</v>
      </c>
      <c r="G40" s="9">
        <v>45362.166666666664</v>
      </c>
      <c r="H40">
        <v>96839</v>
      </c>
    </row>
    <row r="41" spans="1:8" x14ac:dyDescent="0.25">
      <c r="A41">
        <v>188.95</v>
      </c>
      <c r="B41">
        <v>190.16</v>
      </c>
      <c r="C41">
        <v>187.91</v>
      </c>
      <c r="D41">
        <v>189.84</v>
      </c>
      <c r="E41">
        <v>5708384</v>
      </c>
      <c r="F41">
        <v>189.52449999999999</v>
      </c>
      <c r="G41" s="9">
        <v>45363.166666666664</v>
      </c>
      <c r="H41">
        <v>88346</v>
      </c>
    </row>
    <row r="42" spans="1:8" x14ac:dyDescent="0.25">
      <c r="A42">
        <v>190.36</v>
      </c>
      <c r="B42">
        <v>191.73</v>
      </c>
      <c r="C42">
        <v>189.84</v>
      </c>
      <c r="D42">
        <v>191.38</v>
      </c>
      <c r="E42">
        <v>7795535</v>
      </c>
      <c r="F42">
        <v>191.2072</v>
      </c>
      <c r="G42" s="9">
        <v>45364.166666666664</v>
      </c>
      <c r="H42">
        <v>107982</v>
      </c>
    </row>
    <row r="43" spans="1:8" x14ac:dyDescent="0.25">
      <c r="A43">
        <v>191.03</v>
      </c>
      <c r="B43">
        <v>191.63</v>
      </c>
      <c r="C43">
        <v>187.10300000000001</v>
      </c>
      <c r="D43">
        <v>187.97</v>
      </c>
      <c r="E43">
        <v>10310948</v>
      </c>
      <c r="F43">
        <v>188.56639999999999</v>
      </c>
      <c r="G43" s="9">
        <v>45365.166666666664</v>
      </c>
      <c r="H43">
        <v>134594</v>
      </c>
    </row>
    <row r="44" spans="1:8" x14ac:dyDescent="0.25">
      <c r="A44">
        <v>186.48</v>
      </c>
      <c r="B44">
        <v>190.94</v>
      </c>
      <c r="C44">
        <v>186.48</v>
      </c>
      <c r="D44">
        <v>190.3</v>
      </c>
      <c r="E44">
        <v>17214229</v>
      </c>
      <c r="F44">
        <v>189.6294</v>
      </c>
      <c r="G44" s="9">
        <v>45366.166666666664</v>
      </c>
      <c r="H44">
        <v>137652</v>
      </c>
    </row>
    <row r="45" spans="1:8" x14ac:dyDescent="0.25">
      <c r="A45">
        <v>190.63</v>
      </c>
      <c r="B45">
        <v>192.7</v>
      </c>
      <c r="C45">
        <v>189.89</v>
      </c>
      <c r="D45">
        <v>192.66</v>
      </c>
      <c r="E45">
        <v>9013843</v>
      </c>
      <c r="F45">
        <v>192.01580000000001</v>
      </c>
      <c r="G45" s="9">
        <v>45369.166666666664</v>
      </c>
      <c r="H45">
        <v>109669</v>
      </c>
    </row>
    <row r="46" spans="1:8" x14ac:dyDescent="0.25">
      <c r="A46">
        <v>192.71</v>
      </c>
      <c r="B46">
        <v>193.93</v>
      </c>
      <c r="C46">
        <v>192.38</v>
      </c>
      <c r="D46">
        <v>193.79</v>
      </c>
      <c r="E46">
        <v>8478717</v>
      </c>
      <c r="F46">
        <v>193.471</v>
      </c>
      <c r="G46" s="9">
        <v>45370.166666666664</v>
      </c>
      <c r="H46">
        <v>103994</v>
      </c>
    </row>
    <row r="47" spans="1:8" x14ac:dyDescent="0.25">
      <c r="A47">
        <v>194.19</v>
      </c>
      <c r="B47">
        <v>196.56</v>
      </c>
      <c r="C47">
        <v>193.61</v>
      </c>
      <c r="D47">
        <v>196.33</v>
      </c>
      <c r="E47">
        <v>9367043</v>
      </c>
      <c r="F47">
        <v>195.61709999999999</v>
      </c>
      <c r="G47" s="9">
        <v>45371.166666666664</v>
      </c>
      <c r="H47">
        <v>129684</v>
      </c>
    </row>
    <row r="48" spans="1:8" x14ac:dyDescent="0.25">
      <c r="A48">
        <v>196.52</v>
      </c>
      <c r="B48">
        <v>199.43</v>
      </c>
      <c r="C48">
        <v>196.33</v>
      </c>
      <c r="D48">
        <v>199.06</v>
      </c>
      <c r="E48">
        <v>11203796</v>
      </c>
      <c r="F48">
        <v>198.68530000000001</v>
      </c>
      <c r="G48" s="9">
        <v>45372.166666666664</v>
      </c>
      <c r="H48">
        <v>139164</v>
      </c>
    </row>
    <row r="49" spans="1:8" x14ac:dyDescent="0.25">
      <c r="A49">
        <v>199.01</v>
      </c>
      <c r="B49">
        <v>200.48</v>
      </c>
      <c r="C49">
        <v>196.54</v>
      </c>
      <c r="D49">
        <v>196.62</v>
      </c>
      <c r="E49">
        <v>8108840</v>
      </c>
      <c r="F49">
        <v>197.52260000000001</v>
      </c>
      <c r="G49" s="9">
        <v>45373.166666666664</v>
      </c>
      <c r="H49">
        <v>109826</v>
      </c>
    </row>
    <row r="50" spans="1:8" x14ac:dyDescent="0.25">
      <c r="A50">
        <v>196.6</v>
      </c>
      <c r="B50">
        <v>196.94</v>
      </c>
      <c r="C50">
        <v>194.36</v>
      </c>
      <c r="D50">
        <v>194.82</v>
      </c>
      <c r="E50">
        <v>8620015</v>
      </c>
      <c r="F50">
        <v>195.11490000000001</v>
      </c>
      <c r="G50" s="9">
        <v>45376.166666666664</v>
      </c>
      <c r="H50">
        <v>117616</v>
      </c>
    </row>
    <row r="51" spans="1:8" x14ac:dyDescent="0.25">
      <c r="A51">
        <v>194.59</v>
      </c>
      <c r="B51">
        <v>196.66</v>
      </c>
      <c r="C51">
        <v>194.05539999999999</v>
      </c>
      <c r="D51">
        <v>195.73</v>
      </c>
      <c r="E51">
        <v>5961484</v>
      </c>
      <c r="F51">
        <v>195.7978</v>
      </c>
      <c r="G51" s="9">
        <v>45377.166666666664</v>
      </c>
      <c r="H51">
        <v>93555</v>
      </c>
    </row>
    <row r="52" spans="1:8" x14ac:dyDescent="0.25">
      <c r="A52">
        <v>196.5</v>
      </c>
      <c r="B52">
        <v>199.6</v>
      </c>
      <c r="C52">
        <v>196.38</v>
      </c>
      <c r="D52">
        <v>199.52</v>
      </c>
      <c r="E52">
        <v>8725757</v>
      </c>
      <c r="F52">
        <v>198.33349999999999</v>
      </c>
      <c r="G52" s="9">
        <v>45378.166666666664</v>
      </c>
      <c r="H52">
        <v>104834</v>
      </c>
    </row>
    <row r="53" spans="1:8" x14ac:dyDescent="0.25">
      <c r="A53">
        <v>199.49</v>
      </c>
      <c r="B53">
        <v>200.72</v>
      </c>
      <c r="C53">
        <v>198.54</v>
      </c>
      <c r="D53">
        <v>200.3</v>
      </c>
      <c r="E53">
        <v>8628313</v>
      </c>
      <c r="F53">
        <v>200.03620000000001</v>
      </c>
      <c r="G53" s="9">
        <v>45379.166666666664</v>
      </c>
      <c r="H53">
        <v>113186</v>
      </c>
    </row>
    <row r="54" spans="1:8" x14ac:dyDescent="0.25">
      <c r="A54">
        <v>199.99</v>
      </c>
      <c r="B54">
        <v>200.94</v>
      </c>
      <c r="C54">
        <v>198.565</v>
      </c>
      <c r="D54">
        <v>198.94</v>
      </c>
      <c r="E54">
        <v>7309009</v>
      </c>
      <c r="F54">
        <v>199.14070000000001</v>
      </c>
      <c r="G54" s="9">
        <v>45383.166666666664</v>
      </c>
      <c r="H54">
        <v>110845</v>
      </c>
    </row>
    <row r="55" spans="1:8" x14ac:dyDescent="0.25">
      <c r="A55">
        <v>198.39</v>
      </c>
      <c r="B55">
        <v>199.78</v>
      </c>
      <c r="C55">
        <v>198.08</v>
      </c>
      <c r="D55">
        <v>198.86</v>
      </c>
      <c r="E55">
        <v>7014683</v>
      </c>
      <c r="F55">
        <v>198.87790000000001</v>
      </c>
      <c r="G55" s="9">
        <v>45384.166666666664</v>
      </c>
      <c r="H55">
        <v>101851</v>
      </c>
    </row>
    <row r="56" spans="1:8" x14ac:dyDescent="0.25">
      <c r="A56">
        <v>199.04</v>
      </c>
      <c r="B56">
        <v>199.56</v>
      </c>
      <c r="C56">
        <v>197.7</v>
      </c>
      <c r="D56">
        <v>198.3</v>
      </c>
      <c r="E56">
        <v>9353426</v>
      </c>
      <c r="F56">
        <v>198.58969999999999</v>
      </c>
      <c r="G56" s="9">
        <v>45385.166666666664</v>
      </c>
      <c r="H56">
        <v>119186</v>
      </c>
    </row>
    <row r="57" spans="1:8" x14ac:dyDescent="0.25">
      <c r="A57">
        <v>199.15</v>
      </c>
      <c r="B57">
        <v>199.68</v>
      </c>
      <c r="C57">
        <v>195.55</v>
      </c>
      <c r="D57">
        <v>195.65</v>
      </c>
      <c r="E57">
        <v>9243793</v>
      </c>
      <c r="F57">
        <v>197.56010000000001</v>
      </c>
      <c r="G57" s="9">
        <v>45386.166666666664</v>
      </c>
      <c r="H57">
        <v>124155</v>
      </c>
    </row>
    <row r="58" spans="1:8" x14ac:dyDescent="0.25">
      <c r="A58">
        <v>196.16</v>
      </c>
      <c r="B58">
        <v>198.1224</v>
      </c>
      <c r="C58">
        <v>195.11</v>
      </c>
      <c r="D58">
        <v>197.45</v>
      </c>
      <c r="E58">
        <v>6532278</v>
      </c>
      <c r="F58">
        <v>197.04480000000001</v>
      </c>
      <c r="G58" s="9">
        <v>45387.166666666664</v>
      </c>
      <c r="H58">
        <v>111367</v>
      </c>
    </row>
    <row r="59" spans="1:8" x14ac:dyDescent="0.25">
      <c r="A59">
        <v>197.62</v>
      </c>
      <c r="B59">
        <v>198.98</v>
      </c>
      <c r="C59">
        <v>197.62</v>
      </c>
      <c r="D59">
        <v>198.48</v>
      </c>
      <c r="E59">
        <v>8000963</v>
      </c>
      <c r="F59">
        <v>198.3801</v>
      </c>
      <c r="G59" s="9">
        <v>45390.166666666664</v>
      </c>
      <c r="H59">
        <v>118390</v>
      </c>
    </row>
    <row r="60" spans="1:8" x14ac:dyDescent="0.25">
      <c r="A60">
        <v>198.07</v>
      </c>
      <c r="B60">
        <v>198.88</v>
      </c>
      <c r="C60">
        <v>194.91</v>
      </c>
      <c r="D60">
        <v>197.15</v>
      </c>
      <c r="E60">
        <v>7358631</v>
      </c>
      <c r="F60">
        <v>196.6996</v>
      </c>
      <c r="G60" s="9">
        <v>45391.166666666664</v>
      </c>
      <c r="H60">
        <v>110850</v>
      </c>
    </row>
    <row r="61" spans="1:8" x14ac:dyDescent="0.25">
      <c r="A61">
        <v>195.55</v>
      </c>
      <c r="B61">
        <v>197.07</v>
      </c>
      <c r="C61">
        <v>194.18</v>
      </c>
      <c r="D61">
        <v>195.47</v>
      </c>
      <c r="E61">
        <v>7681377</v>
      </c>
      <c r="F61">
        <v>195.4359</v>
      </c>
      <c r="G61" s="9">
        <v>45392.166666666664</v>
      </c>
      <c r="H61">
        <v>129335</v>
      </c>
    </row>
    <row r="62" spans="1:8" x14ac:dyDescent="0.25">
      <c r="A62">
        <v>196</v>
      </c>
      <c r="B62">
        <v>196.57</v>
      </c>
      <c r="C62">
        <v>193.24</v>
      </c>
      <c r="D62">
        <v>195.43</v>
      </c>
      <c r="E62">
        <v>10137699</v>
      </c>
      <c r="F62">
        <v>195.22239999999999</v>
      </c>
      <c r="G62" s="9">
        <v>45393.166666666664</v>
      </c>
      <c r="H62">
        <v>149509</v>
      </c>
    </row>
    <row r="63" spans="1:8" x14ac:dyDescent="0.25">
      <c r="A63">
        <v>188.32</v>
      </c>
      <c r="B63">
        <v>188.93</v>
      </c>
      <c r="C63">
        <v>182.54</v>
      </c>
      <c r="D63">
        <v>182.79</v>
      </c>
      <c r="E63">
        <v>31732308</v>
      </c>
      <c r="F63">
        <v>184.96469999999999</v>
      </c>
      <c r="G63" s="9">
        <v>45394.166666666664</v>
      </c>
      <c r="H63">
        <v>377970</v>
      </c>
    </row>
    <row r="64" spans="1:8" x14ac:dyDescent="0.25">
      <c r="A64">
        <v>184.5</v>
      </c>
      <c r="B64">
        <v>187.46</v>
      </c>
      <c r="C64">
        <v>182.19499999999999</v>
      </c>
      <c r="D64">
        <v>182.89</v>
      </c>
      <c r="E64">
        <v>14766592</v>
      </c>
      <c r="F64">
        <v>184.38419999999999</v>
      </c>
      <c r="G64" s="9">
        <v>45397.166666666664</v>
      </c>
      <c r="H64">
        <v>203295</v>
      </c>
    </row>
    <row r="65" spans="1:8" x14ac:dyDescent="0.25">
      <c r="A65">
        <v>182.9</v>
      </c>
      <c r="B65">
        <v>183.16</v>
      </c>
      <c r="C65">
        <v>179.65</v>
      </c>
      <c r="D65">
        <v>180.8</v>
      </c>
      <c r="E65">
        <v>16451801</v>
      </c>
      <c r="F65">
        <v>180.744</v>
      </c>
      <c r="G65" s="9">
        <v>45398.166666666664</v>
      </c>
      <c r="H65">
        <v>208819</v>
      </c>
    </row>
    <row r="66" spans="1:8" x14ac:dyDescent="0.25">
      <c r="A66">
        <v>181.37</v>
      </c>
      <c r="B66">
        <v>182.41990000000001</v>
      </c>
      <c r="C66">
        <v>179.2</v>
      </c>
      <c r="D66">
        <v>180.08</v>
      </c>
      <c r="E66">
        <v>9017093</v>
      </c>
      <c r="F66">
        <v>180.47020000000001</v>
      </c>
      <c r="G66" s="9">
        <v>45399.166666666664</v>
      </c>
      <c r="H66">
        <v>133263</v>
      </c>
    </row>
    <row r="67" spans="1:8" x14ac:dyDescent="0.25">
      <c r="A67">
        <v>181.1</v>
      </c>
      <c r="B67">
        <v>183.36</v>
      </c>
      <c r="C67">
        <v>179.97</v>
      </c>
      <c r="D67">
        <v>181.25</v>
      </c>
      <c r="E67">
        <v>9557720</v>
      </c>
      <c r="F67">
        <v>181.62739999999999</v>
      </c>
      <c r="G67" s="9">
        <v>45400.166666666664</v>
      </c>
      <c r="H67">
        <v>124305</v>
      </c>
    </row>
    <row r="68" spans="1:8" x14ac:dyDescent="0.25">
      <c r="A68">
        <v>182.4</v>
      </c>
      <c r="B68">
        <v>185.88</v>
      </c>
      <c r="C68">
        <v>181.41</v>
      </c>
      <c r="D68">
        <v>185.8</v>
      </c>
      <c r="E68">
        <v>13402313</v>
      </c>
      <c r="F68">
        <v>184.5257</v>
      </c>
      <c r="G68" s="9">
        <v>45401.166666666664</v>
      </c>
      <c r="H68">
        <v>148680</v>
      </c>
    </row>
    <row r="69" spans="1:8" x14ac:dyDescent="0.25">
      <c r="A69">
        <v>185.99</v>
      </c>
      <c r="B69">
        <v>190.125</v>
      </c>
      <c r="C69">
        <v>185.98</v>
      </c>
      <c r="D69">
        <v>189.41</v>
      </c>
      <c r="E69">
        <v>11529668</v>
      </c>
      <c r="F69">
        <v>188.61779999999999</v>
      </c>
      <c r="G69" s="9">
        <v>45404.166666666664</v>
      </c>
      <c r="H69">
        <v>137885</v>
      </c>
    </row>
    <row r="70" spans="1:8" x14ac:dyDescent="0.25">
      <c r="A70">
        <v>191.13</v>
      </c>
      <c r="B70">
        <v>192.22499999999999</v>
      </c>
      <c r="C70">
        <v>190.52</v>
      </c>
      <c r="D70">
        <v>192.14</v>
      </c>
      <c r="E70">
        <v>9144372</v>
      </c>
      <c r="F70">
        <v>191.71510000000001</v>
      </c>
      <c r="G70" s="9">
        <v>45405.166666666664</v>
      </c>
      <c r="H70">
        <v>126307</v>
      </c>
    </row>
    <row r="71" spans="1:8" x14ac:dyDescent="0.25">
      <c r="A71">
        <v>190.53</v>
      </c>
      <c r="B71">
        <v>193.23</v>
      </c>
      <c r="C71">
        <v>190.17</v>
      </c>
      <c r="D71">
        <v>193.08</v>
      </c>
      <c r="E71">
        <v>6964905</v>
      </c>
      <c r="F71">
        <v>192.21719999999999</v>
      </c>
      <c r="G71" s="9">
        <v>45406.166666666664</v>
      </c>
      <c r="H71">
        <v>113851</v>
      </c>
    </row>
    <row r="72" spans="1:8" x14ac:dyDescent="0.25">
      <c r="A72">
        <v>192.25</v>
      </c>
      <c r="B72">
        <v>193.935</v>
      </c>
      <c r="C72">
        <v>191.18</v>
      </c>
      <c r="D72">
        <v>193.37</v>
      </c>
      <c r="E72">
        <v>9802265</v>
      </c>
      <c r="F72">
        <v>193.0444</v>
      </c>
      <c r="G72" s="9">
        <v>45407.166666666664</v>
      </c>
      <c r="H72">
        <v>119052</v>
      </c>
    </row>
    <row r="73" spans="1:8" x14ac:dyDescent="0.25">
      <c r="A73">
        <v>193.57</v>
      </c>
      <c r="B73">
        <v>194.87</v>
      </c>
      <c r="C73">
        <v>193.06</v>
      </c>
      <c r="D73">
        <v>193.49</v>
      </c>
      <c r="E73">
        <v>6413655</v>
      </c>
      <c r="F73">
        <v>193.80369999999999</v>
      </c>
      <c r="G73" s="9">
        <v>45408.166666666664</v>
      </c>
      <c r="H73">
        <v>94317</v>
      </c>
    </row>
    <row r="74" spans="1:8" x14ac:dyDescent="0.25">
      <c r="A74">
        <v>193.48</v>
      </c>
      <c r="B74">
        <v>194.26</v>
      </c>
      <c r="C74">
        <v>192.43</v>
      </c>
      <c r="D74">
        <v>193.28</v>
      </c>
      <c r="E74">
        <v>5411129</v>
      </c>
      <c r="F74">
        <v>193.39789999999999</v>
      </c>
      <c r="G74" s="9">
        <v>45411.166666666664</v>
      </c>
      <c r="H74">
        <v>93350</v>
      </c>
    </row>
    <row r="75" spans="1:8" x14ac:dyDescent="0.25">
      <c r="A75">
        <v>192.81</v>
      </c>
      <c r="B75">
        <v>194.99</v>
      </c>
      <c r="C75">
        <v>191.64</v>
      </c>
      <c r="D75">
        <v>191.74</v>
      </c>
      <c r="E75">
        <v>8153681</v>
      </c>
      <c r="F75">
        <v>192.7465</v>
      </c>
      <c r="G75" s="9">
        <v>45412.166666666664</v>
      </c>
      <c r="H75">
        <v>116343</v>
      </c>
    </row>
    <row r="76" spans="1:8" x14ac:dyDescent="0.25">
      <c r="A76">
        <v>192.27</v>
      </c>
      <c r="B76">
        <v>194.46</v>
      </c>
      <c r="C76">
        <v>190.79</v>
      </c>
      <c r="D76">
        <v>191.86</v>
      </c>
      <c r="E76">
        <v>7446703</v>
      </c>
      <c r="F76">
        <v>192.30609999999999</v>
      </c>
      <c r="G76" s="9">
        <v>45413.166666666664</v>
      </c>
      <c r="H76">
        <v>122835</v>
      </c>
    </row>
    <row r="77" spans="1:8" x14ac:dyDescent="0.25">
      <c r="A77">
        <v>193.07</v>
      </c>
      <c r="B77">
        <v>193.5</v>
      </c>
      <c r="C77">
        <v>189.52</v>
      </c>
      <c r="D77">
        <v>191.66</v>
      </c>
      <c r="E77">
        <v>6501657</v>
      </c>
      <c r="F77">
        <v>191.24430000000001</v>
      </c>
      <c r="G77" s="9">
        <v>45414.166666666664</v>
      </c>
      <c r="H77">
        <v>103880</v>
      </c>
    </row>
    <row r="78" spans="1:8" x14ac:dyDescent="0.25">
      <c r="A78">
        <v>192</v>
      </c>
      <c r="B78">
        <v>192.529</v>
      </c>
      <c r="C78">
        <v>188.46</v>
      </c>
      <c r="D78">
        <v>190.51</v>
      </c>
      <c r="E78">
        <v>8922775</v>
      </c>
      <c r="F78">
        <v>190.35230000000001</v>
      </c>
      <c r="G78" s="9">
        <v>45415.166666666664</v>
      </c>
      <c r="H78">
        <v>134446</v>
      </c>
    </row>
    <row r="79" spans="1:8" x14ac:dyDescent="0.25">
      <c r="A79">
        <v>191.73</v>
      </c>
      <c r="B79">
        <v>192.2</v>
      </c>
      <c r="C79">
        <v>189.815</v>
      </c>
      <c r="D79">
        <v>192</v>
      </c>
      <c r="E79">
        <v>7911134</v>
      </c>
      <c r="F79">
        <v>191.19710000000001</v>
      </c>
      <c r="G79" s="9">
        <v>45418.166666666664</v>
      </c>
      <c r="H79">
        <v>125582</v>
      </c>
    </row>
    <row r="80" spans="1:8" x14ac:dyDescent="0.25">
      <c r="A80">
        <v>191.7</v>
      </c>
      <c r="B80">
        <v>192.93</v>
      </c>
      <c r="C80">
        <v>191.65</v>
      </c>
      <c r="D80">
        <v>191.75</v>
      </c>
      <c r="E80">
        <v>7688771</v>
      </c>
      <c r="F80">
        <v>192.15299999999999</v>
      </c>
      <c r="G80" s="9">
        <v>45419.166666666664</v>
      </c>
      <c r="H80">
        <v>115142</v>
      </c>
    </row>
    <row r="81" spans="1:8" x14ac:dyDescent="0.25">
      <c r="A81">
        <v>191</v>
      </c>
      <c r="B81">
        <v>196.65</v>
      </c>
      <c r="C81">
        <v>191</v>
      </c>
      <c r="D81">
        <v>195.65</v>
      </c>
      <c r="E81">
        <v>9227561</v>
      </c>
      <c r="F81">
        <v>194.2782</v>
      </c>
      <c r="G81" s="9">
        <v>45420.166666666664</v>
      </c>
      <c r="H81">
        <v>134463</v>
      </c>
    </row>
    <row r="82" spans="1:8" x14ac:dyDescent="0.25">
      <c r="A82">
        <v>195.17</v>
      </c>
      <c r="B82">
        <v>197.59</v>
      </c>
      <c r="C82">
        <v>195.1</v>
      </c>
      <c r="D82">
        <v>197.5</v>
      </c>
      <c r="E82">
        <v>7977291</v>
      </c>
      <c r="F82">
        <v>196.8562</v>
      </c>
      <c r="G82" s="9">
        <v>45421.166666666664</v>
      </c>
      <c r="H82">
        <v>118227</v>
      </c>
    </row>
    <row r="83" spans="1:8" x14ac:dyDescent="0.25">
      <c r="A83">
        <v>198.54</v>
      </c>
      <c r="B83">
        <v>199.3399</v>
      </c>
      <c r="C83">
        <v>198.27</v>
      </c>
      <c r="D83">
        <v>198.77</v>
      </c>
      <c r="E83">
        <v>7529790</v>
      </c>
      <c r="F83">
        <v>198.8657</v>
      </c>
      <c r="G83" s="9">
        <v>45422.166666666664</v>
      </c>
      <c r="H83">
        <v>110148</v>
      </c>
    </row>
    <row r="84" spans="1:8" x14ac:dyDescent="0.25">
      <c r="A84">
        <v>198.8</v>
      </c>
      <c r="B84">
        <v>199.85</v>
      </c>
      <c r="C84">
        <v>198.04</v>
      </c>
      <c r="D84">
        <v>198.73</v>
      </c>
      <c r="E84">
        <v>7049241</v>
      </c>
      <c r="F84">
        <v>198.87819999999999</v>
      </c>
      <c r="G84" s="9">
        <v>45425.166666666664</v>
      </c>
      <c r="H84">
        <v>98116</v>
      </c>
    </row>
    <row r="85" spans="1:8" x14ac:dyDescent="0.25">
      <c r="A85">
        <v>199</v>
      </c>
      <c r="B85">
        <v>201.58</v>
      </c>
      <c r="C85">
        <v>198.16</v>
      </c>
      <c r="D85">
        <v>201.51</v>
      </c>
      <c r="E85">
        <v>8596175</v>
      </c>
      <c r="F85">
        <v>200.4349</v>
      </c>
      <c r="G85" s="9">
        <v>45426.166666666664</v>
      </c>
      <c r="H85">
        <v>124714</v>
      </c>
    </row>
    <row r="86" spans="1:8" x14ac:dyDescent="0.25">
      <c r="A86">
        <v>202.01</v>
      </c>
      <c r="B86">
        <v>202.69</v>
      </c>
      <c r="C86">
        <v>199.77</v>
      </c>
      <c r="D86">
        <v>202.11</v>
      </c>
      <c r="E86">
        <v>8369975</v>
      </c>
      <c r="F86">
        <v>201.24969999999999</v>
      </c>
      <c r="G86" s="9">
        <v>45427.166666666664</v>
      </c>
      <c r="H86">
        <v>127323</v>
      </c>
    </row>
    <row r="87" spans="1:8" x14ac:dyDescent="0.25">
      <c r="A87">
        <v>202.22</v>
      </c>
      <c r="B87">
        <v>204.48</v>
      </c>
      <c r="C87">
        <v>201.99010000000001</v>
      </c>
      <c r="D87">
        <v>202.47</v>
      </c>
      <c r="E87">
        <v>8497927</v>
      </c>
      <c r="F87">
        <v>203.0265</v>
      </c>
      <c r="G87" s="9">
        <v>45428.166666666664</v>
      </c>
      <c r="H87">
        <v>123446</v>
      </c>
    </row>
    <row r="88" spans="1:8" x14ac:dyDescent="0.25">
      <c r="A88">
        <v>203.81</v>
      </c>
      <c r="B88">
        <v>205.05</v>
      </c>
      <c r="C88">
        <v>202.81489999999999</v>
      </c>
      <c r="D88">
        <v>204.79</v>
      </c>
      <c r="E88">
        <v>9260490</v>
      </c>
      <c r="F88">
        <v>204.3912</v>
      </c>
      <c r="G88" s="9">
        <v>45429.166666666664</v>
      </c>
      <c r="H88">
        <v>122685</v>
      </c>
    </row>
    <row r="89" spans="1:8" x14ac:dyDescent="0.25">
      <c r="A89">
        <v>204.39</v>
      </c>
      <c r="B89">
        <v>205.88</v>
      </c>
      <c r="C89">
        <v>195.4</v>
      </c>
      <c r="D89">
        <v>195.58</v>
      </c>
      <c r="E89">
        <v>17373253</v>
      </c>
      <c r="F89">
        <v>198.96080000000001</v>
      </c>
      <c r="G89" s="9">
        <v>45432.166666666664</v>
      </c>
      <c r="H89">
        <v>227026</v>
      </c>
    </row>
    <row r="90" spans="1:8" x14ac:dyDescent="0.25">
      <c r="A90">
        <v>197</v>
      </c>
      <c r="B90">
        <v>199.9</v>
      </c>
      <c r="C90">
        <v>196.6</v>
      </c>
      <c r="D90">
        <v>199.52</v>
      </c>
      <c r="E90">
        <v>14420799</v>
      </c>
      <c r="F90">
        <v>198.73830000000001</v>
      </c>
      <c r="G90" s="9">
        <v>45433.166666666664</v>
      </c>
      <c r="H90">
        <v>185086</v>
      </c>
    </row>
    <row r="91" spans="1:8" x14ac:dyDescent="0.25">
      <c r="A91">
        <v>199</v>
      </c>
      <c r="B91">
        <v>200.935</v>
      </c>
      <c r="C91">
        <v>197.69</v>
      </c>
      <c r="D91">
        <v>198.31</v>
      </c>
      <c r="E91">
        <v>9425338</v>
      </c>
      <c r="F91">
        <v>198.9478</v>
      </c>
      <c r="G91" s="9">
        <v>45434.166666666664</v>
      </c>
      <c r="H91">
        <v>133558</v>
      </c>
    </row>
    <row r="92" spans="1:8" x14ac:dyDescent="0.25">
      <c r="A92">
        <v>197.81</v>
      </c>
      <c r="B92">
        <v>198.3</v>
      </c>
      <c r="C92">
        <v>196.07</v>
      </c>
      <c r="D92">
        <v>196.92</v>
      </c>
      <c r="E92">
        <v>8069445</v>
      </c>
      <c r="F92">
        <v>197.1439</v>
      </c>
      <c r="G92" s="9">
        <v>45435.166666666664</v>
      </c>
      <c r="H92">
        <v>109296</v>
      </c>
    </row>
    <row r="93" spans="1:8" x14ac:dyDescent="0.25">
      <c r="A93">
        <v>197.75</v>
      </c>
      <c r="B93">
        <v>200.76</v>
      </c>
      <c r="C93">
        <v>197.56</v>
      </c>
      <c r="D93">
        <v>200.71</v>
      </c>
      <c r="E93">
        <v>7356233</v>
      </c>
      <c r="F93">
        <v>200.047</v>
      </c>
      <c r="G93" s="9">
        <v>45436.166666666664</v>
      </c>
      <c r="H93">
        <v>98140</v>
      </c>
    </row>
    <row r="94" spans="1:8" x14ac:dyDescent="0.25">
      <c r="A94">
        <v>199.86</v>
      </c>
      <c r="B94">
        <v>200.41</v>
      </c>
      <c r="C94">
        <v>198.66</v>
      </c>
      <c r="D94">
        <v>199.5</v>
      </c>
      <c r="E94">
        <v>6910206</v>
      </c>
      <c r="F94">
        <v>199.47739999999999</v>
      </c>
      <c r="G94" s="9">
        <v>45440.166666666664</v>
      </c>
      <c r="H94">
        <v>113320</v>
      </c>
    </row>
    <row r="95" spans="1:8" x14ac:dyDescent="0.25">
      <c r="A95">
        <v>198</v>
      </c>
      <c r="B95">
        <v>198.99</v>
      </c>
      <c r="C95">
        <v>196.89</v>
      </c>
      <c r="D95">
        <v>198.11</v>
      </c>
      <c r="E95">
        <v>6120045</v>
      </c>
      <c r="F95">
        <v>198.09610000000001</v>
      </c>
      <c r="G95" s="9">
        <v>45441.166666666664</v>
      </c>
      <c r="H95">
        <v>100455</v>
      </c>
    </row>
    <row r="96" spans="1:8" x14ac:dyDescent="0.25">
      <c r="A96">
        <v>198.56</v>
      </c>
      <c r="B96">
        <v>199.85</v>
      </c>
      <c r="C96">
        <v>198.4</v>
      </c>
      <c r="D96">
        <v>199.33</v>
      </c>
      <c r="E96">
        <v>6829719</v>
      </c>
      <c r="F96">
        <v>199.28200000000001</v>
      </c>
      <c r="G96" s="9">
        <v>45442.166666666664</v>
      </c>
      <c r="H96">
        <v>103545</v>
      </c>
    </row>
    <row r="97" spans="1:8" x14ac:dyDescent="0.25">
      <c r="A97">
        <v>199.3</v>
      </c>
      <c r="B97">
        <v>203.3</v>
      </c>
      <c r="C97">
        <v>198.35</v>
      </c>
      <c r="D97">
        <v>202.63</v>
      </c>
      <c r="E97">
        <v>14417885</v>
      </c>
      <c r="F97">
        <v>201.69829999999999</v>
      </c>
      <c r="G97" s="9">
        <v>45443.166666666664</v>
      </c>
      <c r="H97">
        <v>123643</v>
      </c>
    </row>
    <row r="98" spans="1:8" x14ac:dyDescent="0.25">
      <c r="A98">
        <v>202.31</v>
      </c>
      <c r="B98">
        <v>202.42</v>
      </c>
      <c r="C98">
        <v>199.19</v>
      </c>
      <c r="D98">
        <v>201.82</v>
      </c>
      <c r="E98">
        <v>6444309</v>
      </c>
      <c r="F98">
        <v>201.12860000000001</v>
      </c>
      <c r="G98" s="9">
        <v>45446.166666666664</v>
      </c>
      <c r="H98">
        <v>113451</v>
      </c>
    </row>
    <row r="99" spans="1:8" x14ac:dyDescent="0.25">
      <c r="A99">
        <v>200.16</v>
      </c>
      <c r="B99">
        <v>201.98</v>
      </c>
      <c r="C99">
        <v>198.28</v>
      </c>
      <c r="D99">
        <v>199.16</v>
      </c>
      <c r="E99">
        <v>6848338</v>
      </c>
      <c r="F99">
        <v>199.46109999999999</v>
      </c>
      <c r="G99" s="9">
        <v>45447.166666666664</v>
      </c>
      <c r="H99">
        <v>111132</v>
      </c>
    </row>
    <row r="100" spans="1:8" x14ac:dyDescent="0.25">
      <c r="A100">
        <v>199.76</v>
      </c>
      <c r="B100">
        <v>199.82</v>
      </c>
      <c r="C100">
        <v>196.92</v>
      </c>
      <c r="D100">
        <v>197.26</v>
      </c>
      <c r="E100">
        <v>8351597</v>
      </c>
      <c r="F100">
        <v>197.71619999999999</v>
      </c>
      <c r="G100" s="9">
        <v>45448.166666666664</v>
      </c>
      <c r="H100">
        <v>118153</v>
      </c>
    </row>
    <row r="101" spans="1:8" x14ac:dyDescent="0.25">
      <c r="A101">
        <v>197.26</v>
      </c>
      <c r="B101">
        <v>198.02</v>
      </c>
      <c r="C101">
        <v>195.33</v>
      </c>
      <c r="D101">
        <v>196.91</v>
      </c>
      <c r="E101">
        <v>7640289</v>
      </c>
      <c r="F101">
        <v>196.83009999999999</v>
      </c>
      <c r="G101" s="9">
        <v>45449.166666666664</v>
      </c>
      <c r="H101">
        <v>108862</v>
      </c>
    </row>
    <row r="102" spans="1:8" x14ac:dyDescent="0.25">
      <c r="A102">
        <v>197.43</v>
      </c>
      <c r="B102">
        <v>200.92</v>
      </c>
      <c r="C102">
        <v>197.01</v>
      </c>
      <c r="D102">
        <v>199.95</v>
      </c>
      <c r="E102">
        <v>6964498</v>
      </c>
      <c r="F102">
        <v>199.83539999999999</v>
      </c>
      <c r="G102" s="9">
        <v>45450.166666666664</v>
      </c>
      <c r="H102">
        <v>97294</v>
      </c>
    </row>
    <row r="103" spans="1:8" x14ac:dyDescent="0.25">
      <c r="A103">
        <v>199.24</v>
      </c>
      <c r="B103">
        <v>200.84</v>
      </c>
      <c r="C103">
        <v>198.44</v>
      </c>
      <c r="D103">
        <v>199.61</v>
      </c>
      <c r="E103">
        <v>6071201</v>
      </c>
      <c r="F103">
        <v>199.57689999999999</v>
      </c>
      <c r="G103" s="9">
        <v>45453.166666666664</v>
      </c>
      <c r="H103">
        <v>102098</v>
      </c>
    </row>
    <row r="104" spans="1:8" x14ac:dyDescent="0.25">
      <c r="A104">
        <v>197.91</v>
      </c>
      <c r="B104">
        <v>197.94</v>
      </c>
      <c r="C104">
        <v>193.6</v>
      </c>
      <c r="D104">
        <v>194.36</v>
      </c>
      <c r="E104">
        <v>9235302</v>
      </c>
      <c r="F104">
        <v>194.6474</v>
      </c>
      <c r="G104" s="9">
        <v>45454.166666666664</v>
      </c>
      <c r="H104">
        <v>132115</v>
      </c>
    </row>
    <row r="105" spans="1:8" x14ac:dyDescent="0.25">
      <c r="A105">
        <v>196</v>
      </c>
      <c r="B105">
        <v>196.72</v>
      </c>
      <c r="C105">
        <v>191.31</v>
      </c>
      <c r="D105">
        <v>191.53</v>
      </c>
      <c r="E105">
        <v>12751329</v>
      </c>
      <c r="F105">
        <v>192.72059999999999</v>
      </c>
      <c r="G105" s="9">
        <v>45455.166666666664</v>
      </c>
      <c r="H105">
        <v>180125</v>
      </c>
    </row>
    <row r="106" spans="1:8" x14ac:dyDescent="0.25">
      <c r="A106">
        <v>192.32</v>
      </c>
      <c r="B106">
        <v>194.58</v>
      </c>
      <c r="C106">
        <v>190.88</v>
      </c>
      <c r="D106">
        <v>193.66</v>
      </c>
      <c r="E106">
        <v>8587786</v>
      </c>
      <c r="F106">
        <v>193.1619</v>
      </c>
      <c r="G106" s="9">
        <v>45456.166666666664</v>
      </c>
      <c r="H106">
        <v>111456</v>
      </c>
    </row>
    <row r="107" spans="1:8" x14ac:dyDescent="0.25">
      <c r="A107">
        <v>191.45</v>
      </c>
      <c r="B107">
        <v>194.86</v>
      </c>
      <c r="C107">
        <v>191.42</v>
      </c>
      <c r="D107">
        <v>193.78</v>
      </c>
      <c r="E107">
        <v>6874029</v>
      </c>
      <c r="F107">
        <v>193.4905</v>
      </c>
      <c r="G107" s="9">
        <v>45457.166666666664</v>
      </c>
      <c r="H107">
        <v>99318</v>
      </c>
    </row>
    <row r="108" spans="1:8" x14ac:dyDescent="0.25">
      <c r="A108">
        <v>193.48</v>
      </c>
      <c r="B108">
        <v>195.58</v>
      </c>
      <c r="C108">
        <v>192.64</v>
      </c>
      <c r="D108">
        <v>194.98</v>
      </c>
      <c r="E108">
        <v>8725445</v>
      </c>
      <c r="F108">
        <v>194.7679</v>
      </c>
      <c r="G108" s="9">
        <v>45460.166666666664</v>
      </c>
      <c r="H108">
        <v>110380</v>
      </c>
    </row>
    <row r="109" spans="1:8" x14ac:dyDescent="0.25">
      <c r="A109">
        <v>194.6</v>
      </c>
      <c r="B109">
        <v>197.96</v>
      </c>
      <c r="C109">
        <v>194.13</v>
      </c>
      <c r="D109">
        <v>197</v>
      </c>
      <c r="E109">
        <v>9022971</v>
      </c>
      <c r="F109">
        <v>196.7576</v>
      </c>
      <c r="G109" s="9">
        <v>45461.166666666664</v>
      </c>
      <c r="H109">
        <v>113411</v>
      </c>
    </row>
    <row r="110" spans="1:8" x14ac:dyDescent="0.25">
      <c r="A110">
        <v>196.39</v>
      </c>
      <c r="B110">
        <v>199.45</v>
      </c>
      <c r="C110">
        <v>196.11</v>
      </c>
      <c r="D110">
        <v>198.67</v>
      </c>
      <c r="E110">
        <v>8731062</v>
      </c>
      <c r="F110">
        <v>198.00059999999999</v>
      </c>
      <c r="G110" s="9">
        <v>45463.166666666664</v>
      </c>
      <c r="H110">
        <v>123125</v>
      </c>
    </row>
    <row r="111" spans="1:8" x14ac:dyDescent="0.25">
      <c r="A111">
        <v>196.71</v>
      </c>
      <c r="B111">
        <v>197.17</v>
      </c>
      <c r="C111">
        <v>194.22</v>
      </c>
      <c r="D111">
        <v>196.3</v>
      </c>
      <c r="E111">
        <v>20972495</v>
      </c>
      <c r="F111">
        <v>196.04490000000001</v>
      </c>
      <c r="G111" s="9">
        <v>45464.166666666664</v>
      </c>
      <c r="H111">
        <v>142243</v>
      </c>
    </row>
    <row r="112" spans="1:8" x14ac:dyDescent="0.25">
      <c r="A112">
        <v>197.81</v>
      </c>
      <c r="B112">
        <v>199.23</v>
      </c>
      <c r="C112">
        <v>197.1</v>
      </c>
      <c r="D112">
        <v>198.88</v>
      </c>
      <c r="E112">
        <v>9785929</v>
      </c>
      <c r="F112">
        <v>198.595</v>
      </c>
      <c r="G112" s="9">
        <v>45467.166666666664</v>
      </c>
      <c r="H112">
        <v>135206</v>
      </c>
    </row>
    <row r="113" spans="1:8" x14ac:dyDescent="0.25">
      <c r="A113">
        <v>198.09</v>
      </c>
      <c r="B113">
        <v>200.07</v>
      </c>
      <c r="C113">
        <v>197.74</v>
      </c>
      <c r="D113">
        <v>198.07</v>
      </c>
      <c r="E113">
        <v>6915909</v>
      </c>
      <c r="F113">
        <v>198.5668</v>
      </c>
      <c r="G113" s="9">
        <v>45468.166666666664</v>
      </c>
      <c r="H113">
        <v>103801</v>
      </c>
    </row>
    <row r="114" spans="1:8" x14ac:dyDescent="0.25">
      <c r="A114">
        <v>197.45</v>
      </c>
      <c r="B114">
        <v>197.94</v>
      </c>
      <c r="C114">
        <v>196.27500000000001</v>
      </c>
      <c r="D114">
        <v>197.43</v>
      </c>
      <c r="E114">
        <v>7758582</v>
      </c>
      <c r="F114">
        <v>197.23769999999999</v>
      </c>
      <c r="G114" s="9">
        <v>45469.166666666664</v>
      </c>
      <c r="H114">
        <v>108447</v>
      </c>
    </row>
    <row r="115" spans="1:8" x14ac:dyDescent="0.25">
      <c r="A115">
        <v>197.44</v>
      </c>
      <c r="B115">
        <v>199.86</v>
      </c>
      <c r="C115">
        <v>196.9</v>
      </c>
      <c r="D115">
        <v>199.17</v>
      </c>
      <c r="E115">
        <v>7913453</v>
      </c>
      <c r="F115">
        <v>198.97389999999999</v>
      </c>
      <c r="G115" s="9">
        <v>45470.166666666664</v>
      </c>
      <c r="H115">
        <v>103020</v>
      </c>
    </row>
    <row r="116" spans="1:8" x14ac:dyDescent="0.25">
      <c r="A116">
        <v>200.01</v>
      </c>
      <c r="B116">
        <v>202.6</v>
      </c>
      <c r="C116">
        <v>199.30179999999999</v>
      </c>
      <c r="D116">
        <v>202.26</v>
      </c>
      <c r="E116">
        <v>15307616</v>
      </c>
      <c r="F116">
        <v>201.89680000000001</v>
      </c>
      <c r="G116" s="9">
        <v>45471.166666666664</v>
      </c>
      <c r="H116">
        <v>140452</v>
      </c>
    </row>
    <row r="117" spans="1:8" x14ac:dyDescent="0.25">
      <c r="A117">
        <v>202.84</v>
      </c>
      <c r="B117">
        <v>207.09</v>
      </c>
      <c r="C117">
        <v>202.66</v>
      </c>
      <c r="D117">
        <v>205.45</v>
      </c>
      <c r="E117">
        <v>10205836</v>
      </c>
      <c r="F117">
        <v>205.68270000000001</v>
      </c>
      <c r="G117" s="9">
        <v>45474.166666666664</v>
      </c>
      <c r="H117">
        <v>145743</v>
      </c>
    </row>
    <row r="118" spans="1:8" x14ac:dyDescent="0.25">
      <c r="A118">
        <v>205.29</v>
      </c>
      <c r="B118">
        <v>208.86</v>
      </c>
      <c r="C118">
        <v>204.77</v>
      </c>
      <c r="D118">
        <v>208.83</v>
      </c>
      <c r="E118">
        <v>7802936</v>
      </c>
      <c r="F118">
        <v>207.37180000000001</v>
      </c>
      <c r="G118" s="9">
        <v>45475.166666666664</v>
      </c>
      <c r="H118">
        <v>118220</v>
      </c>
    </row>
    <row r="119" spans="1:8" x14ac:dyDescent="0.25">
      <c r="A119">
        <v>209.55</v>
      </c>
      <c r="B119">
        <v>210.38</v>
      </c>
      <c r="C119">
        <v>207.65</v>
      </c>
      <c r="D119">
        <v>208.69</v>
      </c>
      <c r="E119">
        <v>5560925</v>
      </c>
      <c r="F119">
        <v>208.49440000000001</v>
      </c>
      <c r="G119" s="9">
        <v>45476.166666666664</v>
      </c>
      <c r="H119">
        <v>87016</v>
      </c>
    </row>
    <row r="120" spans="1:8" x14ac:dyDescent="0.25">
      <c r="A120">
        <v>206.99</v>
      </c>
      <c r="B120">
        <v>207.37</v>
      </c>
      <c r="C120">
        <v>204.52</v>
      </c>
      <c r="D120">
        <v>204.79</v>
      </c>
      <c r="E120">
        <v>8093096</v>
      </c>
      <c r="F120">
        <v>205.1823</v>
      </c>
      <c r="G120" s="9">
        <v>45478.166666666664</v>
      </c>
      <c r="H120">
        <v>123303</v>
      </c>
    </row>
    <row r="121" spans="1:8" x14ac:dyDescent="0.25">
      <c r="A121">
        <v>205.04</v>
      </c>
      <c r="B121">
        <v>206.9</v>
      </c>
      <c r="C121">
        <v>203.97</v>
      </c>
      <c r="D121">
        <v>205.17</v>
      </c>
      <c r="E121">
        <v>8706967</v>
      </c>
      <c r="F121">
        <v>205.17519999999999</v>
      </c>
      <c r="G121" s="9">
        <v>45481.166666666664</v>
      </c>
      <c r="H121">
        <v>129434</v>
      </c>
    </row>
    <row r="122" spans="1:8" x14ac:dyDescent="0.25">
      <c r="A122">
        <v>205.63</v>
      </c>
      <c r="B122">
        <v>209.76</v>
      </c>
      <c r="C122">
        <v>205.45</v>
      </c>
      <c r="D122">
        <v>207.63</v>
      </c>
      <c r="E122">
        <v>9060258</v>
      </c>
      <c r="F122">
        <v>207.8297</v>
      </c>
      <c r="G122" s="9">
        <v>45482.166666666664</v>
      </c>
      <c r="H122">
        <v>128325</v>
      </c>
    </row>
    <row r="123" spans="1:8" x14ac:dyDescent="0.25">
      <c r="A123">
        <v>206.14</v>
      </c>
      <c r="B123">
        <v>207.97</v>
      </c>
      <c r="C123">
        <v>205.58</v>
      </c>
      <c r="D123">
        <v>207.8</v>
      </c>
      <c r="E123">
        <v>8328493</v>
      </c>
      <c r="F123">
        <v>207.32769999999999</v>
      </c>
      <c r="G123" s="9">
        <v>45483.166666666664</v>
      </c>
      <c r="H123">
        <v>117496</v>
      </c>
    </row>
    <row r="124" spans="1:8" x14ac:dyDescent="0.25">
      <c r="A124">
        <v>206.21</v>
      </c>
      <c r="B124">
        <v>208.1</v>
      </c>
      <c r="C124">
        <v>205.38</v>
      </c>
      <c r="D124">
        <v>207.45</v>
      </c>
      <c r="E124">
        <v>10666937</v>
      </c>
      <c r="F124">
        <v>207.21129999999999</v>
      </c>
      <c r="G124" s="9">
        <v>45484.166666666664</v>
      </c>
      <c r="H124">
        <v>158453</v>
      </c>
    </row>
    <row r="125" spans="1:8" x14ac:dyDescent="0.25">
      <c r="A125">
        <v>204</v>
      </c>
      <c r="B125">
        <v>207.45</v>
      </c>
      <c r="C125">
        <v>202.1</v>
      </c>
      <c r="D125">
        <v>204.94</v>
      </c>
      <c r="E125">
        <v>15443441</v>
      </c>
      <c r="F125">
        <v>204.77099999999999</v>
      </c>
      <c r="G125" s="9">
        <v>45485.166666666664</v>
      </c>
      <c r="H125">
        <v>208169</v>
      </c>
    </row>
    <row r="126" spans="1:8" x14ac:dyDescent="0.25">
      <c r="A126">
        <v>207.19</v>
      </c>
      <c r="B126">
        <v>211.61</v>
      </c>
      <c r="C126">
        <v>206.72</v>
      </c>
      <c r="D126">
        <v>210.05</v>
      </c>
      <c r="E126">
        <v>10719670</v>
      </c>
      <c r="F126">
        <v>209.5874</v>
      </c>
      <c r="G126" s="9">
        <v>45488.166666666664</v>
      </c>
      <c r="H126">
        <v>155210</v>
      </c>
    </row>
    <row r="127" spans="1:8" x14ac:dyDescent="0.25">
      <c r="A127">
        <v>210</v>
      </c>
      <c r="B127">
        <v>213.74</v>
      </c>
      <c r="C127">
        <v>208.08</v>
      </c>
      <c r="D127">
        <v>213.62</v>
      </c>
      <c r="E127">
        <v>11557018</v>
      </c>
      <c r="F127">
        <v>211.9453</v>
      </c>
      <c r="G127" s="9">
        <v>45489.166666666664</v>
      </c>
      <c r="H127">
        <v>158147</v>
      </c>
    </row>
    <row r="128" spans="1:8" x14ac:dyDescent="0.25">
      <c r="A128">
        <v>213.8</v>
      </c>
      <c r="B128">
        <v>217.56</v>
      </c>
      <c r="C128">
        <v>213.27</v>
      </c>
      <c r="D128">
        <v>216.87</v>
      </c>
      <c r="E128">
        <v>11572470</v>
      </c>
      <c r="F128">
        <v>216.0078</v>
      </c>
      <c r="G128" s="9">
        <v>45490.166666666664</v>
      </c>
      <c r="H128">
        <v>174288</v>
      </c>
    </row>
    <row r="129" spans="1:8" x14ac:dyDescent="0.25">
      <c r="A129">
        <v>215.63</v>
      </c>
      <c r="B129">
        <v>216.63499999999999</v>
      </c>
      <c r="C129">
        <v>209.23500000000001</v>
      </c>
      <c r="D129">
        <v>209.98</v>
      </c>
      <c r="E129">
        <v>12415125</v>
      </c>
      <c r="F129">
        <v>211.5633</v>
      </c>
      <c r="G129" s="9">
        <v>45491.166666666664</v>
      </c>
      <c r="H129">
        <v>171027</v>
      </c>
    </row>
    <row r="130" spans="1:8" x14ac:dyDescent="0.25">
      <c r="A130">
        <v>211.2</v>
      </c>
      <c r="B130">
        <v>212.35</v>
      </c>
      <c r="C130">
        <v>208.92</v>
      </c>
      <c r="D130">
        <v>209.78</v>
      </c>
      <c r="E130">
        <v>8095898</v>
      </c>
      <c r="F130">
        <v>210.42619999999999</v>
      </c>
      <c r="G130" s="9">
        <v>45492.166666666664</v>
      </c>
      <c r="H130">
        <v>123151</v>
      </c>
    </row>
    <row r="131" spans="1:8" x14ac:dyDescent="0.25">
      <c r="A131">
        <v>210.46</v>
      </c>
      <c r="B131">
        <v>212.17</v>
      </c>
      <c r="C131">
        <v>209.71</v>
      </c>
      <c r="D131">
        <v>210.28</v>
      </c>
      <c r="E131">
        <v>7663223</v>
      </c>
      <c r="F131">
        <v>210.5848</v>
      </c>
      <c r="G131" s="9">
        <v>45495.166666666664</v>
      </c>
      <c r="H131">
        <v>109793</v>
      </c>
    </row>
    <row r="132" spans="1:8" x14ac:dyDescent="0.25">
      <c r="A132">
        <v>211.02</v>
      </c>
      <c r="B132">
        <v>211.47499999999999</v>
      </c>
      <c r="C132">
        <v>209.3527</v>
      </c>
      <c r="D132">
        <v>210.33</v>
      </c>
      <c r="E132">
        <v>5557262</v>
      </c>
      <c r="F132">
        <v>210.51730000000001</v>
      </c>
      <c r="G132" s="9">
        <v>45496.166666666664</v>
      </c>
      <c r="H132">
        <v>89176</v>
      </c>
    </row>
    <row r="133" spans="1:8" x14ac:dyDescent="0.25">
      <c r="A133">
        <v>209.55</v>
      </c>
      <c r="B133">
        <v>212.03</v>
      </c>
      <c r="C133">
        <v>208.07</v>
      </c>
      <c r="D133">
        <v>208.59</v>
      </c>
      <c r="E133">
        <v>7118957</v>
      </c>
      <c r="F133">
        <v>209.58029999999999</v>
      </c>
      <c r="G133" s="9">
        <v>45497.166666666664</v>
      </c>
      <c r="H133">
        <v>112090</v>
      </c>
    </row>
    <row r="134" spans="1:8" x14ac:dyDescent="0.25">
      <c r="A134">
        <v>208.65</v>
      </c>
      <c r="B134">
        <v>210.19</v>
      </c>
      <c r="C134">
        <v>208.05</v>
      </c>
      <c r="D134">
        <v>208.67</v>
      </c>
      <c r="E134">
        <v>6403774</v>
      </c>
      <c r="F134">
        <v>208.99209999999999</v>
      </c>
      <c r="G134" s="9">
        <v>45498.166666666664</v>
      </c>
      <c r="H134">
        <v>113598</v>
      </c>
    </row>
    <row r="135" spans="1:8" x14ac:dyDescent="0.25">
      <c r="A135">
        <v>209.24</v>
      </c>
      <c r="B135">
        <v>213.16</v>
      </c>
      <c r="C135">
        <v>208.62</v>
      </c>
      <c r="D135">
        <v>212.24</v>
      </c>
      <c r="E135">
        <v>8027787</v>
      </c>
      <c r="F135">
        <v>212.11080000000001</v>
      </c>
      <c r="G135" s="9">
        <v>45499.166666666664</v>
      </c>
      <c r="H135">
        <v>123402</v>
      </c>
    </row>
    <row r="136" spans="1:8" x14ac:dyDescent="0.25">
      <c r="A136">
        <v>212.65</v>
      </c>
      <c r="B136">
        <v>213.61</v>
      </c>
      <c r="C136">
        <v>210.54499999999999</v>
      </c>
      <c r="D136">
        <v>210.85</v>
      </c>
      <c r="E136">
        <v>6533636</v>
      </c>
      <c r="F136">
        <v>211.18010000000001</v>
      </c>
      <c r="G136" s="9">
        <v>45502.166666666664</v>
      </c>
      <c r="H136">
        <v>112188</v>
      </c>
    </row>
    <row r="137" spans="1:8" x14ac:dyDescent="0.25">
      <c r="A137">
        <v>213.23</v>
      </c>
      <c r="B137">
        <v>215.79</v>
      </c>
      <c r="C137">
        <v>212.96</v>
      </c>
      <c r="D137">
        <v>215.19</v>
      </c>
      <c r="E137">
        <v>8850705</v>
      </c>
      <c r="F137">
        <v>214.66810000000001</v>
      </c>
      <c r="G137" s="9">
        <v>45503.166666666664</v>
      </c>
      <c r="H137">
        <v>132766</v>
      </c>
    </row>
    <row r="138" spans="1:8" x14ac:dyDescent="0.25">
      <c r="A138">
        <v>214.78</v>
      </c>
      <c r="B138">
        <v>216.39</v>
      </c>
      <c r="C138">
        <v>212.67</v>
      </c>
      <c r="D138">
        <v>212.8</v>
      </c>
      <c r="E138">
        <v>9071637</v>
      </c>
      <c r="F138">
        <v>214.1037</v>
      </c>
      <c r="G138" s="9">
        <v>45504.166666666664</v>
      </c>
      <c r="H138">
        <v>129910</v>
      </c>
    </row>
    <row r="139" spans="1:8" x14ac:dyDescent="0.25">
      <c r="A139">
        <v>213.2</v>
      </c>
      <c r="B139">
        <v>213.83</v>
      </c>
      <c r="C139">
        <v>206.38</v>
      </c>
      <c r="D139">
        <v>207.96</v>
      </c>
      <c r="E139">
        <v>10918644</v>
      </c>
      <c r="F139">
        <v>208.62520000000001</v>
      </c>
      <c r="G139" s="9">
        <v>45505.166666666664</v>
      </c>
      <c r="H139">
        <v>155334</v>
      </c>
    </row>
    <row r="140" spans="1:8" x14ac:dyDescent="0.25">
      <c r="A140">
        <v>203.88</v>
      </c>
      <c r="B140">
        <v>204.67</v>
      </c>
      <c r="C140">
        <v>196.89</v>
      </c>
      <c r="D140">
        <v>199.14</v>
      </c>
      <c r="E140">
        <v>18041676</v>
      </c>
      <c r="F140">
        <v>199.42140000000001</v>
      </c>
      <c r="G140" s="9">
        <v>45506.166666666664</v>
      </c>
      <c r="H140">
        <v>249129</v>
      </c>
    </row>
    <row r="141" spans="1:8" x14ac:dyDescent="0.25">
      <c r="A141">
        <v>194.05</v>
      </c>
      <c r="B141">
        <v>196.16990000000001</v>
      </c>
      <c r="C141">
        <v>190.9</v>
      </c>
      <c r="D141">
        <v>194.9</v>
      </c>
      <c r="E141">
        <v>13926997</v>
      </c>
      <c r="F141">
        <v>194.34690000000001</v>
      </c>
      <c r="G141" s="9">
        <v>45509.166666666664</v>
      </c>
      <c r="H141">
        <v>216983</v>
      </c>
    </row>
    <row r="142" spans="1:8" x14ac:dyDescent="0.25">
      <c r="A142">
        <v>195.4</v>
      </c>
      <c r="B142">
        <v>202.6</v>
      </c>
      <c r="C142">
        <v>194</v>
      </c>
      <c r="D142">
        <v>200.34</v>
      </c>
      <c r="E142">
        <v>10605780</v>
      </c>
      <c r="F142">
        <v>199.8409</v>
      </c>
      <c r="G142" s="9">
        <v>45510.166666666664</v>
      </c>
      <c r="H142">
        <v>157931</v>
      </c>
    </row>
    <row r="143" spans="1:8" x14ac:dyDescent="0.25">
      <c r="A143">
        <v>203.51</v>
      </c>
      <c r="B143">
        <v>205.75</v>
      </c>
      <c r="C143">
        <v>200.2</v>
      </c>
      <c r="D143">
        <v>200.4</v>
      </c>
      <c r="E143">
        <v>9204434</v>
      </c>
      <c r="F143">
        <v>202.16900000000001</v>
      </c>
      <c r="G143" s="9">
        <v>45511.166666666664</v>
      </c>
      <c r="H143">
        <v>130380</v>
      </c>
    </row>
    <row r="144" spans="1:8" x14ac:dyDescent="0.25">
      <c r="A144">
        <v>202.47</v>
      </c>
      <c r="B144">
        <v>204.91</v>
      </c>
      <c r="C144">
        <v>201.79</v>
      </c>
      <c r="D144">
        <v>204.06</v>
      </c>
      <c r="E144">
        <v>7761199</v>
      </c>
      <c r="F144">
        <v>203.90610000000001</v>
      </c>
      <c r="G144" s="9">
        <v>45512.166666666664</v>
      </c>
      <c r="H144">
        <v>117331</v>
      </c>
    </row>
    <row r="145" spans="1:8" x14ac:dyDescent="0.25">
      <c r="A145">
        <v>203.47</v>
      </c>
      <c r="B145">
        <v>206.47</v>
      </c>
      <c r="C145">
        <v>202.9</v>
      </c>
      <c r="D145">
        <v>205.8</v>
      </c>
      <c r="E145">
        <v>5540240</v>
      </c>
      <c r="F145">
        <v>205.5772</v>
      </c>
      <c r="G145" s="9">
        <v>45513.166666666664</v>
      </c>
      <c r="H145">
        <v>103649</v>
      </c>
    </row>
    <row r="146" spans="1:8" x14ac:dyDescent="0.25">
      <c r="A146">
        <v>206.41</v>
      </c>
      <c r="B146">
        <v>207.14</v>
      </c>
      <c r="C146">
        <v>203.66</v>
      </c>
      <c r="D146">
        <v>206.19</v>
      </c>
      <c r="E146">
        <v>6935954</v>
      </c>
      <c r="F146">
        <v>206.00970000000001</v>
      </c>
      <c r="G146" s="9">
        <v>45516.166666666664</v>
      </c>
      <c r="H146">
        <v>96709</v>
      </c>
    </row>
    <row r="147" spans="1:8" x14ac:dyDescent="0.25">
      <c r="A147">
        <v>207.73</v>
      </c>
      <c r="B147">
        <v>208.09</v>
      </c>
      <c r="C147">
        <v>205.4</v>
      </c>
      <c r="D147">
        <v>207.94</v>
      </c>
      <c r="E147">
        <v>6387942</v>
      </c>
      <c r="F147">
        <v>207.15350000000001</v>
      </c>
      <c r="G147" s="9">
        <v>45517.166666666664</v>
      </c>
      <c r="H147">
        <v>102068</v>
      </c>
    </row>
    <row r="148" spans="1:8" x14ac:dyDescent="0.25">
      <c r="A148">
        <v>207.74</v>
      </c>
      <c r="B148">
        <v>210.755</v>
      </c>
      <c r="C148">
        <v>207.12</v>
      </c>
      <c r="D148">
        <v>210.24</v>
      </c>
      <c r="E148">
        <v>6999809</v>
      </c>
      <c r="F148">
        <v>209.61060000000001</v>
      </c>
      <c r="G148" s="9">
        <v>45518.166666666664</v>
      </c>
      <c r="H148">
        <v>97839</v>
      </c>
    </row>
    <row r="149" spans="1:8" x14ac:dyDescent="0.25">
      <c r="A149">
        <v>213</v>
      </c>
      <c r="B149">
        <v>213.89</v>
      </c>
      <c r="C149">
        <v>211.1</v>
      </c>
      <c r="D149">
        <v>211.55</v>
      </c>
      <c r="E149">
        <v>7001005</v>
      </c>
      <c r="F149">
        <v>211.73519999999999</v>
      </c>
      <c r="G149" s="9">
        <v>45519.166666666664</v>
      </c>
      <c r="H149">
        <v>107593</v>
      </c>
    </row>
    <row r="150" spans="1:8" x14ac:dyDescent="0.25">
      <c r="A150">
        <v>211.69</v>
      </c>
      <c r="B150">
        <v>214.09</v>
      </c>
      <c r="C150">
        <v>211.58500000000001</v>
      </c>
      <c r="D150">
        <v>213.97</v>
      </c>
      <c r="E150">
        <v>7931234</v>
      </c>
      <c r="F150">
        <v>213.48349999999999</v>
      </c>
      <c r="G150" s="9">
        <v>45520.166666666664</v>
      </c>
      <c r="H150">
        <v>95963</v>
      </c>
    </row>
    <row r="151" spans="1:8" x14ac:dyDescent="0.25">
      <c r="A151">
        <v>214</v>
      </c>
      <c r="B151">
        <v>215.53</v>
      </c>
      <c r="C151">
        <v>213.82</v>
      </c>
      <c r="D151">
        <v>215.45</v>
      </c>
      <c r="E151">
        <v>6090818</v>
      </c>
      <c r="F151">
        <v>215.09780000000001</v>
      </c>
      <c r="G151" s="9">
        <v>45523.166666666664</v>
      </c>
      <c r="H151">
        <v>88237</v>
      </c>
    </row>
    <row r="152" spans="1:8" x14ac:dyDescent="0.25">
      <c r="A152">
        <v>215</v>
      </c>
      <c r="B152">
        <v>216</v>
      </c>
      <c r="C152">
        <v>213.68</v>
      </c>
      <c r="D152">
        <v>214.52</v>
      </c>
      <c r="E152">
        <v>5640223</v>
      </c>
      <c r="F152">
        <v>214.6593</v>
      </c>
      <c r="G152" s="9">
        <v>45524.166666666664</v>
      </c>
      <c r="H152">
        <v>93946</v>
      </c>
    </row>
    <row r="153" spans="1:8" x14ac:dyDescent="0.25">
      <c r="A153">
        <v>214.43</v>
      </c>
      <c r="B153">
        <v>215</v>
      </c>
      <c r="C153">
        <v>212.84</v>
      </c>
      <c r="D153">
        <v>214.6</v>
      </c>
      <c r="E153">
        <v>5202472</v>
      </c>
      <c r="F153">
        <v>214.155</v>
      </c>
      <c r="G153" s="9">
        <v>45525.166666666664</v>
      </c>
      <c r="H153">
        <v>86796</v>
      </c>
    </row>
    <row r="154" spans="1:8" x14ac:dyDescent="0.25">
      <c r="A154">
        <v>214.58</v>
      </c>
      <c r="B154">
        <v>216.8</v>
      </c>
      <c r="C154">
        <v>214.33500000000001</v>
      </c>
      <c r="D154">
        <v>216.63</v>
      </c>
      <c r="E154">
        <v>5247098</v>
      </c>
      <c r="F154">
        <v>216.01410000000001</v>
      </c>
      <c r="G154" s="9">
        <v>45526.166666666664</v>
      </c>
      <c r="H154">
        <v>92352</v>
      </c>
    </row>
    <row r="155" spans="1:8" x14ac:dyDescent="0.25">
      <c r="A155">
        <v>217.6</v>
      </c>
      <c r="B155">
        <v>219.19</v>
      </c>
      <c r="C155">
        <v>216.5</v>
      </c>
      <c r="D155">
        <v>218.31</v>
      </c>
      <c r="E155">
        <v>7213981</v>
      </c>
      <c r="F155">
        <v>218.03960000000001</v>
      </c>
      <c r="G155" s="9">
        <v>45527.166666666664</v>
      </c>
      <c r="H155">
        <v>107533</v>
      </c>
    </row>
    <row r="156" spans="1:8" x14ac:dyDescent="0.25">
      <c r="A156">
        <v>219.01</v>
      </c>
      <c r="B156">
        <v>219.68</v>
      </c>
      <c r="C156">
        <v>218.05</v>
      </c>
      <c r="D156">
        <v>219.17</v>
      </c>
      <c r="E156">
        <v>5105245</v>
      </c>
      <c r="F156">
        <v>218.89830000000001</v>
      </c>
      <c r="G156" s="9">
        <v>45530.166666666664</v>
      </c>
      <c r="H156">
        <v>85096</v>
      </c>
    </row>
    <row r="157" spans="1:8" x14ac:dyDescent="0.25">
      <c r="A157">
        <v>219.51</v>
      </c>
      <c r="B157">
        <v>220.42</v>
      </c>
      <c r="C157">
        <v>219.19</v>
      </c>
      <c r="D157">
        <v>220.18</v>
      </c>
      <c r="E157">
        <v>5185221</v>
      </c>
      <c r="F157">
        <v>219.98079999999999</v>
      </c>
      <c r="G157" s="9">
        <v>45531.166666666664</v>
      </c>
      <c r="H157">
        <v>90195</v>
      </c>
    </row>
    <row r="158" spans="1:8" x14ac:dyDescent="0.25">
      <c r="A158">
        <v>219.25</v>
      </c>
      <c r="B158">
        <v>222.21</v>
      </c>
      <c r="C158">
        <v>219.19</v>
      </c>
      <c r="D158">
        <v>221.29</v>
      </c>
      <c r="E158">
        <v>6506402</v>
      </c>
      <c r="F158">
        <v>220.91480000000001</v>
      </c>
      <c r="G158" s="9">
        <v>45532.166666666664</v>
      </c>
      <c r="H158">
        <v>105745</v>
      </c>
    </row>
    <row r="159" spans="1:8" x14ac:dyDescent="0.25">
      <c r="A159">
        <v>222.15</v>
      </c>
      <c r="B159">
        <v>222.98</v>
      </c>
      <c r="C159">
        <v>218.94</v>
      </c>
      <c r="D159">
        <v>222.21</v>
      </c>
      <c r="E159">
        <v>6416149</v>
      </c>
      <c r="F159">
        <v>221.88120000000001</v>
      </c>
      <c r="G159" s="9">
        <v>45533.166666666664</v>
      </c>
      <c r="H159">
        <v>101732</v>
      </c>
    </row>
    <row r="160" spans="1:8" x14ac:dyDescent="0.25">
      <c r="A160">
        <v>222.5</v>
      </c>
      <c r="B160">
        <v>225.48</v>
      </c>
      <c r="C160">
        <v>221.93</v>
      </c>
      <c r="D160">
        <v>224.8</v>
      </c>
      <c r="E160">
        <v>8574128</v>
      </c>
      <c r="F160">
        <v>224.00120000000001</v>
      </c>
      <c r="G160" s="9">
        <v>45534.166666666664</v>
      </c>
      <c r="H160">
        <v>105960</v>
      </c>
    </row>
    <row r="161" spans="1:8" x14ac:dyDescent="0.25">
      <c r="A161">
        <v>222.3</v>
      </c>
      <c r="B161">
        <v>224.1</v>
      </c>
      <c r="C161">
        <v>219.24</v>
      </c>
      <c r="D161">
        <v>220.3</v>
      </c>
      <c r="E161">
        <v>8956089</v>
      </c>
      <c r="F161">
        <v>221.1574</v>
      </c>
      <c r="G161" s="9">
        <v>45538.166666666664</v>
      </c>
      <c r="H161">
        <v>151659</v>
      </c>
    </row>
    <row r="162" spans="1:8" x14ac:dyDescent="0.25">
      <c r="A162">
        <v>221.04</v>
      </c>
      <c r="B162">
        <v>222.07</v>
      </c>
      <c r="C162">
        <v>217.21</v>
      </c>
      <c r="D162">
        <v>219.33</v>
      </c>
      <c r="E162">
        <v>7389474</v>
      </c>
      <c r="F162">
        <v>219.6354</v>
      </c>
      <c r="G162" s="9">
        <v>45539.166666666664</v>
      </c>
      <c r="H162">
        <v>126238</v>
      </c>
    </row>
    <row r="163" spans="1:8" x14ac:dyDescent="0.25">
      <c r="A163">
        <v>220.15</v>
      </c>
      <c r="B163">
        <v>220.8</v>
      </c>
      <c r="C163">
        <v>216.03</v>
      </c>
      <c r="D163">
        <v>217.63</v>
      </c>
      <c r="E163">
        <v>8067874</v>
      </c>
      <c r="F163">
        <v>217.93510000000001</v>
      </c>
      <c r="G163" s="9">
        <v>45540.166666666664</v>
      </c>
      <c r="H163">
        <v>129524</v>
      </c>
    </row>
    <row r="164" spans="1:8" x14ac:dyDescent="0.25">
      <c r="A164">
        <v>217.6</v>
      </c>
      <c r="B164">
        <v>218.74</v>
      </c>
      <c r="C164">
        <v>211.09</v>
      </c>
      <c r="D164">
        <v>212.46</v>
      </c>
      <c r="E164">
        <v>7776998</v>
      </c>
      <c r="F164">
        <v>213.72280000000001</v>
      </c>
      <c r="G164" s="9">
        <v>45541.166666666664</v>
      </c>
      <c r="H164">
        <v>137136</v>
      </c>
    </row>
    <row r="165" spans="1:8" x14ac:dyDescent="0.25">
      <c r="A165">
        <v>215.19</v>
      </c>
      <c r="B165">
        <v>218.15</v>
      </c>
      <c r="C165">
        <v>214.17500000000001</v>
      </c>
      <c r="D165">
        <v>216.81</v>
      </c>
      <c r="E165">
        <v>8935074</v>
      </c>
      <c r="F165">
        <v>216.71610000000001</v>
      </c>
      <c r="G165" s="9">
        <v>45544.166666666664</v>
      </c>
      <c r="H165">
        <v>127216</v>
      </c>
    </row>
    <row r="166" spans="1:8" x14ac:dyDescent="0.25">
      <c r="A166">
        <v>218.6</v>
      </c>
      <c r="B166">
        <v>218.64</v>
      </c>
      <c r="C166">
        <v>200.61</v>
      </c>
      <c r="D166">
        <v>205.56</v>
      </c>
      <c r="E166">
        <v>28406903</v>
      </c>
      <c r="F166">
        <v>205.21899999999999</v>
      </c>
      <c r="G166" s="9">
        <v>45545.166666666664</v>
      </c>
      <c r="H166">
        <v>364840</v>
      </c>
    </row>
    <row r="167" spans="1:8" x14ac:dyDescent="0.25">
      <c r="A167">
        <v>205.25</v>
      </c>
      <c r="B167">
        <v>207.7</v>
      </c>
      <c r="C167">
        <v>201.83099999999999</v>
      </c>
      <c r="D167">
        <v>207.23</v>
      </c>
      <c r="E167">
        <v>13658743</v>
      </c>
      <c r="F167">
        <v>205.31720000000001</v>
      </c>
      <c r="G167" s="9">
        <v>45546.166666666664</v>
      </c>
      <c r="H167">
        <v>196183</v>
      </c>
    </row>
    <row r="168" spans="1:8" x14ac:dyDescent="0.25">
      <c r="A168">
        <v>207.65</v>
      </c>
      <c r="B168">
        <v>208.78</v>
      </c>
      <c r="C168">
        <v>204.89</v>
      </c>
      <c r="D168">
        <v>206.6</v>
      </c>
      <c r="E168">
        <v>9055756</v>
      </c>
      <c r="F168">
        <v>206.46799999999999</v>
      </c>
      <c r="G168" s="9">
        <v>45547.166666666664</v>
      </c>
      <c r="H168">
        <v>135248</v>
      </c>
    </row>
    <row r="169" spans="1:8" x14ac:dyDescent="0.25">
      <c r="A169">
        <v>206.86</v>
      </c>
      <c r="B169">
        <v>207.84819999999999</v>
      </c>
      <c r="C169">
        <v>203.02</v>
      </c>
      <c r="D169">
        <v>204.32</v>
      </c>
      <c r="E169">
        <v>10226694</v>
      </c>
      <c r="F169">
        <v>204.89850000000001</v>
      </c>
      <c r="G169" s="9">
        <v>45548.166666666664</v>
      </c>
      <c r="H169">
        <v>162247</v>
      </c>
    </row>
    <row r="170" spans="1:8" x14ac:dyDescent="0.25">
      <c r="A170">
        <v>205.83</v>
      </c>
      <c r="B170">
        <v>208.21</v>
      </c>
      <c r="C170">
        <v>205.59</v>
      </c>
      <c r="D170">
        <v>207.86</v>
      </c>
      <c r="E170">
        <v>8634936</v>
      </c>
      <c r="F170">
        <v>207.32470000000001</v>
      </c>
      <c r="G170" s="9">
        <v>45551.166666666664</v>
      </c>
      <c r="H170">
        <v>122760</v>
      </c>
    </row>
    <row r="171" spans="1:8" x14ac:dyDescent="0.25">
      <c r="A171">
        <v>207.73</v>
      </c>
      <c r="B171">
        <v>209.93</v>
      </c>
      <c r="C171">
        <v>207.66</v>
      </c>
      <c r="D171">
        <v>209.25</v>
      </c>
      <c r="E171">
        <v>7573345</v>
      </c>
      <c r="F171">
        <v>208.86609999999999</v>
      </c>
      <c r="G171" s="9">
        <v>45552.166666666664</v>
      </c>
      <c r="H171">
        <v>121870</v>
      </c>
    </row>
    <row r="172" spans="1:8" x14ac:dyDescent="0.25">
      <c r="A172">
        <v>209.01</v>
      </c>
      <c r="B172">
        <v>211.33609999999999</v>
      </c>
      <c r="C172">
        <v>206.7</v>
      </c>
      <c r="D172">
        <v>207.53</v>
      </c>
      <c r="E172">
        <v>8259876</v>
      </c>
      <c r="F172">
        <v>208.1319</v>
      </c>
      <c r="G172" s="9">
        <v>45553.166666666664</v>
      </c>
      <c r="H172">
        <v>146212</v>
      </c>
    </row>
    <row r="173" spans="1:8" x14ac:dyDescent="0.25">
      <c r="A173">
        <v>209.78</v>
      </c>
      <c r="B173">
        <v>211.91</v>
      </c>
      <c r="C173">
        <v>207.34</v>
      </c>
      <c r="D173">
        <v>210.48</v>
      </c>
      <c r="E173">
        <v>11635168</v>
      </c>
      <c r="F173">
        <v>210.3158</v>
      </c>
      <c r="G173" s="9">
        <v>45554.166666666664</v>
      </c>
      <c r="H173">
        <v>161513</v>
      </c>
    </row>
    <row r="174" spans="1:8" x14ac:dyDescent="0.25">
      <c r="A174">
        <v>209.93</v>
      </c>
      <c r="B174">
        <v>211.41499999999999</v>
      </c>
      <c r="C174">
        <v>209.5</v>
      </c>
      <c r="D174">
        <v>211.09</v>
      </c>
      <c r="E174">
        <v>20884974</v>
      </c>
      <c r="F174">
        <v>210.80179999999999</v>
      </c>
      <c r="G174" s="9">
        <v>45555.166666666664</v>
      </c>
      <c r="H174">
        <v>123058</v>
      </c>
    </row>
    <row r="175" spans="1:8" x14ac:dyDescent="0.25">
      <c r="A175">
        <v>211</v>
      </c>
      <c r="B175">
        <v>211.8</v>
      </c>
      <c r="C175">
        <v>209.99</v>
      </c>
      <c r="D175">
        <v>211.44</v>
      </c>
      <c r="E175">
        <v>7223491</v>
      </c>
      <c r="F175">
        <v>211.19</v>
      </c>
      <c r="G175" s="9">
        <v>45558.166666666664</v>
      </c>
      <c r="H175">
        <v>98324</v>
      </c>
    </row>
    <row r="176" spans="1:8" x14ac:dyDescent="0.25">
      <c r="A176">
        <v>211.15</v>
      </c>
      <c r="B176">
        <v>212.95</v>
      </c>
      <c r="C176">
        <v>210.37</v>
      </c>
      <c r="D176">
        <v>211.59</v>
      </c>
      <c r="E176">
        <v>7323239</v>
      </c>
      <c r="F176">
        <v>211.53319999999999</v>
      </c>
      <c r="G176" s="9">
        <v>45559.166666666664</v>
      </c>
      <c r="H176">
        <v>94257</v>
      </c>
    </row>
    <row r="177" spans="1:8" x14ac:dyDescent="0.25">
      <c r="A177">
        <v>211.68</v>
      </c>
      <c r="B177">
        <v>212.24</v>
      </c>
      <c r="C177">
        <v>208.61</v>
      </c>
      <c r="D177">
        <v>210.19</v>
      </c>
      <c r="E177">
        <v>8976520</v>
      </c>
      <c r="F177">
        <v>210.0154</v>
      </c>
      <c r="G177" s="9">
        <v>45560.166666666664</v>
      </c>
      <c r="H177">
        <v>108489</v>
      </c>
    </row>
    <row r="178" spans="1:8" x14ac:dyDescent="0.25">
      <c r="A178">
        <v>211.13</v>
      </c>
      <c r="B178">
        <v>211.7</v>
      </c>
      <c r="C178">
        <v>209.01</v>
      </c>
      <c r="D178">
        <v>209.78</v>
      </c>
      <c r="E178">
        <v>7807480</v>
      </c>
      <c r="F178">
        <v>210.11109999999999</v>
      </c>
      <c r="G178" s="9">
        <v>45561.166666666664</v>
      </c>
      <c r="H178">
        <v>117271</v>
      </c>
    </row>
    <row r="179" spans="1:8" x14ac:dyDescent="0.25">
      <c r="A179">
        <v>210.65</v>
      </c>
      <c r="B179">
        <v>212.44</v>
      </c>
      <c r="C179">
        <v>209.33</v>
      </c>
      <c r="D179">
        <v>210.5</v>
      </c>
      <c r="E179">
        <v>7032450</v>
      </c>
      <c r="F179">
        <v>210.68629999999999</v>
      </c>
      <c r="G179" s="9">
        <v>45562.166666666664</v>
      </c>
      <c r="H179">
        <v>96822</v>
      </c>
    </row>
    <row r="180" spans="1:8" x14ac:dyDescent="0.25">
      <c r="A180">
        <v>206.31</v>
      </c>
      <c r="B180">
        <v>210.96</v>
      </c>
      <c r="C180">
        <v>205.26</v>
      </c>
      <c r="D180">
        <v>210.86</v>
      </c>
      <c r="E180">
        <v>8668314</v>
      </c>
      <c r="F180">
        <v>209.6019</v>
      </c>
      <c r="G180" s="9">
        <v>45565.166666666664</v>
      </c>
      <c r="H180">
        <v>122207</v>
      </c>
    </row>
    <row r="181" spans="1:8" x14ac:dyDescent="0.25">
      <c r="A181">
        <v>208.9</v>
      </c>
      <c r="B181">
        <v>209.09</v>
      </c>
      <c r="C181">
        <v>206.19</v>
      </c>
      <c r="D181">
        <v>207.04</v>
      </c>
      <c r="E181">
        <v>8540064</v>
      </c>
      <c r="F181">
        <v>207.43129999999999</v>
      </c>
      <c r="G181" s="9">
        <v>45566.166666666664</v>
      </c>
      <c r="H181">
        <v>135878</v>
      </c>
    </row>
    <row r="182" spans="1:8" x14ac:dyDescent="0.25">
      <c r="A182">
        <v>207.08</v>
      </c>
      <c r="B182">
        <v>208.95</v>
      </c>
      <c r="C182">
        <v>205.69</v>
      </c>
      <c r="D182">
        <v>207.29</v>
      </c>
      <c r="E182">
        <v>5810931</v>
      </c>
      <c r="F182">
        <v>207.4325</v>
      </c>
      <c r="G182" s="9">
        <v>45567.166666666664</v>
      </c>
      <c r="H182">
        <v>103661</v>
      </c>
    </row>
    <row r="183" spans="1:8" x14ac:dyDescent="0.25">
      <c r="A183">
        <v>206.17</v>
      </c>
      <c r="B183">
        <v>206.49</v>
      </c>
      <c r="C183">
        <v>204.34</v>
      </c>
      <c r="D183">
        <v>205.23</v>
      </c>
      <c r="E183">
        <v>7251325</v>
      </c>
      <c r="F183">
        <v>205.2004</v>
      </c>
      <c r="G183" s="9">
        <v>45568.166666666664</v>
      </c>
      <c r="H183">
        <v>118393</v>
      </c>
    </row>
    <row r="184" spans="1:8" x14ac:dyDescent="0.25">
      <c r="A184">
        <v>209.3</v>
      </c>
      <c r="B184">
        <v>211.67</v>
      </c>
      <c r="C184">
        <v>206.91</v>
      </c>
      <c r="D184">
        <v>211.22</v>
      </c>
      <c r="E184">
        <v>10213415</v>
      </c>
      <c r="F184">
        <v>209.76589999999999</v>
      </c>
      <c r="G184" s="9">
        <v>45569.166666666664</v>
      </c>
      <c r="H184">
        <v>135153</v>
      </c>
    </row>
    <row r="185" spans="1:8" x14ac:dyDescent="0.25">
      <c r="A185">
        <v>211.03</v>
      </c>
      <c r="B185">
        <v>213.33</v>
      </c>
      <c r="C185">
        <v>209.69</v>
      </c>
      <c r="D185">
        <v>210.93</v>
      </c>
      <c r="E185">
        <v>6718898</v>
      </c>
      <c r="F185">
        <v>211.16900000000001</v>
      </c>
      <c r="G185" s="9">
        <v>45572.166666666664</v>
      </c>
      <c r="H185">
        <v>118681</v>
      </c>
    </row>
    <row r="186" spans="1:8" x14ac:dyDescent="0.25">
      <c r="A186">
        <v>210.58</v>
      </c>
      <c r="B186">
        <v>211.33</v>
      </c>
      <c r="C186">
        <v>208.38</v>
      </c>
      <c r="D186">
        <v>210.75</v>
      </c>
      <c r="E186">
        <v>6021772</v>
      </c>
      <c r="F186">
        <v>210.35159999999999</v>
      </c>
      <c r="G186" s="9">
        <v>45573.166666666664</v>
      </c>
      <c r="H186">
        <v>97284</v>
      </c>
    </row>
    <row r="187" spans="1:8" x14ac:dyDescent="0.25">
      <c r="A187">
        <v>209.7</v>
      </c>
      <c r="B187">
        <v>214.24</v>
      </c>
      <c r="C187">
        <v>209.38</v>
      </c>
      <c r="D187">
        <v>213.42</v>
      </c>
      <c r="E187">
        <v>7023998</v>
      </c>
      <c r="F187">
        <v>213.1079</v>
      </c>
      <c r="G187" s="9">
        <v>45574.166666666664</v>
      </c>
      <c r="H187">
        <v>108558</v>
      </c>
    </row>
    <row r="188" spans="1:8" x14ac:dyDescent="0.25">
      <c r="A188">
        <v>214.81</v>
      </c>
      <c r="B188">
        <v>214.81</v>
      </c>
      <c r="C188">
        <v>211.47</v>
      </c>
      <c r="D188">
        <v>212.84</v>
      </c>
      <c r="E188">
        <v>7927051</v>
      </c>
      <c r="F188">
        <v>212.80860000000001</v>
      </c>
      <c r="G188" s="9">
        <v>45575.166666666664</v>
      </c>
      <c r="H188">
        <v>119508</v>
      </c>
    </row>
    <row r="189" spans="1:8" x14ac:dyDescent="0.25">
      <c r="A189">
        <v>215.67</v>
      </c>
      <c r="B189">
        <v>224.62989999999999</v>
      </c>
      <c r="C189">
        <v>215.16</v>
      </c>
      <c r="D189">
        <v>222.29</v>
      </c>
      <c r="E189">
        <v>18320650</v>
      </c>
      <c r="F189">
        <v>221.90020000000001</v>
      </c>
      <c r="G189" s="9">
        <v>45576.166666666664</v>
      </c>
      <c r="H189">
        <v>251286</v>
      </c>
    </row>
    <row r="190" spans="1:8" x14ac:dyDescent="0.25">
      <c r="A190">
        <v>223.2</v>
      </c>
      <c r="B190">
        <v>223.7</v>
      </c>
      <c r="C190">
        <v>218.88</v>
      </c>
      <c r="D190">
        <v>221.48</v>
      </c>
      <c r="E190">
        <v>9048925</v>
      </c>
      <c r="F190">
        <v>220.8399</v>
      </c>
      <c r="G190" s="9">
        <v>45579.166666666664</v>
      </c>
      <c r="H190">
        <v>135642</v>
      </c>
    </row>
    <row r="191" spans="1:8" x14ac:dyDescent="0.25">
      <c r="A191">
        <v>223.66</v>
      </c>
      <c r="B191">
        <v>225.45</v>
      </c>
      <c r="C191">
        <v>221.82</v>
      </c>
      <c r="D191">
        <v>222.39</v>
      </c>
      <c r="E191">
        <v>9235825</v>
      </c>
      <c r="F191">
        <v>223.25970000000001</v>
      </c>
      <c r="G191" s="9">
        <v>45580.166666666664</v>
      </c>
      <c r="H191">
        <v>151091</v>
      </c>
    </row>
    <row r="192" spans="1:8" x14ac:dyDescent="0.25">
      <c r="A192">
        <v>222.33</v>
      </c>
      <c r="B192">
        <v>223.68</v>
      </c>
      <c r="C192">
        <v>221.04</v>
      </c>
      <c r="D192">
        <v>223.64</v>
      </c>
      <c r="E192">
        <v>6382515</v>
      </c>
      <c r="F192">
        <v>222.79</v>
      </c>
      <c r="G192" s="9">
        <v>45581.166666666664</v>
      </c>
      <c r="H192">
        <v>116237</v>
      </c>
    </row>
    <row r="193" spans="1:8" x14ac:dyDescent="0.25">
      <c r="A193">
        <v>224.27</v>
      </c>
      <c r="B193">
        <v>225.85</v>
      </c>
      <c r="C193">
        <v>223.31</v>
      </c>
      <c r="D193">
        <v>224.42</v>
      </c>
      <c r="E193">
        <v>6470186</v>
      </c>
      <c r="F193">
        <v>224.79159999999999</v>
      </c>
      <c r="G193" s="9">
        <v>45582.166666666664</v>
      </c>
      <c r="H193">
        <v>116060</v>
      </c>
    </row>
    <row r="194" spans="1:8" x14ac:dyDescent="0.25">
      <c r="A194">
        <v>225</v>
      </c>
      <c r="B194">
        <v>225.92</v>
      </c>
      <c r="C194">
        <v>223.1</v>
      </c>
      <c r="D194">
        <v>225.37</v>
      </c>
      <c r="E194">
        <v>7000543</v>
      </c>
      <c r="F194">
        <v>225.14060000000001</v>
      </c>
      <c r="G194" s="9">
        <v>45583.166666666664</v>
      </c>
      <c r="H194">
        <v>100385</v>
      </c>
    </row>
    <row r="195" spans="1:8" x14ac:dyDescent="0.25">
      <c r="A195">
        <v>225.22</v>
      </c>
      <c r="B195">
        <v>225.7</v>
      </c>
      <c r="C195">
        <v>222.9</v>
      </c>
      <c r="D195">
        <v>223</v>
      </c>
      <c r="E195">
        <v>5869959</v>
      </c>
      <c r="F195">
        <v>223.54689999999999</v>
      </c>
      <c r="G195" s="9">
        <v>45586.166666666664</v>
      </c>
      <c r="H195">
        <v>99627</v>
      </c>
    </row>
    <row r="196" spans="1:8" x14ac:dyDescent="0.25">
      <c r="A196">
        <v>223.02</v>
      </c>
      <c r="B196">
        <v>225.28</v>
      </c>
      <c r="C196">
        <v>221.1</v>
      </c>
      <c r="D196">
        <v>224.12</v>
      </c>
      <c r="E196">
        <v>9586793</v>
      </c>
      <c r="F196">
        <v>223.7852</v>
      </c>
      <c r="G196" s="9">
        <v>45587.166666666664</v>
      </c>
      <c r="H196">
        <v>137632</v>
      </c>
    </row>
    <row r="197" spans="1:8" x14ac:dyDescent="0.25">
      <c r="A197">
        <v>223.66</v>
      </c>
      <c r="B197">
        <v>224.79990000000001</v>
      </c>
      <c r="C197">
        <v>222.53</v>
      </c>
      <c r="D197">
        <v>223.41</v>
      </c>
      <c r="E197">
        <v>6180528</v>
      </c>
      <c r="F197">
        <v>223.642</v>
      </c>
      <c r="G197" s="9">
        <v>45588.166666666664</v>
      </c>
      <c r="H197">
        <v>97513</v>
      </c>
    </row>
    <row r="198" spans="1:8" x14ac:dyDescent="0.25">
      <c r="A198">
        <v>221.83</v>
      </c>
      <c r="B198">
        <v>225.06</v>
      </c>
      <c r="C198">
        <v>221.66</v>
      </c>
      <c r="D198">
        <v>224.98</v>
      </c>
      <c r="E198">
        <v>6002202</v>
      </c>
      <c r="F198">
        <v>223.8946</v>
      </c>
      <c r="G198" s="9">
        <v>45589.166666666664</v>
      </c>
      <c r="H198">
        <v>91620</v>
      </c>
    </row>
    <row r="199" spans="1:8" x14ac:dyDescent="0.25">
      <c r="A199">
        <v>225</v>
      </c>
      <c r="B199">
        <v>225.62</v>
      </c>
      <c r="C199">
        <v>220.875</v>
      </c>
      <c r="D199">
        <v>222.31</v>
      </c>
      <c r="E199">
        <v>6369720</v>
      </c>
      <c r="F199">
        <v>222.61670000000001</v>
      </c>
      <c r="G199" s="9">
        <v>45590.166666666664</v>
      </c>
      <c r="H199">
        <v>100336</v>
      </c>
    </row>
    <row r="200" spans="1:8" x14ac:dyDescent="0.25">
      <c r="A200">
        <v>223.35</v>
      </c>
      <c r="B200">
        <v>225.64</v>
      </c>
      <c r="C200">
        <v>222.95</v>
      </c>
      <c r="D200">
        <v>225.5</v>
      </c>
      <c r="E200">
        <v>6842956</v>
      </c>
      <c r="F200">
        <v>224.9666</v>
      </c>
      <c r="G200" s="9">
        <v>45593.166666666664</v>
      </c>
      <c r="H200">
        <v>86006</v>
      </c>
    </row>
    <row r="201" spans="1:8" x14ac:dyDescent="0.25">
      <c r="A201">
        <v>225.21</v>
      </c>
      <c r="B201">
        <v>226.75</v>
      </c>
      <c r="C201">
        <v>222.81</v>
      </c>
      <c r="D201">
        <v>222.9</v>
      </c>
      <c r="E201">
        <v>6580004</v>
      </c>
      <c r="F201">
        <v>223.6559</v>
      </c>
      <c r="G201" s="9">
        <v>45594.166666666664</v>
      </c>
      <c r="H201">
        <v>96336</v>
      </c>
    </row>
    <row r="202" spans="1:8" x14ac:dyDescent="0.25">
      <c r="A202">
        <v>222.54</v>
      </c>
      <c r="B202">
        <v>226.31</v>
      </c>
      <c r="C202">
        <v>221.58</v>
      </c>
      <c r="D202">
        <v>224.41</v>
      </c>
      <c r="E202">
        <v>7110941</v>
      </c>
      <c r="F202">
        <v>224.76230000000001</v>
      </c>
      <c r="G202" s="9">
        <v>45595.166666666664</v>
      </c>
      <c r="H202">
        <v>109454</v>
      </c>
    </row>
    <row r="203" spans="1:8" x14ac:dyDescent="0.25">
      <c r="A203">
        <v>224.7</v>
      </c>
      <c r="B203">
        <v>225.69</v>
      </c>
      <c r="C203">
        <v>221.82</v>
      </c>
      <c r="D203">
        <v>221.92</v>
      </c>
      <c r="E203">
        <v>7829932</v>
      </c>
      <c r="F203">
        <v>222.7962</v>
      </c>
      <c r="G203" s="9">
        <v>45596.166666666664</v>
      </c>
      <c r="H203">
        <v>109890</v>
      </c>
    </row>
    <row r="204" spans="1:8" x14ac:dyDescent="0.25">
      <c r="A204">
        <v>223.56</v>
      </c>
      <c r="B204">
        <v>226.15</v>
      </c>
      <c r="C204">
        <v>222.7</v>
      </c>
      <c r="D204">
        <v>222.94</v>
      </c>
      <c r="E204">
        <v>6923452</v>
      </c>
      <c r="F204">
        <v>224.09460000000001</v>
      </c>
      <c r="G204" s="9">
        <v>45597.166666666664</v>
      </c>
      <c r="H204">
        <v>111216</v>
      </c>
    </row>
    <row r="205" spans="1:8" x14ac:dyDescent="0.25">
      <c r="A205">
        <v>222.65</v>
      </c>
      <c r="B205">
        <v>223.76</v>
      </c>
      <c r="C205">
        <v>219.17</v>
      </c>
      <c r="D205">
        <v>219.78</v>
      </c>
      <c r="E205">
        <v>8229588</v>
      </c>
      <c r="F205">
        <v>220.48249999999999</v>
      </c>
      <c r="G205" s="9">
        <v>45600.208333333336</v>
      </c>
      <c r="H205">
        <v>115955</v>
      </c>
    </row>
    <row r="206" spans="1:8" x14ac:dyDescent="0.25">
      <c r="A206">
        <v>220.03</v>
      </c>
      <c r="B206">
        <v>221.96</v>
      </c>
      <c r="C206">
        <v>220</v>
      </c>
      <c r="D206">
        <v>221.49</v>
      </c>
      <c r="E206">
        <v>5600686</v>
      </c>
      <c r="F206">
        <v>221.07910000000001</v>
      </c>
      <c r="G206" s="9">
        <v>45601.208333333336</v>
      </c>
      <c r="H206">
        <v>96449</v>
      </c>
    </row>
    <row r="207" spans="1:8" x14ac:dyDescent="0.25">
      <c r="A207">
        <v>235</v>
      </c>
      <c r="B207">
        <v>248</v>
      </c>
      <c r="C207">
        <v>234.77</v>
      </c>
      <c r="D207">
        <v>247.06</v>
      </c>
      <c r="E207">
        <v>23987753</v>
      </c>
      <c r="F207">
        <v>243.44710000000001</v>
      </c>
      <c r="G207" s="9">
        <v>45602.208333333336</v>
      </c>
      <c r="H207">
        <v>334869</v>
      </c>
    </row>
    <row r="208" spans="1:8" x14ac:dyDescent="0.25">
      <c r="A208">
        <v>244.5</v>
      </c>
      <c r="B208">
        <v>244.57</v>
      </c>
      <c r="C208">
        <v>235.22</v>
      </c>
      <c r="D208">
        <v>236.38</v>
      </c>
      <c r="E208">
        <v>16451071</v>
      </c>
      <c r="F208">
        <v>238.15110000000001</v>
      </c>
      <c r="G208" s="9">
        <v>45603.208333333336</v>
      </c>
      <c r="H208">
        <v>244024</v>
      </c>
    </row>
    <row r="209" spans="1:8" x14ac:dyDescent="0.25">
      <c r="A209">
        <v>239.34</v>
      </c>
      <c r="B209">
        <v>239.34</v>
      </c>
      <c r="C209">
        <v>235.78</v>
      </c>
      <c r="D209">
        <v>236.98</v>
      </c>
      <c r="E209">
        <v>9502100</v>
      </c>
      <c r="F209">
        <v>237.58609999999999</v>
      </c>
      <c r="G209" s="9">
        <v>45604.208333333336</v>
      </c>
      <c r="H209">
        <v>141032</v>
      </c>
    </row>
    <row r="210" spans="1:8" x14ac:dyDescent="0.25">
      <c r="A210">
        <v>240</v>
      </c>
      <c r="B210">
        <v>242.1</v>
      </c>
      <c r="C210">
        <v>239</v>
      </c>
      <c r="D210">
        <v>239.29</v>
      </c>
      <c r="E210">
        <v>9017079</v>
      </c>
      <c r="F210">
        <v>240.1345</v>
      </c>
      <c r="G210" s="9">
        <v>45607.208333333336</v>
      </c>
      <c r="H210">
        <v>129737</v>
      </c>
    </row>
    <row r="211" spans="1:8" x14ac:dyDescent="0.25">
      <c r="A211">
        <v>240.55</v>
      </c>
      <c r="B211">
        <v>241.46</v>
      </c>
      <c r="C211">
        <v>238.76</v>
      </c>
      <c r="D211">
        <v>239.56</v>
      </c>
      <c r="E211">
        <v>6860956</v>
      </c>
      <c r="F211">
        <v>239.81469999999999</v>
      </c>
      <c r="G211" s="9">
        <v>45608.208333333336</v>
      </c>
      <c r="H211">
        <v>120313</v>
      </c>
    </row>
    <row r="212" spans="1:8" x14ac:dyDescent="0.25">
      <c r="A212">
        <v>240.58</v>
      </c>
      <c r="B212">
        <v>244.09</v>
      </c>
      <c r="C212">
        <v>240.31</v>
      </c>
      <c r="D212">
        <v>241.16</v>
      </c>
      <c r="E212">
        <v>11472557</v>
      </c>
      <c r="F212">
        <v>241.63239999999999</v>
      </c>
      <c r="G212" s="9">
        <v>45609.208333333336</v>
      </c>
      <c r="H212">
        <v>118090</v>
      </c>
    </row>
    <row r="213" spans="1:8" x14ac:dyDescent="0.25">
      <c r="A213">
        <v>242.41499999999999</v>
      </c>
      <c r="B213">
        <v>244.29</v>
      </c>
      <c r="C213">
        <v>241.05</v>
      </c>
      <c r="D213">
        <v>241.87</v>
      </c>
      <c r="E213">
        <v>10172202</v>
      </c>
      <c r="F213">
        <v>242.24160000000001</v>
      </c>
      <c r="G213" s="9">
        <v>45610.208333333336</v>
      </c>
      <c r="H213">
        <v>114876</v>
      </c>
    </row>
    <row r="214" spans="1:8" x14ac:dyDescent="0.25">
      <c r="A214">
        <v>241.46</v>
      </c>
      <c r="B214">
        <v>246.42</v>
      </c>
      <c r="C214">
        <v>241.46</v>
      </c>
      <c r="D214">
        <v>245.31</v>
      </c>
      <c r="E214">
        <v>11518836</v>
      </c>
      <c r="F214">
        <v>244.99260000000001</v>
      </c>
      <c r="G214" s="9">
        <v>45611.208333333336</v>
      </c>
      <c r="H214">
        <v>148014</v>
      </c>
    </row>
    <row r="215" spans="1:8" x14ac:dyDescent="0.25">
      <c r="A215">
        <v>247.76</v>
      </c>
      <c r="B215">
        <v>247.93</v>
      </c>
      <c r="C215">
        <v>242.68</v>
      </c>
      <c r="D215">
        <v>245.03</v>
      </c>
      <c r="E215">
        <v>9052575</v>
      </c>
      <c r="F215">
        <v>244.95179999999999</v>
      </c>
      <c r="G215" s="9">
        <v>45614.208333333336</v>
      </c>
      <c r="H215">
        <v>116188</v>
      </c>
    </row>
    <row r="216" spans="1:8" x14ac:dyDescent="0.25">
      <c r="A216">
        <v>242.25</v>
      </c>
      <c r="B216">
        <v>245.15090000000001</v>
      </c>
      <c r="C216">
        <v>241.55</v>
      </c>
      <c r="D216">
        <v>243.09</v>
      </c>
      <c r="E216">
        <v>6792660</v>
      </c>
      <c r="F216">
        <v>243.47909999999999</v>
      </c>
      <c r="G216" s="9">
        <v>45615.208333333336</v>
      </c>
      <c r="H216">
        <v>104729</v>
      </c>
    </row>
    <row r="217" spans="1:8" x14ac:dyDescent="0.25">
      <c r="A217">
        <v>244.4</v>
      </c>
      <c r="B217">
        <v>244.61</v>
      </c>
      <c r="C217">
        <v>238.64</v>
      </c>
      <c r="D217">
        <v>240.78</v>
      </c>
      <c r="E217">
        <v>9015290</v>
      </c>
      <c r="F217">
        <v>240.74100000000001</v>
      </c>
      <c r="G217" s="9">
        <v>45616.208333333336</v>
      </c>
      <c r="H217">
        <v>104798</v>
      </c>
    </row>
    <row r="218" spans="1:8" x14ac:dyDescent="0.25">
      <c r="A218">
        <v>243.23</v>
      </c>
      <c r="B218">
        <v>245.49</v>
      </c>
      <c r="C218">
        <v>242.10499999999999</v>
      </c>
      <c r="D218">
        <v>244.76</v>
      </c>
      <c r="E218">
        <v>8783516</v>
      </c>
      <c r="F218">
        <v>244.2645</v>
      </c>
      <c r="G218" s="9">
        <v>45617.208333333336</v>
      </c>
      <c r="H218">
        <v>114974</v>
      </c>
    </row>
    <row r="219" spans="1:8" x14ac:dyDescent="0.25">
      <c r="A219">
        <v>243.61</v>
      </c>
      <c r="B219">
        <v>249.15</v>
      </c>
      <c r="C219">
        <v>243.03469999999999</v>
      </c>
      <c r="D219">
        <v>248.55</v>
      </c>
      <c r="E219">
        <v>7997307</v>
      </c>
      <c r="F219">
        <v>248.10210000000001</v>
      </c>
      <c r="G219" s="9">
        <v>45618.208333333336</v>
      </c>
      <c r="H219">
        <v>111280</v>
      </c>
    </row>
    <row r="220" spans="1:8" x14ac:dyDescent="0.25">
      <c r="A220">
        <v>249.59</v>
      </c>
      <c r="B220">
        <v>254.31</v>
      </c>
      <c r="C220">
        <v>249.06</v>
      </c>
      <c r="D220">
        <v>250.29</v>
      </c>
      <c r="E220">
        <v>10295350</v>
      </c>
      <c r="F220">
        <v>250.2072</v>
      </c>
      <c r="G220" s="9">
        <v>45621.208333333336</v>
      </c>
      <c r="H220">
        <v>114513</v>
      </c>
    </row>
    <row r="221" spans="1:8" x14ac:dyDescent="0.25">
      <c r="A221">
        <v>250.49</v>
      </c>
      <c r="B221">
        <v>251</v>
      </c>
      <c r="C221">
        <v>248.34</v>
      </c>
      <c r="D221">
        <v>249.97</v>
      </c>
      <c r="E221">
        <v>6212142</v>
      </c>
      <c r="F221">
        <v>249.69630000000001</v>
      </c>
      <c r="G221" s="9">
        <v>45622.208333333336</v>
      </c>
      <c r="H221">
        <v>91630</v>
      </c>
    </row>
    <row r="222" spans="1:8" x14ac:dyDescent="0.25">
      <c r="A222">
        <v>249.35</v>
      </c>
      <c r="B222">
        <v>251.19</v>
      </c>
      <c r="C222">
        <v>248.77099999999999</v>
      </c>
      <c r="D222">
        <v>249.79</v>
      </c>
      <c r="E222">
        <v>5472265</v>
      </c>
      <c r="F222">
        <v>249.8734</v>
      </c>
      <c r="G222" s="9">
        <v>45623.208333333336</v>
      </c>
      <c r="H222">
        <v>82760</v>
      </c>
    </row>
    <row r="223" spans="1:8" x14ac:dyDescent="0.25">
      <c r="A223">
        <v>249.86</v>
      </c>
      <c r="B223">
        <v>251.77</v>
      </c>
      <c r="C223">
        <v>249.44499999999999</v>
      </c>
      <c r="D223">
        <v>249.72</v>
      </c>
      <c r="E223">
        <v>5494825</v>
      </c>
      <c r="F223">
        <v>250.3586</v>
      </c>
      <c r="G223" s="9">
        <v>45625.208333333336</v>
      </c>
      <c r="H223">
        <v>67560</v>
      </c>
    </row>
    <row r="224" spans="1:8" x14ac:dyDescent="0.25">
      <c r="A224">
        <v>249.55</v>
      </c>
      <c r="B224">
        <v>250.25</v>
      </c>
      <c r="C224">
        <v>245.03</v>
      </c>
      <c r="D224">
        <v>246.25</v>
      </c>
      <c r="E224">
        <v>8899741</v>
      </c>
      <c r="F224">
        <v>246.61009999999999</v>
      </c>
      <c r="G224" s="9">
        <v>45628.208333333336</v>
      </c>
      <c r="H224">
        <v>122265</v>
      </c>
    </row>
    <row r="225" spans="1:8" x14ac:dyDescent="0.25">
      <c r="A225">
        <v>248.23</v>
      </c>
      <c r="B225">
        <v>249.04</v>
      </c>
      <c r="C225">
        <v>244.63</v>
      </c>
      <c r="D225">
        <v>244.82</v>
      </c>
      <c r="E225">
        <v>6657694</v>
      </c>
      <c r="F225">
        <v>245.95259999999999</v>
      </c>
      <c r="G225" s="9">
        <v>45629.208333333336</v>
      </c>
      <c r="H225">
        <v>104470</v>
      </c>
    </row>
    <row r="226" spans="1:8" x14ac:dyDescent="0.25">
      <c r="A226">
        <v>244.7</v>
      </c>
      <c r="B226">
        <v>245.345</v>
      </c>
      <c r="C226">
        <v>242.23</v>
      </c>
      <c r="D226">
        <v>243.4</v>
      </c>
      <c r="E226">
        <v>7346265</v>
      </c>
      <c r="F226">
        <v>243.41669999999999</v>
      </c>
      <c r="G226" s="9">
        <v>45630.208333333336</v>
      </c>
      <c r="H226">
        <v>103998</v>
      </c>
    </row>
    <row r="227" spans="1:8" x14ac:dyDescent="0.25">
      <c r="A227">
        <v>245.39</v>
      </c>
      <c r="B227">
        <v>247.18</v>
      </c>
      <c r="C227">
        <v>244.62</v>
      </c>
      <c r="D227">
        <v>245.48</v>
      </c>
      <c r="E227">
        <v>6572536</v>
      </c>
      <c r="F227">
        <v>245.91329999999999</v>
      </c>
      <c r="G227" s="9">
        <v>45631.208333333336</v>
      </c>
      <c r="H227">
        <v>100872</v>
      </c>
    </row>
    <row r="228" spans="1:8" x14ac:dyDescent="0.25">
      <c r="A228">
        <v>245.7</v>
      </c>
      <c r="B228">
        <v>247.74</v>
      </c>
      <c r="C228">
        <v>244.84</v>
      </c>
      <c r="D228">
        <v>247.36</v>
      </c>
      <c r="E228">
        <v>5519738</v>
      </c>
      <c r="F228">
        <v>246.67760000000001</v>
      </c>
      <c r="G228" s="9">
        <v>45632.208333333336</v>
      </c>
      <c r="H228">
        <v>89890</v>
      </c>
    </row>
    <row r="229" spans="1:8" x14ac:dyDescent="0.25">
      <c r="A229">
        <v>247.13</v>
      </c>
      <c r="B229">
        <v>247.8699</v>
      </c>
      <c r="C229">
        <v>243.76</v>
      </c>
      <c r="D229">
        <v>243.81</v>
      </c>
      <c r="E229">
        <v>7076466</v>
      </c>
      <c r="F229">
        <v>244.9042</v>
      </c>
      <c r="G229" s="9">
        <v>45635.208333333336</v>
      </c>
      <c r="H229">
        <v>111650</v>
      </c>
    </row>
    <row r="230" spans="1:8" x14ac:dyDescent="0.25">
      <c r="A230">
        <v>243.89</v>
      </c>
      <c r="B230">
        <v>247.96</v>
      </c>
      <c r="C230">
        <v>242.22</v>
      </c>
      <c r="D230">
        <v>242.86</v>
      </c>
      <c r="E230">
        <v>9108339</v>
      </c>
      <c r="F230">
        <v>243.6079</v>
      </c>
      <c r="G230" s="9">
        <v>45636.208333333336</v>
      </c>
      <c r="H230">
        <v>134293</v>
      </c>
    </row>
    <row r="231" spans="1:8" x14ac:dyDescent="0.25">
      <c r="A231">
        <v>244</v>
      </c>
      <c r="B231">
        <v>244.27</v>
      </c>
      <c r="C231">
        <v>242.18</v>
      </c>
      <c r="D231">
        <v>243.53</v>
      </c>
      <c r="E231">
        <v>7884442</v>
      </c>
      <c r="F231">
        <v>243.4785</v>
      </c>
      <c r="G231" s="9">
        <v>45637.208333333336</v>
      </c>
      <c r="H231">
        <v>104425</v>
      </c>
    </row>
    <row r="232" spans="1:8" x14ac:dyDescent="0.25">
      <c r="A232">
        <v>243</v>
      </c>
      <c r="B232">
        <v>244.1</v>
      </c>
      <c r="C232">
        <v>241.04</v>
      </c>
      <c r="D232">
        <v>241.53</v>
      </c>
      <c r="E232">
        <v>6113771</v>
      </c>
      <c r="F232">
        <v>241.9803</v>
      </c>
      <c r="G232" s="9">
        <v>45638.208333333336</v>
      </c>
      <c r="H232">
        <v>98777</v>
      </c>
    </row>
    <row r="233" spans="1:8" x14ac:dyDescent="0.25">
      <c r="A233">
        <v>242.07</v>
      </c>
      <c r="B233">
        <v>242.715</v>
      </c>
      <c r="C233">
        <v>239.1437</v>
      </c>
      <c r="D233">
        <v>239.94</v>
      </c>
      <c r="E233">
        <v>10392749</v>
      </c>
      <c r="F233">
        <v>239.94229999999999</v>
      </c>
      <c r="G233" s="9">
        <v>45639.208333333336</v>
      </c>
      <c r="H233">
        <v>101850</v>
      </c>
    </row>
    <row r="234" spans="1:8" x14ac:dyDescent="0.25">
      <c r="A234">
        <v>240.61</v>
      </c>
      <c r="B234">
        <v>240.67</v>
      </c>
      <c r="C234">
        <v>237.52</v>
      </c>
      <c r="D234">
        <v>239.58</v>
      </c>
      <c r="E234">
        <v>9032044</v>
      </c>
      <c r="F234">
        <v>239.4538</v>
      </c>
      <c r="G234" s="9">
        <v>45642.208333333336</v>
      </c>
      <c r="H234">
        <v>122269</v>
      </c>
    </row>
    <row r="235" spans="1:8" x14ac:dyDescent="0.25">
      <c r="A235">
        <v>238.65</v>
      </c>
      <c r="B235">
        <v>239.02</v>
      </c>
      <c r="C235">
        <v>236.63</v>
      </c>
      <c r="D235">
        <v>238.36</v>
      </c>
      <c r="E235">
        <v>8083635</v>
      </c>
      <c r="F235">
        <v>238</v>
      </c>
      <c r="G235" s="9">
        <v>45643.208333333336</v>
      </c>
      <c r="H235">
        <v>114751</v>
      </c>
    </row>
    <row r="236" spans="1:8" x14ac:dyDescent="0.25">
      <c r="A236">
        <v>239</v>
      </c>
      <c r="B236">
        <v>239.07</v>
      </c>
      <c r="C236">
        <v>229.53</v>
      </c>
      <c r="D236">
        <v>230.37</v>
      </c>
      <c r="E236">
        <v>11322358</v>
      </c>
      <c r="F236">
        <v>233.55629999999999</v>
      </c>
      <c r="G236" s="9">
        <v>45644.208333333336</v>
      </c>
      <c r="H236">
        <v>152847</v>
      </c>
    </row>
    <row r="237" spans="1:8" x14ac:dyDescent="0.25">
      <c r="A237">
        <v>232.27</v>
      </c>
      <c r="B237">
        <v>236.36</v>
      </c>
      <c r="C237">
        <v>232.27</v>
      </c>
      <c r="D237">
        <v>232.96</v>
      </c>
      <c r="E237">
        <v>11790773</v>
      </c>
      <c r="F237">
        <v>233.63980000000001</v>
      </c>
      <c r="G237" s="9">
        <v>45645.208333333336</v>
      </c>
      <c r="H237">
        <v>152534</v>
      </c>
    </row>
    <row r="238" spans="1:8" x14ac:dyDescent="0.25">
      <c r="A238">
        <v>231.92</v>
      </c>
      <c r="B238">
        <v>239.21</v>
      </c>
      <c r="C238">
        <v>231.58770000000001</v>
      </c>
      <c r="D238">
        <v>237.6</v>
      </c>
      <c r="E238">
        <v>32348414</v>
      </c>
      <c r="F238">
        <v>237.12</v>
      </c>
      <c r="G238" s="9">
        <v>45646.208333333336</v>
      </c>
      <c r="H238">
        <v>132277</v>
      </c>
    </row>
    <row r="239" spans="1:8" x14ac:dyDescent="0.25">
      <c r="A239">
        <v>236.07</v>
      </c>
      <c r="B239">
        <v>238.62</v>
      </c>
      <c r="C239">
        <v>234.88</v>
      </c>
      <c r="D239">
        <v>238.39</v>
      </c>
      <c r="E239">
        <v>8611528</v>
      </c>
      <c r="F239">
        <v>237.43530000000001</v>
      </c>
      <c r="G239" s="9">
        <v>45649.208333333336</v>
      </c>
      <c r="H239">
        <v>93999</v>
      </c>
    </row>
    <row r="240" spans="1:8" x14ac:dyDescent="0.25">
      <c r="A240">
        <v>239.43</v>
      </c>
      <c r="B240">
        <v>242.4922</v>
      </c>
      <c r="C240">
        <v>239.07</v>
      </c>
      <c r="D240">
        <v>242.31</v>
      </c>
      <c r="E240">
        <v>3729092</v>
      </c>
      <c r="F240">
        <v>241.26560000000001</v>
      </c>
      <c r="G240" s="9">
        <v>45650.208333333336</v>
      </c>
      <c r="H240">
        <v>55844</v>
      </c>
    </row>
    <row r="241" spans="1:8" x14ac:dyDescent="0.25">
      <c r="A241">
        <v>241.43</v>
      </c>
      <c r="B241">
        <v>243.26</v>
      </c>
      <c r="C241">
        <v>240.79</v>
      </c>
      <c r="D241">
        <v>243.14</v>
      </c>
      <c r="E241">
        <v>4452168</v>
      </c>
      <c r="F241">
        <v>242.55860000000001</v>
      </c>
      <c r="G241" s="9">
        <v>45652.208333333336</v>
      </c>
      <c r="H241">
        <v>71264</v>
      </c>
    </row>
    <row r="242" spans="1:8" x14ac:dyDescent="0.25">
      <c r="A242">
        <v>242.72</v>
      </c>
      <c r="B242">
        <v>243.39</v>
      </c>
      <c r="C242">
        <v>240.04</v>
      </c>
      <c r="D242">
        <v>241.17</v>
      </c>
      <c r="E242">
        <v>5730607</v>
      </c>
      <c r="F242">
        <v>241.23070000000001</v>
      </c>
      <c r="G242" s="9">
        <v>45653.208333333336</v>
      </c>
      <c r="H242">
        <v>76680</v>
      </c>
    </row>
    <row r="243" spans="1:8" x14ac:dyDescent="0.25">
      <c r="A243">
        <v>238.77</v>
      </c>
      <c r="B243">
        <v>240.84</v>
      </c>
      <c r="C243">
        <v>237.11</v>
      </c>
      <c r="D243">
        <v>239.32</v>
      </c>
      <c r="E243">
        <v>5723765</v>
      </c>
      <c r="F243">
        <v>239.4254</v>
      </c>
      <c r="G243" s="9">
        <v>45656.208333333336</v>
      </c>
      <c r="H243">
        <v>83033</v>
      </c>
    </row>
    <row r="244" spans="1:8" x14ac:dyDescent="0.25">
      <c r="A244">
        <v>240.05</v>
      </c>
      <c r="B244">
        <v>241.4393</v>
      </c>
      <c r="C244">
        <v>239.03</v>
      </c>
      <c r="D244">
        <v>239.71</v>
      </c>
      <c r="E244">
        <v>4870971</v>
      </c>
      <c r="F244">
        <v>239.8794</v>
      </c>
      <c r="G244" s="9">
        <v>45657.208333333336</v>
      </c>
      <c r="H244">
        <v>74806</v>
      </c>
    </row>
    <row r="245" spans="1:8" x14ac:dyDescent="0.25">
      <c r="A245">
        <v>240.92</v>
      </c>
      <c r="B245">
        <v>243.27600000000001</v>
      </c>
      <c r="C245">
        <v>239.45</v>
      </c>
      <c r="D245">
        <v>240</v>
      </c>
      <c r="E245">
        <v>9220914</v>
      </c>
      <c r="F245">
        <v>240.6919</v>
      </c>
      <c r="G245" s="9">
        <v>45659.208333333336</v>
      </c>
      <c r="H245">
        <v>106680</v>
      </c>
    </row>
    <row r="246" spans="1:8" x14ac:dyDescent="0.25">
      <c r="A246">
        <v>243.89</v>
      </c>
      <c r="B246">
        <v>244.88</v>
      </c>
      <c r="C246">
        <v>240.26</v>
      </c>
      <c r="D246">
        <v>243.28</v>
      </c>
      <c r="E246">
        <v>9491053</v>
      </c>
      <c r="F246">
        <v>242.45699999999999</v>
      </c>
      <c r="G246" s="9">
        <v>45660.208333333336</v>
      </c>
      <c r="H246">
        <v>116551</v>
      </c>
    </row>
    <row r="247" spans="1:8" x14ac:dyDescent="0.25">
      <c r="A247">
        <v>243.69499999999999</v>
      </c>
      <c r="B247">
        <v>245.69</v>
      </c>
      <c r="C247">
        <v>240.58</v>
      </c>
      <c r="D247">
        <v>240.85</v>
      </c>
      <c r="E247">
        <v>9917836</v>
      </c>
      <c r="F247">
        <v>242.3451</v>
      </c>
      <c r="G247" s="9">
        <v>45663.208333333336</v>
      </c>
      <c r="H247">
        <v>138858</v>
      </c>
    </row>
    <row r="248" spans="1:8" x14ac:dyDescent="0.25">
      <c r="A248">
        <v>242.14</v>
      </c>
      <c r="B248">
        <v>245.26</v>
      </c>
      <c r="C248">
        <v>240.9</v>
      </c>
      <c r="D248">
        <v>243.17</v>
      </c>
      <c r="E248">
        <v>8753357</v>
      </c>
      <c r="F248">
        <v>243.5342</v>
      </c>
      <c r="G248" s="9">
        <v>45664.208333333336</v>
      </c>
      <c r="H248">
        <v>126640</v>
      </c>
    </row>
    <row r="249" spans="1:8" x14ac:dyDescent="0.25">
      <c r="A249">
        <v>242.75</v>
      </c>
      <c r="B249">
        <v>244.25</v>
      </c>
      <c r="C249">
        <v>240.5</v>
      </c>
      <c r="D249">
        <v>243.13</v>
      </c>
      <c r="E249">
        <v>8675284</v>
      </c>
      <c r="F249">
        <v>242.56720000000001</v>
      </c>
      <c r="G249" s="9">
        <v>45665.208333333336</v>
      </c>
      <c r="H249">
        <v>103905</v>
      </c>
    </row>
    <row r="250" spans="1:8" x14ac:dyDescent="0.25">
      <c r="A250">
        <v>243.09</v>
      </c>
      <c r="B250">
        <v>243.81</v>
      </c>
      <c r="C250">
        <v>238.74</v>
      </c>
      <c r="D250">
        <v>239.87</v>
      </c>
      <c r="E250">
        <v>10256829</v>
      </c>
      <c r="F250">
        <v>240.41919999999999</v>
      </c>
      <c r="G250" s="9">
        <v>45667.208333333336</v>
      </c>
      <c r="H250">
        <v>132851</v>
      </c>
    </row>
    <row r="251" spans="1:8" x14ac:dyDescent="0.25">
      <c r="A251">
        <v>239.67</v>
      </c>
      <c r="B251">
        <v>244.54</v>
      </c>
      <c r="C251">
        <v>239</v>
      </c>
      <c r="D251">
        <v>244.21</v>
      </c>
      <c r="E251">
        <v>10005315</v>
      </c>
      <c r="F251">
        <v>243.2098</v>
      </c>
      <c r="G251" s="9">
        <v>45670.208333333336</v>
      </c>
      <c r="H251">
        <v>135017</v>
      </c>
    </row>
    <row r="252" spans="1:8" x14ac:dyDescent="0.25">
      <c r="A252">
        <v>242.66</v>
      </c>
      <c r="B252">
        <v>247.72</v>
      </c>
      <c r="C252">
        <v>242.19</v>
      </c>
      <c r="D252">
        <v>247.47</v>
      </c>
      <c r="E252">
        <v>12407386</v>
      </c>
      <c r="F252">
        <v>245.52590000000001</v>
      </c>
      <c r="G252" s="9">
        <v>45671.208333333336</v>
      </c>
      <c r="H252">
        <v>169023</v>
      </c>
    </row>
    <row r="253" spans="1:8" x14ac:dyDescent="0.25">
      <c r="A253">
        <v>250.4</v>
      </c>
      <c r="B253">
        <v>253.66990000000001</v>
      </c>
      <c r="C253">
        <v>243.68</v>
      </c>
      <c r="D253">
        <v>252.35</v>
      </c>
      <c r="E253">
        <v>18448520</v>
      </c>
      <c r="F253">
        <v>251.21129999999999</v>
      </c>
      <c r="G253" s="9">
        <v>45672.208333333336</v>
      </c>
      <c r="H253">
        <v>230374</v>
      </c>
    </row>
    <row r="254" spans="1:8" x14ac:dyDescent="0.25">
      <c r="A254">
        <v>254</v>
      </c>
      <c r="B254">
        <v>257.03500000000003</v>
      </c>
      <c r="C254">
        <v>252.33</v>
      </c>
      <c r="D254">
        <v>254.27</v>
      </c>
      <c r="E254">
        <v>15292348</v>
      </c>
      <c r="F254">
        <v>254.13499999999999</v>
      </c>
      <c r="G254" s="9">
        <v>45673.208333333336</v>
      </c>
      <c r="H254">
        <v>189657</v>
      </c>
    </row>
    <row r="255" spans="1:8" x14ac:dyDescent="0.25">
      <c r="A255">
        <v>254.14</v>
      </c>
      <c r="B255">
        <v>260.62</v>
      </c>
      <c r="C255">
        <v>252.14</v>
      </c>
      <c r="D255">
        <v>259.16000000000003</v>
      </c>
      <c r="E255">
        <v>17678101</v>
      </c>
      <c r="F255">
        <v>256.70420000000001</v>
      </c>
      <c r="G255" s="9">
        <v>45674.208333333336</v>
      </c>
      <c r="H255">
        <v>181218</v>
      </c>
    </row>
    <row r="256" spans="1:8" x14ac:dyDescent="0.25">
      <c r="A256">
        <v>260.07</v>
      </c>
      <c r="B256">
        <v>264.25</v>
      </c>
      <c r="C256">
        <v>259.50369999999998</v>
      </c>
      <c r="D256">
        <v>263.02999999999997</v>
      </c>
      <c r="E256">
        <v>13712114</v>
      </c>
      <c r="F256">
        <v>262.35660000000001</v>
      </c>
      <c r="G256" s="9">
        <v>45678.208333333336</v>
      </c>
      <c r="H256">
        <v>152398</v>
      </c>
    </row>
    <row r="257" spans="1:8" x14ac:dyDescent="0.25">
      <c r="A257">
        <v>262.89999999999998</v>
      </c>
      <c r="B257">
        <v>263.38</v>
      </c>
      <c r="C257">
        <v>260.25</v>
      </c>
      <c r="D257">
        <v>262.83999999999997</v>
      </c>
      <c r="E257">
        <v>9021914</v>
      </c>
      <c r="F257">
        <v>262.3963</v>
      </c>
      <c r="G257" s="9">
        <v>45679.208333333336</v>
      </c>
      <c r="H257">
        <v>118304</v>
      </c>
    </row>
    <row r="258" spans="1:8" x14ac:dyDescent="0.25">
      <c r="A258">
        <v>264.69</v>
      </c>
      <c r="B258">
        <v>266.85989999999998</v>
      </c>
      <c r="C258">
        <v>263.81</v>
      </c>
      <c r="D258">
        <v>265.95</v>
      </c>
      <c r="E258">
        <v>10749681</v>
      </c>
      <c r="F258">
        <v>265.30669999999998</v>
      </c>
      <c r="G258" s="9">
        <v>45680.208333333336</v>
      </c>
      <c r="H258">
        <v>121371</v>
      </c>
    </row>
    <row r="259" spans="1:8" x14ac:dyDescent="0.25">
      <c r="A259">
        <v>263.69</v>
      </c>
      <c r="B259">
        <v>267.10000000000002</v>
      </c>
      <c r="C259">
        <v>263.01</v>
      </c>
      <c r="D259">
        <v>264.83999999999997</v>
      </c>
      <c r="E259">
        <v>7666261</v>
      </c>
      <c r="F259">
        <v>264.83670000000001</v>
      </c>
      <c r="G259" s="9">
        <v>45681.208333333336</v>
      </c>
      <c r="H259">
        <v>107840</v>
      </c>
    </row>
    <row r="260" spans="1:8" x14ac:dyDescent="0.25">
      <c r="A260">
        <v>264.17</v>
      </c>
      <c r="B260">
        <v>265.97000000000003</v>
      </c>
      <c r="C260">
        <v>262.26</v>
      </c>
      <c r="D260">
        <v>265.85000000000002</v>
      </c>
      <c r="E260">
        <v>7522258</v>
      </c>
      <c r="F260">
        <v>264.66930000000002</v>
      </c>
      <c r="G260" s="9">
        <v>45684.208333333336</v>
      </c>
      <c r="H260">
        <v>121658</v>
      </c>
    </row>
    <row r="261" spans="1:8" x14ac:dyDescent="0.25">
      <c r="A261">
        <v>265.85000000000002</v>
      </c>
      <c r="B261">
        <v>267.33</v>
      </c>
      <c r="C261">
        <v>264.83010000000002</v>
      </c>
      <c r="D261">
        <v>267.14</v>
      </c>
      <c r="E261">
        <v>7375391</v>
      </c>
      <c r="F261">
        <v>266.39949999999999</v>
      </c>
      <c r="G261" s="9">
        <v>45685.208333333336</v>
      </c>
      <c r="H261">
        <v>99658</v>
      </c>
    </row>
    <row r="262" spans="1:8" x14ac:dyDescent="0.25">
      <c r="A262">
        <v>267.20999999999998</v>
      </c>
      <c r="B262">
        <v>270.68</v>
      </c>
      <c r="C262">
        <v>265.61</v>
      </c>
      <c r="D262">
        <v>266.58</v>
      </c>
      <c r="E262">
        <v>7684870</v>
      </c>
      <c r="F262">
        <v>267.73360000000002</v>
      </c>
      <c r="G262" s="9">
        <v>45686.208333333336</v>
      </c>
      <c r="H262">
        <v>123199</v>
      </c>
    </row>
    <row r="263" spans="1:8" x14ac:dyDescent="0.25">
      <c r="A263">
        <v>268.63</v>
      </c>
      <c r="B263">
        <v>269.7</v>
      </c>
      <c r="C263">
        <v>266.62009999999998</v>
      </c>
      <c r="D263">
        <v>268.23</v>
      </c>
      <c r="E263">
        <v>8753466</v>
      </c>
      <c r="F263">
        <v>268.28059999999999</v>
      </c>
      <c r="G263" s="9">
        <v>45687.208333333336</v>
      </c>
      <c r="H263">
        <v>109168</v>
      </c>
    </row>
    <row r="264" spans="1:8" x14ac:dyDescent="0.25">
      <c r="A264">
        <v>269.23</v>
      </c>
      <c r="B264">
        <v>270.82</v>
      </c>
      <c r="C264">
        <v>266.95999999999998</v>
      </c>
      <c r="D264">
        <v>267.3</v>
      </c>
      <c r="E264">
        <v>7196268</v>
      </c>
      <c r="F264">
        <v>268.30040000000002</v>
      </c>
      <c r="G264" s="9">
        <v>45688.208333333336</v>
      </c>
      <c r="H264">
        <v>104767</v>
      </c>
    </row>
    <row r="265" spans="1:8" x14ac:dyDescent="0.25">
      <c r="A265">
        <v>261.83</v>
      </c>
      <c r="B265">
        <v>268.16500000000002</v>
      </c>
      <c r="C265">
        <v>261.70089999999999</v>
      </c>
      <c r="D265">
        <v>266.81</v>
      </c>
      <c r="E265">
        <v>8381361</v>
      </c>
      <c r="F265">
        <v>266.20569999999998</v>
      </c>
      <c r="G265" s="9">
        <v>45691.208333333336</v>
      </c>
      <c r="H265">
        <v>136204</v>
      </c>
    </row>
    <row r="266" spans="1:8" x14ac:dyDescent="0.25">
      <c r="A266">
        <v>269.83999999999997</v>
      </c>
      <c r="B266">
        <v>269.83999999999997</v>
      </c>
      <c r="C266">
        <v>266.83</v>
      </c>
      <c r="D266">
        <v>267.94</v>
      </c>
      <c r="E266">
        <v>5625972</v>
      </c>
      <c r="F266">
        <v>267.89359999999999</v>
      </c>
      <c r="G266" s="9">
        <v>45692.208333333336</v>
      </c>
      <c r="H266">
        <v>96552</v>
      </c>
    </row>
    <row r="267" spans="1:8" x14ac:dyDescent="0.25">
      <c r="A267">
        <v>268.91000000000003</v>
      </c>
      <c r="B267">
        <v>270.64</v>
      </c>
      <c r="C267">
        <v>268.33</v>
      </c>
      <c r="D267">
        <v>270.43</v>
      </c>
      <c r="E267">
        <v>5704431</v>
      </c>
      <c r="F267">
        <v>269.82310000000001</v>
      </c>
      <c r="G267" s="9">
        <v>45693.208333333336</v>
      </c>
      <c r="H267">
        <v>96460</v>
      </c>
    </row>
    <row r="268" spans="1:8" x14ac:dyDescent="0.25">
      <c r="A268">
        <v>272.45</v>
      </c>
      <c r="B268">
        <v>276.98</v>
      </c>
      <c r="C268">
        <v>271.19</v>
      </c>
      <c r="D268">
        <v>276.89999999999998</v>
      </c>
      <c r="E268">
        <v>7264371</v>
      </c>
      <c r="F268">
        <v>274.8057</v>
      </c>
      <c r="G268" s="9">
        <v>45694.208333333336</v>
      </c>
      <c r="H268">
        <v>116713</v>
      </c>
    </row>
    <row r="269" spans="1:8" x14ac:dyDescent="0.25">
      <c r="A269">
        <v>277.27</v>
      </c>
      <c r="B269">
        <v>278.55</v>
      </c>
      <c r="C269">
        <v>274.71499999999997</v>
      </c>
      <c r="D269">
        <v>275.8</v>
      </c>
      <c r="E269">
        <v>6857875</v>
      </c>
      <c r="F269">
        <v>276.50209999999998</v>
      </c>
      <c r="G269" s="9">
        <v>45695.208333333336</v>
      </c>
      <c r="H269">
        <v>126088</v>
      </c>
    </row>
    <row r="270" spans="1:8" x14ac:dyDescent="0.25">
      <c r="A270">
        <v>276.14999999999998</v>
      </c>
      <c r="B270">
        <v>276.18</v>
      </c>
      <c r="C270">
        <v>269.58999999999997</v>
      </c>
      <c r="D270">
        <v>271.04000000000002</v>
      </c>
      <c r="E270">
        <v>8627352</v>
      </c>
      <c r="F270">
        <v>271.51960000000003</v>
      </c>
      <c r="G270" s="9">
        <v>45698.208333333336</v>
      </c>
      <c r="H270">
        <v>143302</v>
      </c>
    </row>
    <row r="271" spans="1:8" x14ac:dyDescent="0.25">
      <c r="A271">
        <v>270.26</v>
      </c>
      <c r="B271">
        <v>276.22000000000003</v>
      </c>
      <c r="C271">
        <v>269.66000000000003</v>
      </c>
      <c r="D271">
        <v>274.99</v>
      </c>
      <c r="E271">
        <v>7196376</v>
      </c>
      <c r="F271">
        <v>273.47449999999998</v>
      </c>
      <c r="G271" s="9">
        <v>45699.208333333336</v>
      </c>
      <c r="H271">
        <v>124293</v>
      </c>
    </row>
    <row r="272" spans="1:8" x14ac:dyDescent="0.25">
      <c r="A272">
        <v>274.08</v>
      </c>
      <c r="B272">
        <v>276.45</v>
      </c>
      <c r="C272">
        <v>273.25</v>
      </c>
      <c r="D272">
        <v>275.45</v>
      </c>
      <c r="E272">
        <v>6683894</v>
      </c>
      <c r="F272">
        <v>275.31959999999998</v>
      </c>
      <c r="G272" s="9">
        <v>45700.208333333336</v>
      </c>
      <c r="H272">
        <v>100419</v>
      </c>
    </row>
    <row r="273" spans="1:8" x14ac:dyDescent="0.25">
      <c r="A273">
        <v>275.5</v>
      </c>
      <c r="B273">
        <v>276.97000000000003</v>
      </c>
      <c r="C273">
        <v>273.81</v>
      </c>
      <c r="D273">
        <v>276.32</v>
      </c>
      <c r="E273">
        <v>8398667</v>
      </c>
      <c r="F273">
        <v>275.54219999999998</v>
      </c>
      <c r="G273" s="9">
        <v>45701.208333333336</v>
      </c>
      <c r="H273">
        <v>101082</v>
      </c>
    </row>
    <row r="274" spans="1:8" x14ac:dyDescent="0.25">
      <c r="A274">
        <v>277.37</v>
      </c>
      <c r="B274">
        <v>279.23340000000002</v>
      </c>
      <c r="C274">
        <v>276.45</v>
      </c>
      <c r="D274">
        <v>276.58999999999997</v>
      </c>
      <c r="E274">
        <v>5688627</v>
      </c>
      <c r="F274">
        <v>277.39530000000002</v>
      </c>
      <c r="G274" s="9">
        <v>45702.208333333336</v>
      </c>
      <c r="H274">
        <v>90417</v>
      </c>
    </row>
    <row r="275" spans="1:8" x14ac:dyDescent="0.25">
      <c r="A275">
        <v>276.76</v>
      </c>
      <c r="B275">
        <v>279.97000000000003</v>
      </c>
      <c r="C275">
        <v>276.02</v>
      </c>
      <c r="D275">
        <v>279.95</v>
      </c>
      <c r="E275">
        <v>7919798</v>
      </c>
      <c r="F275">
        <v>278.88749999999999</v>
      </c>
      <c r="G275" s="9">
        <v>45706.208333333336</v>
      </c>
      <c r="H275">
        <v>108915</v>
      </c>
    </row>
    <row r="276" spans="1:8" x14ac:dyDescent="0.25">
      <c r="A276">
        <v>278.38</v>
      </c>
      <c r="B276">
        <v>280.25</v>
      </c>
      <c r="C276">
        <v>277.22000000000003</v>
      </c>
      <c r="D276">
        <v>279.25</v>
      </c>
      <c r="E276">
        <v>7007248</v>
      </c>
      <c r="F276">
        <v>279.18700000000001</v>
      </c>
      <c r="G276" s="9">
        <v>45707.208333333336</v>
      </c>
      <c r="H276">
        <v>109490</v>
      </c>
    </row>
    <row r="277" spans="1:8" x14ac:dyDescent="0.25">
      <c r="A277">
        <v>278.67500000000001</v>
      </c>
      <c r="B277">
        <v>278.74</v>
      </c>
      <c r="C277">
        <v>265.73500000000001</v>
      </c>
      <c r="D277">
        <v>266.8</v>
      </c>
      <c r="E277">
        <v>13846671</v>
      </c>
      <c r="F277">
        <v>269.0874</v>
      </c>
      <c r="G277" s="9">
        <v>45708.208333333336</v>
      </c>
      <c r="H277">
        <v>227619</v>
      </c>
    </row>
    <row r="278" spans="1:8" x14ac:dyDescent="0.25">
      <c r="A278">
        <v>268.32</v>
      </c>
      <c r="B278">
        <v>269.19549999999998</v>
      </c>
      <c r="C278">
        <v>262.83999999999997</v>
      </c>
      <c r="D278">
        <v>264.24</v>
      </c>
      <c r="E278">
        <v>12835566</v>
      </c>
      <c r="F278">
        <v>265.7199</v>
      </c>
      <c r="G278" s="9">
        <v>45709.208333333336</v>
      </c>
      <c r="H278">
        <v>159908</v>
      </c>
    </row>
    <row r="279" spans="1:8" x14ac:dyDescent="0.25">
      <c r="A279">
        <v>265.49</v>
      </c>
      <c r="B279">
        <v>267</v>
      </c>
      <c r="C279">
        <v>258.61</v>
      </c>
      <c r="D279">
        <v>261.33999999999997</v>
      </c>
      <c r="E279">
        <v>10372751</v>
      </c>
      <c r="F279">
        <v>261.88189999999997</v>
      </c>
      <c r="G279" s="9">
        <v>45712.208333333336</v>
      </c>
      <c r="H279">
        <v>151364</v>
      </c>
    </row>
    <row r="280" spans="1:8" x14ac:dyDescent="0.25">
      <c r="A280">
        <v>262.23</v>
      </c>
      <c r="B280">
        <v>263</v>
      </c>
      <c r="C280">
        <v>253.35</v>
      </c>
      <c r="D280">
        <v>257.39999999999998</v>
      </c>
      <c r="E280">
        <v>9608439</v>
      </c>
      <c r="F280">
        <v>257.24520000000001</v>
      </c>
      <c r="G280" s="9">
        <v>45713.208333333336</v>
      </c>
      <c r="H280">
        <v>169590</v>
      </c>
    </row>
    <row r="281" spans="1:8" x14ac:dyDescent="0.25">
      <c r="A281">
        <v>257.16000000000003</v>
      </c>
      <c r="B281">
        <v>260.91149999999999</v>
      </c>
      <c r="C281">
        <v>256.93</v>
      </c>
      <c r="D281">
        <v>258.79000000000002</v>
      </c>
      <c r="E281">
        <v>5943585</v>
      </c>
      <c r="F281">
        <v>259.1902</v>
      </c>
      <c r="G281" s="9">
        <v>45714.208333333336</v>
      </c>
      <c r="H281">
        <v>111338</v>
      </c>
    </row>
    <row r="282" spans="1:8" x14ac:dyDescent="0.25">
      <c r="A282">
        <v>260.18</v>
      </c>
      <c r="B282">
        <v>263.64</v>
      </c>
      <c r="C282">
        <v>257.86</v>
      </c>
      <c r="D282">
        <v>259.05</v>
      </c>
      <c r="E282">
        <v>8204447</v>
      </c>
      <c r="F282">
        <v>260.35739999999998</v>
      </c>
      <c r="G282" s="9">
        <v>45715.208333333336</v>
      </c>
      <c r="H282">
        <v>137509</v>
      </c>
    </row>
    <row r="283" spans="1:8" x14ac:dyDescent="0.25">
      <c r="A283">
        <v>260.73</v>
      </c>
      <c r="B283">
        <v>264.81</v>
      </c>
      <c r="C283">
        <v>257.89</v>
      </c>
      <c r="D283">
        <v>264.64999999999998</v>
      </c>
      <c r="E283">
        <v>10467126</v>
      </c>
      <c r="F283">
        <v>262.52210000000002</v>
      </c>
      <c r="G283" s="9">
        <v>45716.208333333336</v>
      </c>
      <c r="H283">
        <v>143024</v>
      </c>
    </row>
    <row r="284" spans="1:8" x14ac:dyDescent="0.25">
      <c r="A284">
        <v>264</v>
      </c>
      <c r="B284">
        <v>266.32</v>
      </c>
      <c r="C284">
        <v>257.82</v>
      </c>
      <c r="D284">
        <v>260.62</v>
      </c>
      <c r="E284">
        <v>9058307</v>
      </c>
      <c r="F284">
        <v>262.18759999999997</v>
      </c>
      <c r="G284" s="9">
        <v>45719.208333333336</v>
      </c>
      <c r="H284">
        <v>150019</v>
      </c>
    </row>
    <row r="285" spans="1:8" x14ac:dyDescent="0.25">
      <c r="A285">
        <v>255.28</v>
      </c>
      <c r="B285">
        <v>257.23</v>
      </c>
      <c r="C285">
        <v>245.95</v>
      </c>
      <c r="D285">
        <v>250.25</v>
      </c>
      <c r="E285">
        <v>13465630</v>
      </c>
      <c r="F285">
        <v>250.42859999999999</v>
      </c>
      <c r="G285" s="9">
        <v>45720.208333333336</v>
      </c>
      <c r="H285">
        <v>230140</v>
      </c>
    </row>
    <row r="286" spans="1:8" x14ac:dyDescent="0.25">
      <c r="A286">
        <v>251.25</v>
      </c>
      <c r="B286">
        <v>253.05</v>
      </c>
      <c r="C286">
        <v>247.83</v>
      </c>
      <c r="D286">
        <v>251.53</v>
      </c>
      <c r="E286">
        <v>7861424</v>
      </c>
      <c r="F286">
        <v>250.84960000000001</v>
      </c>
      <c r="G286" s="9">
        <v>45721.208333333336</v>
      </c>
      <c r="H286">
        <v>139210</v>
      </c>
    </row>
    <row r="287" spans="1:8" x14ac:dyDescent="0.25">
      <c r="A287">
        <v>248.11</v>
      </c>
      <c r="B287">
        <v>249.36</v>
      </c>
      <c r="C287">
        <v>243.85</v>
      </c>
      <c r="D287">
        <v>246.54</v>
      </c>
      <c r="E287">
        <v>9983235</v>
      </c>
      <c r="F287">
        <v>246.31299999999999</v>
      </c>
      <c r="G287" s="9">
        <v>45722.208333333336</v>
      </c>
      <c r="H287">
        <v>169274</v>
      </c>
    </row>
    <row r="288" spans="1:8" x14ac:dyDescent="0.25">
      <c r="A288">
        <v>245.23</v>
      </c>
      <c r="B288">
        <v>246.72</v>
      </c>
      <c r="C288">
        <v>239.42</v>
      </c>
      <c r="D288">
        <v>242.28</v>
      </c>
      <c r="E288">
        <v>20498734</v>
      </c>
      <c r="F288">
        <v>241.92240000000001</v>
      </c>
      <c r="G288" s="9">
        <v>45723.208333333336</v>
      </c>
      <c r="H288">
        <v>227755</v>
      </c>
    </row>
    <row r="289" spans="1:8" x14ac:dyDescent="0.25">
      <c r="A289">
        <v>236.21</v>
      </c>
      <c r="B289">
        <v>237.51</v>
      </c>
      <c r="C289">
        <v>228.69499999999999</v>
      </c>
      <c r="D289">
        <v>232.22</v>
      </c>
      <c r="E289">
        <v>18887186</v>
      </c>
      <c r="F289">
        <v>232.46</v>
      </c>
      <c r="G289" s="9">
        <v>45726.166666666664</v>
      </c>
      <c r="H289">
        <v>294647</v>
      </c>
    </row>
    <row r="290" spans="1:8" x14ac:dyDescent="0.25">
      <c r="A290">
        <v>231.745</v>
      </c>
      <c r="B290">
        <v>233.32</v>
      </c>
      <c r="C290">
        <v>226.69</v>
      </c>
      <c r="D290">
        <v>229.14</v>
      </c>
      <c r="E290">
        <v>18142995</v>
      </c>
      <c r="F290">
        <v>229.16679999999999</v>
      </c>
      <c r="G290" s="9">
        <v>45727.166666666664</v>
      </c>
      <c r="H290">
        <v>256303</v>
      </c>
    </row>
    <row r="291" spans="1:8" x14ac:dyDescent="0.25">
      <c r="A291">
        <v>234</v>
      </c>
      <c r="B291">
        <v>234.32</v>
      </c>
      <c r="C291">
        <v>227.26</v>
      </c>
      <c r="D291">
        <v>227.9</v>
      </c>
      <c r="E291">
        <v>16054015</v>
      </c>
      <c r="F291">
        <v>229.6114</v>
      </c>
      <c r="G291" s="9">
        <v>45728.166666666664</v>
      </c>
      <c r="H291">
        <v>225460</v>
      </c>
    </row>
    <row r="292" spans="1:8" x14ac:dyDescent="0.25">
      <c r="A292">
        <v>229.3</v>
      </c>
      <c r="B292">
        <v>229.5</v>
      </c>
      <c r="C292">
        <v>224.23</v>
      </c>
      <c r="D292">
        <v>225.19</v>
      </c>
      <c r="E292">
        <v>16467851</v>
      </c>
      <c r="F292">
        <v>225.86959999999999</v>
      </c>
      <c r="G292" s="9">
        <v>45729.166666666664</v>
      </c>
      <c r="H292">
        <v>221976</v>
      </c>
    </row>
    <row r="293" spans="1:8" x14ac:dyDescent="0.25">
      <c r="A293">
        <v>228.12</v>
      </c>
      <c r="B293">
        <v>233.143</v>
      </c>
      <c r="C293">
        <v>227.58</v>
      </c>
      <c r="D293">
        <v>232.44</v>
      </c>
      <c r="E293">
        <v>11962108</v>
      </c>
      <c r="F293">
        <v>231.7413</v>
      </c>
      <c r="G293" s="9">
        <v>45730.166666666664</v>
      </c>
      <c r="H293">
        <v>175863</v>
      </c>
    </row>
    <row r="294" spans="1:8" x14ac:dyDescent="0.25">
      <c r="A294">
        <v>231.18</v>
      </c>
      <c r="B294">
        <v>235.6695</v>
      </c>
      <c r="C294">
        <v>230.45500000000001</v>
      </c>
      <c r="D294">
        <v>233.93</v>
      </c>
      <c r="E294">
        <v>9586025</v>
      </c>
      <c r="F294">
        <v>233.71680000000001</v>
      </c>
      <c r="G294" s="9">
        <v>45733.166666666664</v>
      </c>
      <c r="H294">
        <v>137599</v>
      </c>
    </row>
    <row r="295" spans="1:8" x14ac:dyDescent="0.25">
      <c r="A295">
        <v>234.32</v>
      </c>
      <c r="B295">
        <v>236.17</v>
      </c>
      <c r="C295">
        <v>233.52</v>
      </c>
      <c r="D295">
        <v>234.97</v>
      </c>
      <c r="E295">
        <v>10344866</v>
      </c>
      <c r="F295">
        <v>234.77549999999999</v>
      </c>
      <c r="G295" s="9">
        <v>45734.166666666664</v>
      </c>
      <c r="H295">
        <v>142818</v>
      </c>
    </row>
    <row r="296" spans="1:8" x14ac:dyDescent="0.25">
      <c r="A296">
        <v>235.74</v>
      </c>
      <c r="B296">
        <v>242.33</v>
      </c>
      <c r="C296">
        <v>234.89</v>
      </c>
      <c r="D296">
        <v>239.11</v>
      </c>
      <c r="E296">
        <v>10120588</v>
      </c>
      <c r="F296">
        <v>238.85249999999999</v>
      </c>
      <c r="G296" s="9">
        <v>45735.166666666664</v>
      </c>
      <c r="H296">
        <v>147893</v>
      </c>
    </row>
    <row r="297" spans="1:8" x14ac:dyDescent="0.25">
      <c r="A297">
        <v>236.56</v>
      </c>
      <c r="B297">
        <v>241.76</v>
      </c>
      <c r="C297">
        <v>236.2</v>
      </c>
      <c r="D297">
        <v>239.01</v>
      </c>
      <c r="E297">
        <v>8328513</v>
      </c>
      <c r="F297">
        <v>239.60640000000001</v>
      </c>
      <c r="G297" s="9">
        <v>45736.166666666664</v>
      </c>
      <c r="H297">
        <v>129335</v>
      </c>
    </row>
    <row r="298" spans="1:8" x14ac:dyDescent="0.25">
      <c r="A298">
        <v>237.81</v>
      </c>
      <c r="B298">
        <v>242.3</v>
      </c>
      <c r="C298">
        <v>236.5</v>
      </c>
      <c r="D298">
        <v>241.63</v>
      </c>
      <c r="E298">
        <v>19326865</v>
      </c>
      <c r="F298">
        <v>240.5813</v>
      </c>
      <c r="G298" s="9">
        <v>45737.166666666664</v>
      </c>
      <c r="H298">
        <v>135607</v>
      </c>
    </row>
    <row r="299" spans="1:8" x14ac:dyDescent="0.25">
      <c r="A299">
        <v>245.48</v>
      </c>
      <c r="B299">
        <v>248.69</v>
      </c>
      <c r="C299">
        <v>244.41</v>
      </c>
      <c r="D299">
        <v>248.06</v>
      </c>
      <c r="E299">
        <v>9422650</v>
      </c>
      <c r="F299">
        <v>247.2766</v>
      </c>
      <c r="G299" s="9">
        <v>45740.166666666664</v>
      </c>
      <c r="H299">
        <v>139491</v>
      </c>
    </row>
    <row r="300" spans="1:8" x14ac:dyDescent="0.25">
      <c r="A300">
        <v>249.31</v>
      </c>
      <c r="B300">
        <v>251.82</v>
      </c>
      <c r="C300">
        <v>247.62469999999999</v>
      </c>
      <c r="D300">
        <v>251.13</v>
      </c>
      <c r="E300">
        <v>9287694</v>
      </c>
      <c r="F300">
        <v>250.27019999999999</v>
      </c>
      <c r="G300" s="9">
        <v>45741.166666666664</v>
      </c>
      <c r="H300">
        <v>132095</v>
      </c>
    </row>
    <row r="301" spans="1:8" x14ac:dyDescent="0.25">
      <c r="A301">
        <v>252.6</v>
      </c>
      <c r="B301">
        <v>254.67</v>
      </c>
      <c r="C301">
        <v>249.78</v>
      </c>
      <c r="D301">
        <v>251.03</v>
      </c>
      <c r="E301">
        <v>12785225</v>
      </c>
      <c r="F301">
        <v>251.80189999999999</v>
      </c>
      <c r="G301" s="9">
        <v>45742.166666666664</v>
      </c>
      <c r="H301">
        <v>154955</v>
      </c>
    </row>
    <row r="302" spans="1:8" x14ac:dyDescent="0.25">
      <c r="A302">
        <v>249.52500000000001</v>
      </c>
      <c r="B302">
        <v>250.64</v>
      </c>
      <c r="C302">
        <v>247.18</v>
      </c>
      <c r="D302">
        <v>248.12</v>
      </c>
      <c r="E302">
        <v>8022517</v>
      </c>
      <c r="F302">
        <v>248.85249999999999</v>
      </c>
      <c r="G302" s="9">
        <v>45743.166666666664</v>
      </c>
      <c r="H302">
        <v>121134</v>
      </c>
    </row>
    <row r="303" spans="1:8" x14ac:dyDescent="0.25">
      <c r="A303">
        <v>246.94</v>
      </c>
      <c r="B303">
        <v>249.505</v>
      </c>
      <c r="C303">
        <v>241.11</v>
      </c>
      <c r="D303">
        <v>242.85</v>
      </c>
      <c r="E303">
        <v>11978417</v>
      </c>
      <c r="F303">
        <v>243.4417</v>
      </c>
      <c r="G303" s="9">
        <v>45744.166666666664</v>
      </c>
      <c r="H303">
        <v>147333</v>
      </c>
    </row>
    <row r="304" spans="1:8" x14ac:dyDescent="0.25">
      <c r="A304">
        <v>239.41</v>
      </c>
      <c r="B304">
        <v>245.86</v>
      </c>
      <c r="C304">
        <v>237.36429999999999</v>
      </c>
      <c r="D304">
        <v>245.3</v>
      </c>
      <c r="E304">
        <v>13602996</v>
      </c>
      <c r="F304">
        <v>243.57210000000001</v>
      </c>
      <c r="G304" s="9">
        <v>45747.166666666664</v>
      </c>
      <c r="H304">
        <v>152396</v>
      </c>
    </row>
    <row r="305" spans="1:8" x14ac:dyDescent="0.25">
      <c r="A305">
        <v>242.62</v>
      </c>
      <c r="B305">
        <v>245.69</v>
      </c>
      <c r="C305">
        <v>240.8818</v>
      </c>
      <c r="D305">
        <v>243.66</v>
      </c>
      <c r="E305">
        <v>8054683</v>
      </c>
      <c r="F305">
        <v>243.44839999999999</v>
      </c>
      <c r="G305" s="9">
        <v>45748.166666666664</v>
      </c>
      <c r="H305">
        <v>139312</v>
      </c>
    </row>
    <row r="306" spans="1:8" x14ac:dyDescent="0.25">
      <c r="A306">
        <v>241.6</v>
      </c>
      <c r="B306">
        <v>247.245</v>
      </c>
      <c r="C306">
        <v>241.46</v>
      </c>
      <c r="D306">
        <v>245.82</v>
      </c>
      <c r="E306">
        <v>7758750</v>
      </c>
      <c r="F306">
        <v>245.51259999999999</v>
      </c>
      <c r="G306" s="9">
        <v>45749.166666666664</v>
      </c>
      <c r="H306">
        <v>124627</v>
      </c>
    </row>
    <row r="307" spans="1:8" x14ac:dyDescent="0.25">
      <c r="A307">
        <v>234.27</v>
      </c>
      <c r="B307">
        <v>235.14</v>
      </c>
      <c r="C307">
        <v>227.3</v>
      </c>
      <c r="D307">
        <v>228.69</v>
      </c>
      <c r="E307">
        <v>17188469</v>
      </c>
      <c r="F307">
        <v>230.28720000000001</v>
      </c>
      <c r="G307" s="9">
        <v>45750.166666666664</v>
      </c>
      <c r="H307">
        <v>286050</v>
      </c>
    </row>
    <row r="308" spans="1:8" x14ac:dyDescent="0.25">
      <c r="A308">
        <v>215.30500000000001</v>
      </c>
      <c r="B308">
        <v>217.7</v>
      </c>
      <c r="C308">
        <v>208.93</v>
      </c>
      <c r="D308">
        <v>210.28</v>
      </c>
      <c r="E308">
        <v>27170689</v>
      </c>
      <c r="F308">
        <v>212.1591</v>
      </c>
      <c r="G308" s="9">
        <v>45751.166666666664</v>
      </c>
      <c r="H308">
        <v>403674</v>
      </c>
    </row>
    <row r="309" spans="1:8" x14ac:dyDescent="0.25">
      <c r="A309">
        <v>205.77</v>
      </c>
      <c r="B309">
        <v>222.053</v>
      </c>
      <c r="C309">
        <v>202.16</v>
      </c>
      <c r="D309">
        <v>214.44</v>
      </c>
      <c r="E309">
        <v>22914370</v>
      </c>
      <c r="F309">
        <v>212.10249999999999</v>
      </c>
      <c r="G309" s="9">
        <v>45754.166666666664</v>
      </c>
      <c r="H309">
        <v>319871</v>
      </c>
    </row>
    <row r="310" spans="1:8" x14ac:dyDescent="0.25">
      <c r="A310">
        <v>223.52</v>
      </c>
      <c r="B310">
        <v>227.83779999999999</v>
      </c>
      <c r="C310">
        <v>213.25</v>
      </c>
      <c r="D310">
        <v>216.87</v>
      </c>
      <c r="E310">
        <v>19485734</v>
      </c>
      <c r="F310">
        <v>220.82329999999999</v>
      </c>
      <c r="G310" s="9">
        <v>45755.166666666664</v>
      </c>
      <c r="H310">
        <v>263317</v>
      </c>
    </row>
    <row r="311" spans="1:8" x14ac:dyDescent="0.25">
      <c r="A311">
        <v>212.5</v>
      </c>
      <c r="B311">
        <v>237.48</v>
      </c>
      <c r="C311">
        <v>211</v>
      </c>
      <c r="D311">
        <v>234.34</v>
      </c>
      <c r="E311">
        <v>24022350</v>
      </c>
      <c r="F311">
        <v>226.0051</v>
      </c>
      <c r="G311" s="9">
        <v>45756.166666666664</v>
      </c>
      <c r="H311">
        <v>310954</v>
      </c>
    </row>
    <row r="312" spans="1:8" x14ac:dyDescent="0.25">
      <c r="A312">
        <v>230</v>
      </c>
      <c r="B312">
        <v>230.34989999999999</v>
      </c>
      <c r="C312">
        <v>220.1</v>
      </c>
      <c r="D312">
        <v>227.11</v>
      </c>
      <c r="E312">
        <v>18896440</v>
      </c>
      <c r="F312">
        <v>226.3716</v>
      </c>
      <c r="G312" s="9">
        <v>45757.166666666664</v>
      </c>
      <c r="H312">
        <v>265749</v>
      </c>
    </row>
    <row r="313" spans="1:8" x14ac:dyDescent="0.25">
      <c r="A313">
        <v>226.31</v>
      </c>
      <c r="B313">
        <v>238.57499999999999</v>
      </c>
      <c r="C313">
        <v>225</v>
      </c>
      <c r="D313">
        <v>236.2</v>
      </c>
      <c r="E313">
        <v>20284450</v>
      </c>
      <c r="F313">
        <v>234.51849999999999</v>
      </c>
      <c r="G313" s="9">
        <v>45758.166666666664</v>
      </c>
      <c r="H313">
        <v>258642</v>
      </c>
    </row>
    <row r="314" spans="1:8" x14ac:dyDescent="0.25">
      <c r="A314">
        <v>237.1</v>
      </c>
      <c r="B314">
        <v>239.78</v>
      </c>
      <c r="C314">
        <v>233.6301</v>
      </c>
      <c r="D314">
        <v>234.72</v>
      </c>
      <c r="E314">
        <v>13017824</v>
      </c>
      <c r="F314">
        <v>235.4853</v>
      </c>
      <c r="G314" s="9">
        <v>45761.166666666664</v>
      </c>
      <c r="H314">
        <v>168220</v>
      </c>
    </row>
    <row r="315" spans="1:8" x14ac:dyDescent="0.25">
      <c r="A315">
        <v>236.1</v>
      </c>
      <c r="B315">
        <v>238.65</v>
      </c>
      <c r="C315">
        <v>232.82</v>
      </c>
      <c r="D315">
        <v>233.13</v>
      </c>
      <c r="E315">
        <v>10912883</v>
      </c>
      <c r="F315">
        <v>234.67490000000001</v>
      </c>
      <c r="G315" s="9">
        <v>45762.166666666664</v>
      </c>
      <c r="H315">
        <v>130626</v>
      </c>
    </row>
    <row r="316" spans="1:8" x14ac:dyDescent="0.25">
      <c r="A316">
        <v>232</v>
      </c>
      <c r="B316">
        <v>233.58</v>
      </c>
      <c r="C316">
        <v>227.93</v>
      </c>
      <c r="D316">
        <v>229.61</v>
      </c>
      <c r="E316">
        <v>9322325</v>
      </c>
      <c r="F316">
        <v>230.35900000000001</v>
      </c>
      <c r="G316" s="9">
        <v>45763.166666666664</v>
      </c>
      <c r="H316">
        <v>130628</v>
      </c>
    </row>
    <row r="317" spans="1:8" x14ac:dyDescent="0.25">
      <c r="A317">
        <v>230.8</v>
      </c>
      <c r="B317">
        <v>234.34</v>
      </c>
      <c r="C317">
        <v>230.55</v>
      </c>
      <c r="D317">
        <v>231.96</v>
      </c>
      <c r="E317">
        <v>9557946</v>
      </c>
      <c r="F317">
        <v>232.40219999999999</v>
      </c>
      <c r="G317" s="9">
        <v>45764.166666666664</v>
      </c>
      <c r="H317">
        <v>126832</v>
      </c>
    </row>
    <row r="318" spans="1:8" x14ac:dyDescent="0.25">
      <c r="A318">
        <v>230.63</v>
      </c>
      <c r="B318">
        <v>231.81</v>
      </c>
      <c r="C318">
        <v>226.33600000000001</v>
      </c>
      <c r="D318">
        <v>228.99</v>
      </c>
      <c r="E318">
        <v>8716177</v>
      </c>
      <c r="F318">
        <v>228.5001</v>
      </c>
      <c r="G318" s="9">
        <v>45768.166666666664</v>
      </c>
      <c r="H318">
        <v>119070</v>
      </c>
    </row>
    <row r="319" spans="1:8" x14ac:dyDescent="0.25">
      <c r="A319">
        <v>231.98</v>
      </c>
      <c r="B319">
        <v>235.99</v>
      </c>
      <c r="C319">
        <v>231.37</v>
      </c>
      <c r="D319">
        <v>235.59</v>
      </c>
      <c r="E319">
        <v>10701399</v>
      </c>
      <c r="F319">
        <v>234.61770000000001</v>
      </c>
      <c r="G319" s="9">
        <v>45769.166666666664</v>
      </c>
      <c r="H319">
        <v>115124</v>
      </c>
    </row>
    <row r="320" spans="1:8" x14ac:dyDescent="0.25">
      <c r="A320">
        <v>240.22</v>
      </c>
      <c r="B320">
        <v>246.79</v>
      </c>
      <c r="C320">
        <v>240</v>
      </c>
      <c r="D320">
        <v>240.88</v>
      </c>
      <c r="E320">
        <v>14126766</v>
      </c>
      <c r="F320">
        <v>242.5147</v>
      </c>
      <c r="G320" s="9">
        <v>45770.166666666664</v>
      </c>
      <c r="H320">
        <v>163878</v>
      </c>
    </row>
    <row r="321" spans="1:8" x14ac:dyDescent="0.25">
      <c r="A321">
        <v>239.74</v>
      </c>
      <c r="B321">
        <v>245.46950000000001</v>
      </c>
      <c r="C321">
        <v>237.58</v>
      </c>
      <c r="D321">
        <v>244.64</v>
      </c>
      <c r="E321">
        <v>9055197</v>
      </c>
      <c r="F321">
        <v>243.06440000000001</v>
      </c>
      <c r="G321" s="9">
        <v>45771.166666666664</v>
      </c>
      <c r="H321">
        <v>118368</v>
      </c>
    </row>
    <row r="322" spans="1:8" x14ac:dyDescent="0.25">
      <c r="A322">
        <v>244.65</v>
      </c>
      <c r="B322">
        <v>245.62</v>
      </c>
      <c r="C322">
        <v>241.75</v>
      </c>
      <c r="D322">
        <v>243.55</v>
      </c>
      <c r="E322">
        <v>8588564</v>
      </c>
      <c r="F322">
        <v>243.5094</v>
      </c>
      <c r="G322" s="9">
        <v>45772.166666666664</v>
      </c>
      <c r="H322">
        <v>101156</v>
      </c>
    </row>
    <row r="323" spans="1:8" x14ac:dyDescent="0.25">
      <c r="A323">
        <v>244.56</v>
      </c>
      <c r="B323">
        <v>246.84370000000001</v>
      </c>
      <c r="C323">
        <v>240.84</v>
      </c>
      <c r="D323">
        <v>243.22</v>
      </c>
      <c r="E323">
        <v>7394297</v>
      </c>
      <c r="F323">
        <v>242.9418</v>
      </c>
      <c r="G323" s="9">
        <v>45775.166666666664</v>
      </c>
      <c r="H323">
        <v>102059</v>
      </c>
    </row>
    <row r="324" spans="1:8" x14ac:dyDescent="0.25">
      <c r="A324">
        <v>242.19</v>
      </c>
      <c r="B324">
        <v>245.25</v>
      </c>
      <c r="C324">
        <v>241.69</v>
      </c>
      <c r="D324">
        <v>244.62</v>
      </c>
      <c r="E324">
        <v>7216788</v>
      </c>
      <c r="F324">
        <v>244.09530000000001</v>
      </c>
      <c r="G324" s="9">
        <v>45776.166666666664</v>
      </c>
      <c r="H324">
        <v>98418</v>
      </c>
    </row>
    <row r="325" spans="1:8" x14ac:dyDescent="0.25">
      <c r="A325">
        <v>241.21</v>
      </c>
      <c r="B325">
        <v>245.22</v>
      </c>
      <c r="C325">
        <v>238.43</v>
      </c>
      <c r="D325">
        <v>244.62</v>
      </c>
      <c r="E325">
        <v>12991699</v>
      </c>
      <c r="F325">
        <v>243.2244</v>
      </c>
      <c r="G325" s="9">
        <v>45777.166666666664</v>
      </c>
      <c r="H325">
        <v>129767</v>
      </c>
    </row>
    <row r="326" spans="1:8" x14ac:dyDescent="0.25">
      <c r="A326">
        <v>242.84</v>
      </c>
      <c r="B326">
        <v>248.45</v>
      </c>
      <c r="C326">
        <v>242.17</v>
      </c>
      <c r="D326">
        <v>246.89</v>
      </c>
      <c r="E326">
        <v>8689579</v>
      </c>
      <c r="F326">
        <v>246.6277</v>
      </c>
      <c r="G326" s="9">
        <v>45778.166666666664</v>
      </c>
      <c r="H326">
        <v>126079</v>
      </c>
    </row>
    <row r="327" spans="1:8" x14ac:dyDescent="0.25">
      <c r="A327">
        <v>251.26</v>
      </c>
      <c r="B327">
        <v>253.61869999999999</v>
      </c>
      <c r="C327">
        <v>249.46289999999999</v>
      </c>
      <c r="D327">
        <v>252.51</v>
      </c>
      <c r="E327">
        <v>7165044</v>
      </c>
      <c r="F327">
        <v>252.4128</v>
      </c>
      <c r="G327" s="9">
        <v>45779.166666666664</v>
      </c>
      <c r="H327">
        <v>114183</v>
      </c>
    </row>
    <row r="328" spans="1:8" x14ac:dyDescent="0.25">
      <c r="A328">
        <v>251.18</v>
      </c>
      <c r="B328">
        <v>255.16</v>
      </c>
      <c r="C328">
        <v>250.59010000000001</v>
      </c>
      <c r="D328">
        <v>252.56</v>
      </c>
      <c r="E328">
        <v>5450744</v>
      </c>
      <c r="F328">
        <v>253.32689999999999</v>
      </c>
      <c r="G328" s="9">
        <v>45782.166666666664</v>
      </c>
      <c r="H328">
        <v>95782</v>
      </c>
    </row>
    <row r="329" spans="1:8" x14ac:dyDescent="0.25">
      <c r="A329">
        <v>250</v>
      </c>
      <c r="B329">
        <v>252.65</v>
      </c>
      <c r="C329">
        <v>249</v>
      </c>
      <c r="D329">
        <v>249.25</v>
      </c>
      <c r="E329">
        <v>6369934</v>
      </c>
      <c r="F329">
        <v>250.30179999999999</v>
      </c>
      <c r="G329" s="9">
        <v>45783.166666666664</v>
      </c>
      <c r="H329">
        <v>98821</v>
      </c>
    </row>
    <row r="330" spans="1:8" x14ac:dyDescent="0.25">
      <c r="A330">
        <v>249.85</v>
      </c>
      <c r="B330">
        <v>252.45</v>
      </c>
      <c r="C330">
        <v>248.83</v>
      </c>
      <c r="D330">
        <v>249.39</v>
      </c>
      <c r="E330">
        <v>8724267</v>
      </c>
      <c r="F330">
        <v>250.3425</v>
      </c>
      <c r="G330" s="9">
        <v>45784.166666666664</v>
      </c>
      <c r="H330">
        <v>117018</v>
      </c>
    </row>
    <row r="331" spans="1:8" x14ac:dyDescent="0.25">
      <c r="A331">
        <v>251.57</v>
      </c>
      <c r="B331">
        <v>255.88</v>
      </c>
      <c r="C331">
        <v>251.55</v>
      </c>
      <c r="D331">
        <v>253.47</v>
      </c>
      <c r="E331">
        <v>8320118</v>
      </c>
      <c r="F331">
        <v>253.96600000000001</v>
      </c>
      <c r="G331" s="9">
        <v>45785.166666666664</v>
      </c>
      <c r="H331">
        <v>128653</v>
      </c>
    </row>
    <row r="332" spans="1:8" x14ac:dyDescent="0.25">
      <c r="A332">
        <v>254.5</v>
      </c>
      <c r="B332">
        <v>255.51</v>
      </c>
      <c r="C332">
        <v>252.34</v>
      </c>
      <c r="D332">
        <v>253.08</v>
      </c>
      <c r="E332">
        <v>5087639</v>
      </c>
      <c r="F332">
        <v>253.42449999999999</v>
      </c>
      <c r="G332" s="9">
        <v>45786.166666666664</v>
      </c>
      <c r="H332">
        <v>85897</v>
      </c>
    </row>
    <row r="333" spans="1:8" x14ac:dyDescent="0.25">
      <c r="A333">
        <v>262.89999999999998</v>
      </c>
      <c r="B333">
        <v>263.60000000000002</v>
      </c>
      <c r="C333">
        <v>258.7</v>
      </c>
      <c r="D333">
        <v>260.05</v>
      </c>
      <c r="E333">
        <v>9603892</v>
      </c>
      <c r="F333">
        <v>260.34399999999999</v>
      </c>
      <c r="G333" s="9">
        <v>45789.166666666664</v>
      </c>
      <c r="H333">
        <v>166230</v>
      </c>
    </row>
    <row r="334" spans="1:8" x14ac:dyDescent="0.25">
      <c r="A334">
        <v>261.02999999999997</v>
      </c>
      <c r="B334">
        <v>263.67</v>
      </c>
      <c r="C334">
        <v>260.39</v>
      </c>
      <c r="D334">
        <v>263.01</v>
      </c>
      <c r="E334">
        <v>8588961</v>
      </c>
      <c r="F334">
        <v>262.6044</v>
      </c>
      <c r="G334" s="9">
        <v>45790.166666666664</v>
      </c>
      <c r="H334">
        <v>136949</v>
      </c>
    </row>
    <row r="335" spans="1:8" x14ac:dyDescent="0.25">
      <c r="A335">
        <v>263</v>
      </c>
      <c r="B335">
        <v>266.64</v>
      </c>
      <c r="C335">
        <v>262.29000000000002</v>
      </c>
      <c r="D335">
        <v>265.64</v>
      </c>
      <c r="E335">
        <v>8643060</v>
      </c>
      <c r="F335">
        <v>265.20139999999998</v>
      </c>
      <c r="G335" s="9">
        <v>45791.166666666664</v>
      </c>
      <c r="H335">
        <v>134000</v>
      </c>
    </row>
    <row r="336" spans="1:8" x14ac:dyDescent="0.25">
      <c r="A336">
        <v>266.97000000000003</v>
      </c>
      <c r="B336">
        <v>269.52</v>
      </c>
      <c r="C336">
        <v>264.76</v>
      </c>
      <c r="D336">
        <v>267.49</v>
      </c>
      <c r="E336">
        <v>9214641</v>
      </c>
      <c r="F336">
        <v>266.98419999999999</v>
      </c>
      <c r="G336" s="9">
        <v>45792.166666666664</v>
      </c>
      <c r="H336">
        <v>145183</v>
      </c>
    </row>
    <row r="337" spans="1:8" x14ac:dyDescent="0.25">
      <c r="A337">
        <v>267.5</v>
      </c>
      <c r="B337">
        <v>268.45929999999998</v>
      </c>
      <c r="C337">
        <v>264.70999999999998</v>
      </c>
      <c r="D337">
        <v>267.56</v>
      </c>
      <c r="E337">
        <v>8932912</v>
      </c>
      <c r="F337">
        <v>267.17579999999998</v>
      </c>
      <c r="G337" s="9">
        <v>45793.166666666664</v>
      </c>
      <c r="H337">
        <v>131480</v>
      </c>
    </row>
    <row r="338" spans="1:8" x14ac:dyDescent="0.25">
      <c r="A338">
        <v>265.55</v>
      </c>
      <c r="B338">
        <v>268.32</v>
      </c>
      <c r="C338">
        <v>261.93</v>
      </c>
      <c r="D338">
        <v>264.88</v>
      </c>
      <c r="E338">
        <v>12145045</v>
      </c>
      <c r="F338">
        <v>265.49119999999999</v>
      </c>
      <c r="G338" s="9">
        <v>45796.166666666664</v>
      </c>
      <c r="H338">
        <v>158368</v>
      </c>
    </row>
    <row r="339" spans="1:8" x14ac:dyDescent="0.25">
      <c r="A339">
        <v>262.52</v>
      </c>
      <c r="B339">
        <v>266.66000000000003</v>
      </c>
      <c r="C339">
        <v>262.3</v>
      </c>
      <c r="D339">
        <v>265.68</v>
      </c>
      <c r="E339">
        <v>8436337</v>
      </c>
      <c r="F339">
        <v>265.64980000000003</v>
      </c>
      <c r="G339" s="9">
        <v>45797.166666666664</v>
      </c>
      <c r="H339">
        <v>125845</v>
      </c>
    </row>
    <row r="340" spans="1:8" x14ac:dyDescent="0.25">
      <c r="A340">
        <v>264.35000000000002</v>
      </c>
      <c r="B340">
        <v>265.64999999999998</v>
      </c>
      <c r="C340">
        <v>260.72629999999998</v>
      </c>
      <c r="D340">
        <v>261.04000000000002</v>
      </c>
      <c r="E340">
        <v>7464045</v>
      </c>
      <c r="F340">
        <v>262.4599</v>
      </c>
      <c r="G340" s="9">
        <v>45798.166666666664</v>
      </c>
      <c r="H340">
        <v>120021</v>
      </c>
    </row>
    <row r="341" spans="1:8" x14ac:dyDescent="0.25">
      <c r="A341">
        <v>259.44</v>
      </c>
      <c r="B341">
        <v>262.3</v>
      </c>
      <c r="C341">
        <v>258.86869999999999</v>
      </c>
      <c r="D341">
        <v>260.67</v>
      </c>
      <c r="E341">
        <v>6514113</v>
      </c>
      <c r="F341">
        <v>260.92529999999999</v>
      </c>
      <c r="G341" s="9">
        <v>45799.166666666664</v>
      </c>
      <c r="H341">
        <v>109510</v>
      </c>
    </row>
    <row r="342" spans="1:8" x14ac:dyDescent="0.25">
      <c r="A342">
        <v>256.81</v>
      </c>
      <c r="B342">
        <v>261.99</v>
      </c>
      <c r="C342">
        <v>256.00009999999997</v>
      </c>
      <c r="D342">
        <v>260.70999999999998</v>
      </c>
      <c r="E342">
        <v>6671841</v>
      </c>
      <c r="F342">
        <v>260.16809999999998</v>
      </c>
      <c r="G342" s="9">
        <v>45800.166666666664</v>
      </c>
      <c r="H342">
        <v>113130</v>
      </c>
    </row>
    <row r="343" spans="1:8" x14ac:dyDescent="0.25">
      <c r="A343">
        <v>262.04000000000002</v>
      </c>
      <c r="B343">
        <v>265.3</v>
      </c>
      <c r="C343">
        <v>261.99</v>
      </c>
      <c r="D343">
        <v>265.29000000000002</v>
      </c>
      <c r="E343">
        <v>7506555</v>
      </c>
      <c r="F343">
        <v>264.34690000000001</v>
      </c>
      <c r="G343" s="9">
        <v>45804.166666666664</v>
      </c>
      <c r="H343">
        <v>128444</v>
      </c>
    </row>
    <row r="344" spans="1:8" x14ac:dyDescent="0.25">
      <c r="A344">
        <v>266.24</v>
      </c>
      <c r="B344">
        <v>266.72000000000003</v>
      </c>
      <c r="C344">
        <v>262.89999999999998</v>
      </c>
      <c r="D344">
        <v>263.49</v>
      </c>
      <c r="E344">
        <v>5535408</v>
      </c>
      <c r="F344">
        <v>264.11680000000001</v>
      </c>
      <c r="G344" s="9">
        <v>45805.166666666664</v>
      </c>
      <c r="H344">
        <v>103062</v>
      </c>
    </row>
    <row r="345" spans="1:8" x14ac:dyDescent="0.25">
      <c r="A345">
        <v>264.8</v>
      </c>
      <c r="B345">
        <v>265.40989999999999</v>
      </c>
      <c r="C345">
        <v>262.52999999999997</v>
      </c>
      <c r="D345">
        <v>264.37</v>
      </c>
      <c r="E345">
        <v>5081992</v>
      </c>
      <c r="F345">
        <v>263.83539999999999</v>
      </c>
      <c r="G345" s="9">
        <v>45806.166666666664</v>
      </c>
      <c r="H345">
        <v>99875</v>
      </c>
    </row>
    <row r="346" spans="1:8" x14ac:dyDescent="0.25">
      <c r="A346">
        <v>263.45</v>
      </c>
      <c r="B346">
        <v>265.33</v>
      </c>
      <c r="C346">
        <v>262.72500000000002</v>
      </c>
      <c r="D346">
        <v>264</v>
      </c>
      <c r="E346">
        <v>10977662</v>
      </c>
      <c r="F346">
        <v>264.13240000000002</v>
      </c>
      <c r="G346" s="9">
        <v>45807.166666666664</v>
      </c>
      <c r="H346">
        <v>148033</v>
      </c>
    </row>
    <row r="347" spans="1:8" x14ac:dyDescent="0.25">
      <c r="A347">
        <v>263.02</v>
      </c>
      <c r="B347">
        <v>265.02999999999997</v>
      </c>
      <c r="C347">
        <v>261.89999999999998</v>
      </c>
      <c r="D347">
        <v>264.66000000000003</v>
      </c>
      <c r="E347">
        <v>6011165</v>
      </c>
      <c r="F347">
        <v>264.00229999999999</v>
      </c>
      <c r="G347" s="9">
        <v>45810.166666666664</v>
      </c>
      <c r="H347">
        <v>111063</v>
      </c>
    </row>
    <row r="348" spans="1:8" x14ac:dyDescent="0.25">
      <c r="A348">
        <v>263.73</v>
      </c>
      <c r="B348">
        <v>266.58</v>
      </c>
      <c r="C348">
        <v>262.88</v>
      </c>
      <c r="D348">
        <v>266.27</v>
      </c>
      <c r="E348">
        <v>6998383</v>
      </c>
      <c r="F348">
        <v>265.60090000000002</v>
      </c>
      <c r="G348" s="9">
        <v>45811.166666666664</v>
      </c>
      <c r="H348">
        <v>115663</v>
      </c>
    </row>
    <row r="349" spans="1:8" x14ac:dyDescent="0.25">
      <c r="A349">
        <v>265.92</v>
      </c>
      <c r="B349">
        <v>267.12</v>
      </c>
      <c r="C349">
        <v>264.18</v>
      </c>
      <c r="D349">
        <v>264.22000000000003</v>
      </c>
      <c r="E349">
        <v>5915710</v>
      </c>
      <c r="F349">
        <v>264.99889999999999</v>
      </c>
      <c r="G349" s="9">
        <v>45812.166666666664</v>
      </c>
      <c r="H349">
        <v>113277</v>
      </c>
    </row>
    <row r="350" spans="1:8" x14ac:dyDescent="0.25">
      <c r="A350">
        <v>264.74</v>
      </c>
      <c r="B350">
        <v>264.74</v>
      </c>
      <c r="C350">
        <v>260.31</v>
      </c>
      <c r="D350">
        <v>261.95</v>
      </c>
      <c r="E350">
        <v>8179258</v>
      </c>
      <c r="F350">
        <v>262.2088</v>
      </c>
      <c r="G350" s="9">
        <v>45813.166666666664</v>
      </c>
      <c r="H350">
        <v>139704</v>
      </c>
    </row>
    <row r="351" spans="1:8" x14ac:dyDescent="0.25">
      <c r="A351">
        <v>264.33</v>
      </c>
      <c r="B351">
        <v>266.64999999999998</v>
      </c>
      <c r="C351">
        <v>264.26</v>
      </c>
      <c r="D351">
        <v>265.73</v>
      </c>
      <c r="E351">
        <v>7738134</v>
      </c>
      <c r="F351">
        <v>265.74099999999999</v>
      </c>
      <c r="G351" s="9">
        <v>45814.166666666664</v>
      </c>
      <c r="H351">
        <v>126963</v>
      </c>
    </row>
    <row r="352" spans="1:8" x14ac:dyDescent="0.25">
      <c r="A352">
        <v>266</v>
      </c>
      <c r="B352">
        <v>267.89999999999998</v>
      </c>
      <c r="C352">
        <v>263.35000000000002</v>
      </c>
      <c r="D352">
        <v>266.74</v>
      </c>
      <c r="E352">
        <v>8285364</v>
      </c>
      <c r="F352">
        <v>266.1918</v>
      </c>
      <c r="G352" s="9">
        <v>45817.166666666664</v>
      </c>
      <c r="H352">
        <v>139063</v>
      </c>
    </row>
    <row r="353" spans="1:8" x14ac:dyDescent="0.25">
      <c r="A353">
        <v>265.88</v>
      </c>
      <c r="B353">
        <v>268.89999999999998</v>
      </c>
      <c r="C353">
        <v>265.85000000000002</v>
      </c>
      <c r="D353">
        <v>268.60000000000002</v>
      </c>
      <c r="E353">
        <v>7538135</v>
      </c>
      <c r="F353">
        <v>267.7878</v>
      </c>
      <c r="G353" s="9">
        <v>45818.166666666664</v>
      </c>
      <c r="H353">
        <v>119349</v>
      </c>
    </row>
    <row r="354" spans="1:8" x14ac:dyDescent="0.25">
      <c r="A354">
        <v>268.68</v>
      </c>
      <c r="B354">
        <v>269.61989999999997</v>
      </c>
      <c r="C354">
        <v>265.78620000000001</v>
      </c>
      <c r="D354">
        <v>268.14999999999998</v>
      </c>
      <c r="E354">
        <v>7434064</v>
      </c>
      <c r="F354">
        <v>268.25420000000003</v>
      </c>
      <c r="G354" s="9">
        <v>45819.166666666664</v>
      </c>
      <c r="H354">
        <v>108048</v>
      </c>
    </row>
    <row r="355" spans="1:8" x14ac:dyDescent="0.25">
      <c r="A355">
        <v>266.86</v>
      </c>
      <c r="B355">
        <v>268.29000000000002</v>
      </c>
      <c r="C355">
        <v>265.14</v>
      </c>
      <c r="D355">
        <v>268.24</v>
      </c>
      <c r="E355">
        <v>6618026</v>
      </c>
      <c r="F355">
        <v>267.71159999999998</v>
      </c>
      <c r="G355" s="9">
        <v>45820.166666666664</v>
      </c>
      <c r="H355">
        <v>88723</v>
      </c>
    </row>
    <row r="356" spans="1:8" x14ac:dyDescent="0.25">
      <c r="A356">
        <v>265.08</v>
      </c>
      <c r="B356">
        <v>267.02</v>
      </c>
      <c r="C356">
        <v>262.70999999999998</v>
      </c>
      <c r="D356">
        <v>264.95</v>
      </c>
      <c r="E356">
        <v>7098265</v>
      </c>
      <c r="F356">
        <v>264.92270000000002</v>
      </c>
      <c r="G356" s="9">
        <v>45821.166666666664</v>
      </c>
      <c r="H356">
        <v>128282</v>
      </c>
    </row>
    <row r="357" spans="1:8" x14ac:dyDescent="0.25">
      <c r="A357">
        <v>267</v>
      </c>
      <c r="B357">
        <v>271.73</v>
      </c>
      <c r="C357">
        <v>266.85000000000002</v>
      </c>
      <c r="D357">
        <v>270.36</v>
      </c>
      <c r="E357">
        <v>8566019</v>
      </c>
      <c r="F357">
        <v>270.39749999999998</v>
      </c>
      <c r="G357" s="9">
        <v>45824.166666666664</v>
      </c>
      <c r="H357">
        <v>122402</v>
      </c>
    </row>
    <row r="358" spans="1:8" x14ac:dyDescent="0.25">
      <c r="A358">
        <v>268.17</v>
      </c>
      <c r="B358">
        <v>270.58999999999997</v>
      </c>
      <c r="C358">
        <v>267.8</v>
      </c>
      <c r="D358">
        <v>269.52</v>
      </c>
      <c r="E358">
        <v>6739262</v>
      </c>
      <c r="F358">
        <v>269.6703</v>
      </c>
      <c r="G358" s="9">
        <v>45825.166666666664</v>
      </c>
      <c r="H358">
        <v>100160</v>
      </c>
    </row>
    <row r="359" spans="1:8" x14ac:dyDescent="0.25">
      <c r="A359">
        <v>270</v>
      </c>
      <c r="B359">
        <v>277.72000000000003</v>
      </c>
      <c r="C359">
        <v>269.72000000000003</v>
      </c>
      <c r="D359">
        <v>273.95999999999998</v>
      </c>
      <c r="E359">
        <v>9586440</v>
      </c>
      <c r="F359">
        <v>274.65230000000003</v>
      </c>
      <c r="G359" s="9">
        <v>45826.166666666664</v>
      </c>
      <c r="H359">
        <v>151653</v>
      </c>
    </row>
    <row r="360" spans="1:8" x14ac:dyDescent="0.25">
      <c r="A360">
        <v>275.57</v>
      </c>
      <c r="B360">
        <v>277.3</v>
      </c>
      <c r="C360">
        <v>273.81189999999998</v>
      </c>
      <c r="D360">
        <v>275</v>
      </c>
      <c r="E360">
        <v>13969674</v>
      </c>
      <c r="F360">
        <v>275.14999999999998</v>
      </c>
      <c r="G360" s="9">
        <v>45828.166666666664</v>
      </c>
      <c r="H360">
        <v>126204</v>
      </c>
    </row>
    <row r="361" spans="1:8" x14ac:dyDescent="0.25">
      <c r="A361">
        <v>275.06</v>
      </c>
      <c r="B361">
        <v>278.55</v>
      </c>
      <c r="C361">
        <v>272.11279999999999</v>
      </c>
      <c r="D361">
        <v>278.27</v>
      </c>
      <c r="E361">
        <v>8094559</v>
      </c>
      <c r="F361">
        <v>276.45620000000002</v>
      </c>
      <c r="G361" s="9">
        <v>45831.166666666664</v>
      </c>
      <c r="H361">
        <v>120475</v>
      </c>
    </row>
    <row r="362" spans="1:8" x14ac:dyDescent="0.25">
      <c r="A362">
        <v>280.20999999999998</v>
      </c>
      <c r="B362">
        <v>282.71499999999997</v>
      </c>
      <c r="C362">
        <v>279.51</v>
      </c>
      <c r="D362">
        <v>281.26</v>
      </c>
      <c r="E362">
        <v>9267941</v>
      </c>
      <c r="F362">
        <v>281.36959999999999</v>
      </c>
      <c r="G362" s="9">
        <v>45832.166666666664</v>
      </c>
      <c r="H362">
        <v>158527</v>
      </c>
    </row>
    <row r="363" spans="1:8" x14ac:dyDescent="0.25">
      <c r="A363">
        <v>281.5</v>
      </c>
      <c r="B363">
        <v>284.27999999999997</v>
      </c>
      <c r="C363">
        <v>280.91000000000003</v>
      </c>
      <c r="D363">
        <v>284.06</v>
      </c>
      <c r="E363">
        <v>6826901</v>
      </c>
      <c r="F363">
        <v>283.05810000000002</v>
      </c>
      <c r="G363" s="9">
        <v>45833.166666666664</v>
      </c>
      <c r="H363">
        <v>114681</v>
      </c>
    </row>
    <row r="364" spans="1:8" x14ac:dyDescent="0.25">
      <c r="A364">
        <v>284.7</v>
      </c>
      <c r="B364">
        <v>289.41000000000003</v>
      </c>
      <c r="C364">
        <v>284.47000000000003</v>
      </c>
      <c r="D364">
        <v>288.75</v>
      </c>
      <c r="E364">
        <v>8942062</v>
      </c>
      <c r="F364">
        <v>287.87299999999999</v>
      </c>
      <c r="G364" s="9">
        <v>45834.166666666664</v>
      </c>
      <c r="H364">
        <v>138554</v>
      </c>
    </row>
    <row r="365" spans="1:8" x14ac:dyDescent="0.25">
      <c r="A365">
        <v>285.81</v>
      </c>
      <c r="B365">
        <v>288.69619999999998</v>
      </c>
      <c r="C365">
        <v>285.04000000000002</v>
      </c>
      <c r="D365">
        <v>287.11</v>
      </c>
      <c r="E365">
        <v>17868633</v>
      </c>
      <c r="F365">
        <v>286.9502</v>
      </c>
      <c r="G365" s="9">
        <v>45835.166666666664</v>
      </c>
      <c r="H365">
        <v>178629</v>
      </c>
    </row>
    <row r="366" spans="1:8" x14ac:dyDescent="0.25">
      <c r="A366">
        <v>290.39999999999998</v>
      </c>
      <c r="B366">
        <v>292.64999999999998</v>
      </c>
      <c r="C366">
        <v>288.92</v>
      </c>
      <c r="D366">
        <v>289.91000000000003</v>
      </c>
      <c r="E366">
        <v>12689156</v>
      </c>
      <c r="F366">
        <v>290.34359999999998</v>
      </c>
      <c r="G366" s="9">
        <v>45838.166666666664</v>
      </c>
      <c r="H366">
        <v>170993</v>
      </c>
    </row>
    <row r="367" spans="1:8" x14ac:dyDescent="0.25">
      <c r="A367">
        <v>290.89</v>
      </c>
      <c r="B367">
        <v>291.13</v>
      </c>
      <c r="C367">
        <v>286.58999999999997</v>
      </c>
      <c r="D367">
        <v>290.41000000000003</v>
      </c>
      <c r="E367">
        <v>9338260</v>
      </c>
      <c r="F367">
        <v>289.54579999999999</v>
      </c>
      <c r="G367" s="9">
        <v>45839.166666666664</v>
      </c>
      <c r="H367">
        <v>154406</v>
      </c>
    </row>
    <row r="368" spans="1:8" x14ac:dyDescent="0.25">
      <c r="A368">
        <v>292.04000000000002</v>
      </c>
      <c r="B368">
        <v>292.822</v>
      </c>
      <c r="C368">
        <v>289.7</v>
      </c>
      <c r="D368">
        <v>292</v>
      </c>
      <c r="E368">
        <v>8158692</v>
      </c>
      <c r="F368">
        <v>291.66059999999999</v>
      </c>
      <c r="G368" s="9">
        <v>45840.166666666664</v>
      </c>
      <c r="H368">
        <v>145045</v>
      </c>
    </row>
    <row r="369" spans="1:8" x14ac:dyDescent="0.25">
      <c r="A369">
        <v>292.14999999999998</v>
      </c>
      <c r="B369">
        <v>296.39999999999998</v>
      </c>
      <c r="C369">
        <v>291.20999999999998</v>
      </c>
      <c r="D369">
        <v>296</v>
      </c>
      <c r="E369">
        <v>6541646</v>
      </c>
      <c r="F369">
        <v>295.09460000000001</v>
      </c>
      <c r="G369" s="9">
        <v>45841.166666666664</v>
      </c>
      <c r="H369">
        <v>107423</v>
      </c>
    </row>
    <row r="370" spans="1:8" x14ac:dyDescent="0.25">
      <c r="A370">
        <v>295.25</v>
      </c>
      <c r="B370">
        <v>296.04000000000002</v>
      </c>
      <c r="C370">
        <v>290.08</v>
      </c>
      <c r="D370">
        <v>291.97000000000003</v>
      </c>
      <c r="E370">
        <v>8825732</v>
      </c>
      <c r="F370">
        <v>292.38639999999998</v>
      </c>
      <c r="G370" s="9">
        <v>45845.166666666664</v>
      </c>
      <c r="H370">
        <v>161292</v>
      </c>
    </row>
    <row r="371" spans="1:8" x14ac:dyDescent="0.25">
      <c r="A371">
        <v>289.27499999999998</v>
      </c>
      <c r="B371">
        <v>289.7</v>
      </c>
      <c r="C371">
        <v>280.31</v>
      </c>
      <c r="D371">
        <v>282.77999999999997</v>
      </c>
      <c r="E371">
        <v>15440856</v>
      </c>
      <c r="F371">
        <v>283.2131</v>
      </c>
      <c r="G371" s="9">
        <v>45846.166666666664</v>
      </c>
      <c r="H371">
        <v>238714</v>
      </c>
    </row>
    <row r="372" spans="1:8" x14ac:dyDescent="0.25">
      <c r="A372">
        <v>287.18</v>
      </c>
      <c r="B372">
        <v>287.19499999999999</v>
      </c>
      <c r="C372">
        <v>282.48</v>
      </c>
      <c r="D372">
        <v>283.16000000000003</v>
      </c>
      <c r="E372">
        <v>11273801</v>
      </c>
      <c r="F372">
        <v>283.48919999999998</v>
      </c>
      <c r="G372" s="9">
        <v>45847.166666666664</v>
      </c>
      <c r="H372">
        <v>139436</v>
      </c>
    </row>
    <row r="373" spans="1:8" x14ac:dyDescent="0.25">
      <c r="A373">
        <v>283</v>
      </c>
      <c r="B373">
        <v>288.31</v>
      </c>
      <c r="C373">
        <v>283</v>
      </c>
      <c r="D373">
        <v>288.19</v>
      </c>
      <c r="E373">
        <v>8413847</v>
      </c>
      <c r="F373">
        <v>287.0822</v>
      </c>
      <c r="G373" s="9">
        <v>45848.166666666664</v>
      </c>
      <c r="H373">
        <v>145922</v>
      </c>
    </row>
    <row r="374" spans="1:8" x14ac:dyDescent="0.25">
      <c r="A374">
        <v>285.52</v>
      </c>
      <c r="B374">
        <v>287.38</v>
      </c>
      <c r="C374">
        <v>283.65499999999997</v>
      </c>
      <c r="D374">
        <v>286.86</v>
      </c>
      <c r="E374">
        <v>7384674</v>
      </c>
      <c r="F374">
        <v>286.33769999999998</v>
      </c>
      <c r="G374" s="9">
        <v>45849.166666666664</v>
      </c>
      <c r="H374">
        <v>125576</v>
      </c>
    </row>
    <row r="375" spans="1:8" x14ac:dyDescent="0.25">
      <c r="A375">
        <v>287.07</v>
      </c>
      <c r="B375">
        <v>289.3</v>
      </c>
      <c r="C375">
        <v>285.25560000000002</v>
      </c>
      <c r="D375">
        <v>288.7</v>
      </c>
      <c r="E375">
        <v>9079941</v>
      </c>
      <c r="F375">
        <v>288.04680000000002</v>
      </c>
      <c r="G375" s="9">
        <v>45852.166666666664</v>
      </c>
      <c r="H375">
        <v>155505</v>
      </c>
    </row>
    <row r="376" spans="1:8" x14ac:dyDescent="0.25">
      <c r="A376">
        <v>288</v>
      </c>
      <c r="B376">
        <v>291.95</v>
      </c>
      <c r="C376">
        <v>285.48</v>
      </c>
      <c r="D376">
        <v>286.55</v>
      </c>
      <c r="E376">
        <v>12526110</v>
      </c>
      <c r="F376">
        <v>287.03089999999997</v>
      </c>
      <c r="G376" s="9">
        <v>45853.166666666664</v>
      </c>
      <c r="H376">
        <v>202186</v>
      </c>
    </row>
    <row r="377" spans="1:8" x14ac:dyDescent="0.25">
      <c r="A377">
        <v>288.39999999999998</v>
      </c>
      <c r="B377">
        <v>290.73</v>
      </c>
      <c r="C377">
        <v>283.01</v>
      </c>
      <c r="D377">
        <v>285.82</v>
      </c>
      <c r="E377">
        <v>9979768</v>
      </c>
      <c r="F377">
        <v>285.97770000000003</v>
      </c>
      <c r="G377" s="9">
        <v>45854.166666666664</v>
      </c>
      <c r="H377">
        <v>170037</v>
      </c>
    </row>
    <row r="378" spans="1:8" x14ac:dyDescent="0.25">
      <c r="A378">
        <v>283.44</v>
      </c>
      <c r="B378">
        <v>290.29649999999998</v>
      </c>
      <c r="C378">
        <v>283.44</v>
      </c>
      <c r="D378">
        <v>289.89999999999998</v>
      </c>
      <c r="E378">
        <v>8509504</v>
      </c>
      <c r="F378">
        <v>288.69709999999998</v>
      </c>
      <c r="G378" s="9">
        <v>45855.166666666664</v>
      </c>
      <c r="H378">
        <v>151234</v>
      </c>
    </row>
    <row r="379" spans="1:8" x14ac:dyDescent="0.25">
      <c r="A379">
        <v>289.52</v>
      </c>
      <c r="B379">
        <v>292.5</v>
      </c>
      <c r="C379">
        <v>288.23</v>
      </c>
      <c r="D379">
        <v>291.27</v>
      </c>
      <c r="E379">
        <v>12217018</v>
      </c>
      <c r="F379">
        <v>291.0942</v>
      </c>
      <c r="G379" s="9">
        <v>45856.166666666664</v>
      </c>
      <c r="H379">
        <v>128211</v>
      </c>
    </row>
    <row r="380" spans="1:8" x14ac:dyDescent="0.25">
      <c r="A380">
        <v>291</v>
      </c>
      <c r="B380">
        <v>294.18</v>
      </c>
      <c r="C380">
        <v>290.58</v>
      </c>
      <c r="D380">
        <v>290.97000000000003</v>
      </c>
      <c r="E380">
        <v>7898141</v>
      </c>
      <c r="F380">
        <v>291.8218</v>
      </c>
      <c r="G380" s="9">
        <v>45859.166666666664</v>
      </c>
      <c r="H380">
        <v>115105</v>
      </c>
    </row>
    <row r="381" spans="1:8" x14ac:dyDescent="0.25">
      <c r="A381">
        <v>291.5</v>
      </c>
      <c r="B381">
        <v>293.625</v>
      </c>
      <c r="C381">
        <v>289.18</v>
      </c>
      <c r="D381">
        <v>291.43</v>
      </c>
      <c r="E381">
        <v>6717461</v>
      </c>
      <c r="F381">
        <v>291.88330000000002</v>
      </c>
      <c r="G381" s="9">
        <v>45860.166666666664</v>
      </c>
      <c r="H381">
        <v>107867</v>
      </c>
    </row>
    <row r="382" spans="1:8" x14ac:dyDescent="0.25">
      <c r="A382">
        <v>292.83999999999997</v>
      </c>
      <c r="B382">
        <v>296.99</v>
      </c>
      <c r="C382">
        <v>292.55</v>
      </c>
      <c r="D382">
        <v>296.76</v>
      </c>
      <c r="E382">
        <v>7083510</v>
      </c>
      <c r="F382">
        <v>295.2663</v>
      </c>
      <c r="G382" s="9">
        <v>45861.166666666664</v>
      </c>
      <c r="H382">
        <v>120452</v>
      </c>
    </row>
    <row r="383" spans="1:8" x14ac:dyDescent="0.25">
      <c r="A383">
        <v>297.42</v>
      </c>
      <c r="B383">
        <v>299.5899</v>
      </c>
      <c r="C383">
        <v>296.2</v>
      </c>
      <c r="D383">
        <v>296.55</v>
      </c>
      <c r="E383">
        <v>7001242</v>
      </c>
      <c r="F383">
        <v>297.66129999999998</v>
      </c>
      <c r="G383" s="9">
        <v>45862.166666666664</v>
      </c>
      <c r="H383">
        <v>111385</v>
      </c>
    </row>
    <row r="384" spans="1:8" x14ac:dyDescent="0.25">
      <c r="A384">
        <v>296.7</v>
      </c>
      <c r="B384">
        <v>298.89999999999998</v>
      </c>
      <c r="C384">
        <v>295.95499999999998</v>
      </c>
      <c r="D384">
        <v>298.62</v>
      </c>
      <c r="E384">
        <v>5918875</v>
      </c>
      <c r="F384">
        <v>297.9194</v>
      </c>
      <c r="G384" s="9">
        <v>45863.166666666664</v>
      </c>
      <c r="H384">
        <v>100375</v>
      </c>
    </row>
    <row r="385" spans="1:8" x14ac:dyDescent="0.25">
      <c r="A385">
        <v>297.66000000000003</v>
      </c>
      <c r="B385">
        <v>299.43</v>
      </c>
      <c r="C385">
        <v>296.82</v>
      </c>
      <c r="D385">
        <v>298.27999999999997</v>
      </c>
      <c r="E385">
        <v>5840417</v>
      </c>
      <c r="F385">
        <v>298.11219999999997</v>
      </c>
      <c r="G385" s="9">
        <v>45866.166666666664</v>
      </c>
      <c r="H385">
        <v>94998</v>
      </c>
    </row>
    <row r="386" spans="1:8" x14ac:dyDescent="0.25">
      <c r="A386">
        <v>300</v>
      </c>
      <c r="B386">
        <v>301.29309999999998</v>
      </c>
      <c r="C386">
        <v>296.2</v>
      </c>
      <c r="D386">
        <v>297.04000000000002</v>
      </c>
      <c r="E386">
        <v>7635719</v>
      </c>
      <c r="F386">
        <v>297.81450000000001</v>
      </c>
      <c r="G386" s="9">
        <v>45867.166666666664</v>
      </c>
      <c r="H386">
        <v>103724</v>
      </c>
    </row>
    <row r="387" spans="1:8" x14ac:dyDescent="0.25">
      <c r="A387">
        <v>297.42</v>
      </c>
      <c r="B387">
        <v>300.61</v>
      </c>
      <c r="C387">
        <v>297.38</v>
      </c>
      <c r="D387">
        <v>299.63</v>
      </c>
      <c r="E387">
        <v>8061742</v>
      </c>
      <c r="F387">
        <v>299.3116</v>
      </c>
      <c r="G387" s="9">
        <v>45868.166666666664</v>
      </c>
      <c r="H387">
        <v>105969</v>
      </c>
    </row>
    <row r="388" spans="1:8" x14ac:dyDescent="0.25">
      <c r="A388">
        <v>299.14</v>
      </c>
      <c r="B388">
        <v>300.97500000000002</v>
      </c>
      <c r="C388">
        <v>295.5</v>
      </c>
      <c r="D388">
        <v>296.24</v>
      </c>
      <c r="E388">
        <v>14749652</v>
      </c>
      <c r="F388">
        <v>296.70249999999999</v>
      </c>
      <c r="G388" s="9">
        <v>45869.166666666664</v>
      </c>
      <c r="H388">
        <v>126995</v>
      </c>
    </row>
    <row r="389" spans="1:8" x14ac:dyDescent="0.25">
      <c r="A389">
        <v>290.39999999999998</v>
      </c>
      <c r="B389">
        <v>291.79500000000002</v>
      </c>
      <c r="C389">
        <v>284.23759999999999</v>
      </c>
      <c r="D389">
        <v>289.37</v>
      </c>
      <c r="E389">
        <v>12007111</v>
      </c>
      <c r="F389">
        <v>288.9153</v>
      </c>
      <c r="G389" s="9">
        <v>45870.166666666664</v>
      </c>
      <c r="H389">
        <v>196011</v>
      </c>
    </row>
    <row r="390" spans="1:8" x14ac:dyDescent="0.25">
      <c r="A390">
        <v>290.26</v>
      </c>
      <c r="B390">
        <v>294.32</v>
      </c>
      <c r="C390">
        <v>290.26</v>
      </c>
      <c r="D390">
        <v>294.26</v>
      </c>
      <c r="E390">
        <v>6649542</v>
      </c>
      <c r="F390">
        <v>293.42509999999999</v>
      </c>
      <c r="G390" s="9">
        <v>45873.166666666664</v>
      </c>
      <c r="H390">
        <v>107576</v>
      </c>
    </row>
    <row r="391" spans="1:8" x14ac:dyDescent="0.25">
      <c r="A391">
        <v>294.69</v>
      </c>
      <c r="B391">
        <v>295.78500000000003</v>
      </c>
      <c r="C391">
        <v>287.24</v>
      </c>
      <c r="D391">
        <v>291.37</v>
      </c>
      <c r="E391">
        <v>7182333</v>
      </c>
      <c r="F391">
        <v>290.82310000000001</v>
      </c>
      <c r="G391" s="9">
        <v>45874.166666666664</v>
      </c>
      <c r="H391">
        <v>126864</v>
      </c>
    </row>
    <row r="392" spans="1:8" x14ac:dyDescent="0.25">
      <c r="A392">
        <v>292.3</v>
      </c>
      <c r="B392">
        <v>293.29000000000002</v>
      </c>
      <c r="C392">
        <v>290.16000000000003</v>
      </c>
      <c r="D392">
        <v>291.35000000000002</v>
      </c>
      <c r="E392">
        <v>6330155</v>
      </c>
      <c r="F392">
        <v>291.46550000000002</v>
      </c>
      <c r="G392" s="9">
        <v>45875.166666666664</v>
      </c>
      <c r="H392">
        <v>107170</v>
      </c>
    </row>
    <row r="393" spans="1:8" x14ac:dyDescent="0.25">
      <c r="A393">
        <v>292.94</v>
      </c>
      <c r="B393">
        <v>293.45999999999998</v>
      </c>
      <c r="C393">
        <v>286.41000000000003</v>
      </c>
      <c r="D393">
        <v>286.94</v>
      </c>
      <c r="E393">
        <v>8057109</v>
      </c>
      <c r="F393">
        <v>288.34820000000002</v>
      </c>
      <c r="G393" s="9">
        <v>45876.166666666664</v>
      </c>
      <c r="H393">
        <v>136492</v>
      </c>
    </row>
    <row r="394" spans="1:8" x14ac:dyDescent="0.25">
      <c r="A394">
        <v>288.98</v>
      </c>
      <c r="B394">
        <v>291.23</v>
      </c>
      <c r="C394">
        <v>284.70600000000002</v>
      </c>
      <c r="D394">
        <v>288.76</v>
      </c>
      <c r="E394">
        <v>6634506</v>
      </c>
      <c r="F394">
        <v>288.55790000000002</v>
      </c>
      <c r="G394" s="9">
        <v>45877.166666666664</v>
      </c>
      <c r="H394">
        <v>127110</v>
      </c>
    </row>
    <row r="395" spans="1:8" x14ac:dyDescent="0.25">
      <c r="A395">
        <v>289.39999999999998</v>
      </c>
      <c r="B395">
        <v>291.32</v>
      </c>
      <c r="C395">
        <v>288.77999999999997</v>
      </c>
      <c r="D395">
        <v>289.56</v>
      </c>
      <c r="E395">
        <v>5510113</v>
      </c>
      <c r="F395">
        <v>289.74959999999999</v>
      </c>
      <c r="G395" s="9">
        <v>45880.166666666664</v>
      </c>
      <c r="H395">
        <v>106783</v>
      </c>
    </row>
    <row r="396" spans="1:8" x14ac:dyDescent="0.25">
      <c r="A396">
        <v>291.5</v>
      </c>
      <c r="B396">
        <v>294.75</v>
      </c>
      <c r="C396">
        <v>290.33999999999997</v>
      </c>
      <c r="D396">
        <v>292.85000000000002</v>
      </c>
      <c r="E396">
        <v>8572034</v>
      </c>
      <c r="F396">
        <v>292.95940000000002</v>
      </c>
      <c r="G396" s="9">
        <v>45881.166666666664</v>
      </c>
      <c r="H396">
        <v>144084</v>
      </c>
    </row>
    <row r="397" spans="1:8" x14ac:dyDescent="0.25">
      <c r="A397">
        <v>293.95</v>
      </c>
      <c r="B397">
        <v>294.55</v>
      </c>
      <c r="C397">
        <v>287.16000000000003</v>
      </c>
      <c r="D397">
        <v>290.52999999999997</v>
      </c>
      <c r="E397">
        <v>8420407</v>
      </c>
      <c r="F397">
        <v>290.62810000000002</v>
      </c>
      <c r="G397" s="9">
        <v>45882.166666666664</v>
      </c>
      <c r="H397">
        <v>148043</v>
      </c>
    </row>
    <row r="398" spans="1:8" x14ac:dyDescent="0.25">
      <c r="A398">
        <v>290.58</v>
      </c>
      <c r="B398">
        <v>294.2</v>
      </c>
      <c r="C398">
        <v>289.63909999999998</v>
      </c>
      <c r="D398">
        <v>294.16000000000003</v>
      </c>
      <c r="E398">
        <v>6322381</v>
      </c>
      <c r="F398">
        <v>292.82279999999997</v>
      </c>
      <c r="G398" s="9">
        <v>45883.166666666664</v>
      </c>
      <c r="H398">
        <v>108032</v>
      </c>
    </row>
    <row r="399" spans="1:8" x14ac:dyDescent="0.25">
      <c r="A399">
        <v>294.83999999999997</v>
      </c>
      <c r="B399">
        <v>295.5</v>
      </c>
      <c r="C399">
        <v>289.82</v>
      </c>
      <c r="D399">
        <v>290.49</v>
      </c>
      <c r="E399">
        <v>7340518</v>
      </c>
      <c r="F399">
        <v>291.32859999999999</v>
      </c>
      <c r="G399" s="9">
        <v>45884.166666666664</v>
      </c>
      <c r="H399">
        <v>109857</v>
      </c>
    </row>
    <row r="400" spans="1:8" x14ac:dyDescent="0.25">
      <c r="A400">
        <v>290</v>
      </c>
      <c r="B400">
        <v>291.89999999999998</v>
      </c>
      <c r="C400">
        <v>288.41000000000003</v>
      </c>
      <c r="D400">
        <v>291.52999999999997</v>
      </c>
      <c r="E400">
        <v>5386856</v>
      </c>
      <c r="F400">
        <v>290.9221</v>
      </c>
      <c r="G400" s="9">
        <v>45887.166666666664</v>
      </c>
      <c r="H400">
        <v>97624</v>
      </c>
    </row>
    <row r="401" spans="1:8" x14ac:dyDescent="0.25">
      <c r="A401">
        <v>290.83</v>
      </c>
      <c r="B401">
        <v>292.48</v>
      </c>
      <c r="C401">
        <v>289.52999999999997</v>
      </c>
      <c r="D401">
        <v>290.66000000000003</v>
      </c>
      <c r="E401">
        <v>6031520</v>
      </c>
      <c r="F401">
        <v>290.7448</v>
      </c>
      <c r="G401" s="9">
        <v>45888.166666666664</v>
      </c>
      <c r="H401">
        <v>110600</v>
      </c>
    </row>
    <row r="402" spans="1:8" x14ac:dyDescent="0.25">
      <c r="A402">
        <v>290.81</v>
      </c>
      <c r="B402">
        <v>293.33</v>
      </c>
      <c r="C402">
        <v>287.27</v>
      </c>
      <c r="D402">
        <v>292.24</v>
      </c>
      <c r="E402">
        <v>7374244</v>
      </c>
      <c r="F402">
        <v>291.47179999999997</v>
      </c>
      <c r="G402" s="9">
        <v>45889.166666666664</v>
      </c>
      <c r="H402">
        <v>115405</v>
      </c>
    </row>
    <row r="403" spans="1:8" x14ac:dyDescent="0.25">
      <c r="A403">
        <v>291.94</v>
      </c>
      <c r="B403">
        <v>292.76609999999999</v>
      </c>
      <c r="C403">
        <v>289.47250000000003</v>
      </c>
      <c r="D403">
        <v>291.47000000000003</v>
      </c>
      <c r="E403">
        <v>6624161</v>
      </c>
      <c r="F403">
        <v>291.6069</v>
      </c>
      <c r="G403" s="9">
        <v>45890.166666666664</v>
      </c>
      <c r="H403">
        <v>95229</v>
      </c>
    </row>
    <row r="404" spans="1:8" x14ac:dyDescent="0.25">
      <c r="A404">
        <v>293.2</v>
      </c>
      <c r="B404">
        <v>297.16000000000003</v>
      </c>
      <c r="C404">
        <v>290.13</v>
      </c>
      <c r="D404">
        <v>296.24</v>
      </c>
      <c r="E404">
        <v>8552847</v>
      </c>
      <c r="F404">
        <v>295.23</v>
      </c>
      <c r="G404" s="9">
        <v>45891.166666666664</v>
      </c>
      <c r="H404">
        <v>138365</v>
      </c>
    </row>
    <row r="405" spans="1:8" x14ac:dyDescent="0.25">
      <c r="A405">
        <v>296.24</v>
      </c>
      <c r="B405">
        <v>297.34750000000003</v>
      </c>
      <c r="C405">
        <v>294.14</v>
      </c>
      <c r="D405">
        <v>294.89999999999998</v>
      </c>
      <c r="E405">
        <v>5856258</v>
      </c>
      <c r="F405">
        <v>295.44920000000002</v>
      </c>
      <c r="G405" s="9">
        <v>45894.166666666664</v>
      </c>
      <c r="H405">
        <v>113645</v>
      </c>
    </row>
    <row r="406" spans="1:8" x14ac:dyDescent="0.25">
      <c r="A406">
        <v>294.16000000000003</v>
      </c>
      <c r="B406">
        <v>298.74</v>
      </c>
      <c r="C406">
        <v>293.50009999999997</v>
      </c>
      <c r="D406">
        <v>298.57</v>
      </c>
      <c r="E406">
        <v>6714749</v>
      </c>
      <c r="F406">
        <v>297.05520000000001</v>
      </c>
      <c r="G406" s="9">
        <v>45895.166666666664</v>
      </c>
      <c r="H406">
        <v>103494</v>
      </c>
    </row>
    <row r="407" spans="1:8" x14ac:dyDescent="0.25">
      <c r="A407">
        <v>297.25</v>
      </c>
      <c r="B407">
        <v>301.07</v>
      </c>
      <c r="C407">
        <v>297.04000000000002</v>
      </c>
      <c r="D407">
        <v>299.27999999999997</v>
      </c>
      <c r="E407">
        <v>6056513</v>
      </c>
      <c r="F407">
        <v>299.3501</v>
      </c>
      <c r="G407" s="9">
        <v>45896.166666666664</v>
      </c>
      <c r="H407">
        <v>112288</v>
      </c>
    </row>
    <row r="408" spans="1:8" x14ac:dyDescent="0.25">
      <c r="A408">
        <v>300.02499999999998</v>
      </c>
      <c r="B408">
        <v>301.23989999999998</v>
      </c>
      <c r="C408">
        <v>298.7</v>
      </c>
      <c r="D408">
        <v>301.07</v>
      </c>
      <c r="E408">
        <v>6410535</v>
      </c>
      <c r="F408">
        <v>300.63400000000001</v>
      </c>
      <c r="G408" s="9">
        <v>45897.166666666664</v>
      </c>
      <c r="H408">
        <v>98690</v>
      </c>
    </row>
    <row r="409" spans="1:8" x14ac:dyDescent="0.25">
      <c r="A409">
        <v>302.04000000000002</v>
      </c>
      <c r="B409">
        <v>302.95</v>
      </c>
      <c r="C409">
        <v>299.73</v>
      </c>
      <c r="D409">
        <v>301.42</v>
      </c>
      <c r="E409">
        <v>6796380</v>
      </c>
      <c r="F409">
        <v>301.57229999999998</v>
      </c>
      <c r="G409" s="9">
        <v>45898.166666666664</v>
      </c>
      <c r="H409">
        <v>109674</v>
      </c>
    </row>
    <row r="410" spans="1:8" x14ac:dyDescent="0.25">
      <c r="A410">
        <v>300.26</v>
      </c>
      <c r="B410">
        <v>300.45499999999998</v>
      </c>
      <c r="C410">
        <v>294.5</v>
      </c>
      <c r="D410">
        <v>299.7</v>
      </c>
      <c r="E410">
        <v>7221855</v>
      </c>
      <c r="F410">
        <v>298.1977</v>
      </c>
      <c r="G410" s="9">
        <v>45902.166666666664</v>
      </c>
      <c r="H410">
        <v>133617</v>
      </c>
    </row>
    <row r="411" spans="1:8" x14ac:dyDescent="0.25">
      <c r="A411">
        <v>300.57</v>
      </c>
      <c r="B411">
        <v>300.57</v>
      </c>
      <c r="C411">
        <v>296.38</v>
      </c>
      <c r="D411">
        <v>299.51</v>
      </c>
      <c r="E411">
        <v>6316911</v>
      </c>
      <c r="F411">
        <v>298.88400000000001</v>
      </c>
      <c r="G411" s="9">
        <v>45903.166666666664</v>
      </c>
      <c r="H411">
        <v>114046</v>
      </c>
    </row>
    <row r="412" spans="1:8" x14ac:dyDescent="0.25">
      <c r="A412">
        <v>300</v>
      </c>
      <c r="B412">
        <v>304.43</v>
      </c>
      <c r="C412">
        <v>298.27999999999997</v>
      </c>
      <c r="D412">
        <v>303.82</v>
      </c>
      <c r="E412">
        <v>6605797</v>
      </c>
      <c r="F412">
        <v>302.90440000000001</v>
      </c>
      <c r="G412" s="9">
        <v>45904.166666666664</v>
      </c>
      <c r="H412">
        <v>126810</v>
      </c>
    </row>
    <row r="413" spans="1:8" x14ac:dyDescent="0.25">
      <c r="A413">
        <v>303.64999999999998</v>
      </c>
      <c r="B413">
        <v>305.14999999999998</v>
      </c>
      <c r="C413">
        <v>294.31</v>
      </c>
      <c r="D413">
        <v>294.38</v>
      </c>
      <c r="E413">
        <v>9837709</v>
      </c>
      <c r="F413">
        <v>296.6155</v>
      </c>
      <c r="G413" s="9">
        <v>45905.166666666664</v>
      </c>
      <c r="H413">
        <v>184720</v>
      </c>
    </row>
    <row r="414" spans="1:8" x14ac:dyDescent="0.25">
      <c r="A414">
        <v>294.89</v>
      </c>
      <c r="B414">
        <v>296.45999999999998</v>
      </c>
      <c r="C414">
        <v>291.44</v>
      </c>
      <c r="D414">
        <v>292.91000000000003</v>
      </c>
      <c r="E414">
        <v>8188506</v>
      </c>
      <c r="F414">
        <v>293.25549999999998</v>
      </c>
      <c r="G414" s="9">
        <v>45908.166666666664</v>
      </c>
      <c r="H414">
        <v>148877</v>
      </c>
    </row>
    <row r="415" spans="1:8" x14ac:dyDescent="0.25">
      <c r="A415">
        <v>292.60000000000002</v>
      </c>
      <c r="B415">
        <v>299</v>
      </c>
      <c r="C415">
        <v>292.31</v>
      </c>
      <c r="D415">
        <v>297.85000000000002</v>
      </c>
      <c r="E415">
        <v>7848196</v>
      </c>
      <c r="F415">
        <v>297.15280000000001</v>
      </c>
      <c r="G415" s="9">
        <v>45909.166666666664</v>
      </c>
      <c r="H415">
        <v>153020</v>
      </c>
    </row>
    <row r="416" spans="1:8" x14ac:dyDescent="0.25">
      <c r="A416">
        <v>296.7</v>
      </c>
      <c r="B416">
        <v>301.54000000000002</v>
      </c>
      <c r="C416">
        <v>295.39999999999998</v>
      </c>
      <c r="D416">
        <v>300.54000000000002</v>
      </c>
      <c r="E416">
        <v>7787303</v>
      </c>
      <c r="F416">
        <v>299.9751</v>
      </c>
      <c r="G416" s="9">
        <v>45910.166666666664</v>
      </c>
      <c r="H416">
        <v>121544</v>
      </c>
    </row>
    <row r="417" spans="1:8" x14ac:dyDescent="0.25">
      <c r="A417">
        <v>301.24</v>
      </c>
      <c r="B417">
        <v>305.73</v>
      </c>
      <c r="C417">
        <v>300.79250000000002</v>
      </c>
      <c r="D417">
        <v>305.56</v>
      </c>
      <c r="E417">
        <v>7942489</v>
      </c>
      <c r="F417">
        <v>304.7355</v>
      </c>
      <c r="G417" s="9">
        <v>45911.166666666664</v>
      </c>
      <c r="H417">
        <v>135803</v>
      </c>
    </row>
    <row r="418" spans="1:8" x14ac:dyDescent="0.25">
      <c r="A418">
        <v>305</v>
      </c>
      <c r="B418">
        <v>307.55</v>
      </c>
      <c r="C418">
        <v>303.69499999999999</v>
      </c>
      <c r="D418">
        <v>306.91000000000003</v>
      </c>
      <c r="E418">
        <v>6846674</v>
      </c>
      <c r="F418">
        <v>306.48340000000002</v>
      </c>
      <c r="G418" s="9">
        <v>45912.166666666664</v>
      </c>
      <c r="H418">
        <v>113581</v>
      </c>
    </row>
    <row r="419" spans="1:8" x14ac:dyDescent="0.25">
      <c r="A419">
        <v>307.17</v>
      </c>
      <c r="B419">
        <v>309.95</v>
      </c>
      <c r="C419">
        <v>307.17</v>
      </c>
      <c r="D419">
        <v>308.89999999999998</v>
      </c>
      <c r="E419">
        <v>7122015</v>
      </c>
      <c r="F419">
        <v>308.85289999999998</v>
      </c>
      <c r="G419" s="9">
        <v>45915.166666666664</v>
      </c>
      <c r="H419">
        <v>122721</v>
      </c>
    </row>
    <row r="420" spans="1:8" x14ac:dyDescent="0.25">
      <c r="A420">
        <v>310</v>
      </c>
      <c r="B420">
        <v>310.89999999999998</v>
      </c>
      <c r="C420">
        <v>307.13470000000001</v>
      </c>
      <c r="D420">
        <v>309.19</v>
      </c>
      <c r="E420">
        <v>10525594</v>
      </c>
      <c r="F420">
        <v>309.10239999999999</v>
      </c>
      <c r="G420" s="9">
        <v>45916.166666666664</v>
      </c>
      <c r="H420">
        <v>141458</v>
      </c>
    </row>
    <row r="421" spans="1:8" x14ac:dyDescent="0.25">
      <c r="A421">
        <v>310.39</v>
      </c>
      <c r="B421">
        <v>312.91000000000003</v>
      </c>
      <c r="C421">
        <v>308.7722</v>
      </c>
      <c r="D421">
        <v>311.75</v>
      </c>
      <c r="E421">
        <v>8657765</v>
      </c>
      <c r="F421">
        <v>311.35120000000001</v>
      </c>
      <c r="G421" s="9">
        <v>45917.166666666664</v>
      </c>
      <c r="H421">
        <v>162712</v>
      </c>
    </row>
    <row r="422" spans="1:8" x14ac:dyDescent="0.25">
      <c r="A422">
        <v>311.79000000000002</v>
      </c>
      <c r="B422">
        <v>313.44</v>
      </c>
      <c r="C422">
        <v>309.61</v>
      </c>
      <c r="D422">
        <v>313.23</v>
      </c>
      <c r="E422">
        <v>8050671</v>
      </c>
      <c r="F422">
        <v>312.01799999999997</v>
      </c>
      <c r="G422" s="9">
        <v>45918.166666666664</v>
      </c>
      <c r="H422">
        <v>152300</v>
      </c>
    </row>
    <row r="423" spans="1:8" x14ac:dyDescent="0.25">
      <c r="A423">
        <v>313.60000000000002</v>
      </c>
      <c r="B423">
        <v>315.8</v>
      </c>
      <c r="C423">
        <v>309.12</v>
      </c>
      <c r="D423">
        <v>314.77999999999997</v>
      </c>
      <c r="E423">
        <v>23568551</v>
      </c>
      <c r="F423">
        <v>313.99930000000001</v>
      </c>
      <c r="G423" s="9">
        <v>45919.166666666664</v>
      </c>
      <c r="H423">
        <v>169265</v>
      </c>
    </row>
    <row r="424" spans="1:8" x14ac:dyDescent="0.25">
      <c r="A424">
        <v>309.8</v>
      </c>
      <c r="B424">
        <v>313.7</v>
      </c>
      <c r="C424">
        <v>309.55500000000001</v>
      </c>
      <c r="D424">
        <v>312.44</v>
      </c>
      <c r="E424">
        <v>7520190</v>
      </c>
      <c r="F424">
        <v>312.45639999999997</v>
      </c>
      <c r="G424" s="9">
        <v>45922.166666666664</v>
      </c>
      <c r="H424">
        <v>137778</v>
      </c>
    </row>
    <row r="425" spans="1:8" x14ac:dyDescent="0.25">
      <c r="A425">
        <v>311.815</v>
      </c>
      <c r="B425">
        <v>316.3141</v>
      </c>
      <c r="C425">
        <v>310.58</v>
      </c>
      <c r="D425">
        <v>312.74</v>
      </c>
      <c r="E425">
        <v>8584420</v>
      </c>
      <c r="F425">
        <v>313.14569999999998</v>
      </c>
      <c r="G425" s="9">
        <v>45923.166666666664</v>
      </c>
      <c r="H425">
        <v>130208</v>
      </c>
    </row>
    <row r="426" spans="1:8" x14ac:dyDescent="0.25">
      <c r="A426">
        <v>314.05</v>
      </c>
      <c r="B426">
        <v>316.57729999999998</v>
      </c>
      <c r="C426">
        <v>311.66500000000002</v>
      </c>
      <c r="D426">
        <v>313.42</v>
      </c>
      <c r="E426">
        <v>7310513</v>
      </c>
      <c r="F426">
        <v>313.74709999999999</v>
      </c>
      <c r="G426" s="9">
        <v>45924.166666666664</v>
      </c>
      <c r="H426">
        <v>112031</v>
      </c>
    </row>
    <row r="427" spans="1:8" x14ac:dyDescent="0.25">
      <c r="A427">
        <v>314.12</v>
      </c>
      <c r="B427">
        <v>315.64999999999998</v>
      </c>
      <c r="C427">
        <v>311.8</v>
      </c>
      <c r="D427">
        <v>313.45</v>
      </c>
      <c r="E427">
        <v>7083198</v>
      </c>
      <c r="F427">
        <v>313.5754</v>
      </c>
      <c r="G427" s="9">
        <v>45925.166666666664</v>
      </c>
      <c r="H427">
        <v>122336</v>
      </c>
    </row>
    <row r="428" spans="1:8" x14ac:dyDescent="0.25">
      <c r="A428">
        <v>314.89999999999998</v>
      </c>
      <c r="B428">
        <v>317.81</v>
      </c>
      <c r="C428">
        <v>313.70400000000001</v>
      </c>
      <c r="D428">
        <v>316.06</v>
      </c>
      <c r="E428">
        <v>7258136</v>
      </c>
      <c r="F428">
        <v>315.7756</v>
      </c>
      <c r="G428" s="9">
        <v>45926.166666666664</v>
      </c>
      <c r="H428">
        <v>118961</v>
      </c>
    </row>
    <row r="429" spans="1:8" x14ac:dyDescent="0.25">
      <c r="A429">
        <v>317.06</v>
      </c>
      <c r="B429">
        <v>318.01</v>
      </c>
      <c r="C429">
        <v>313.66000000000003</v>
      </c>
      <c r="D429">
        <v>315.69</v>
      </c>
      <c r="E429">
        <v>6462442</v>
      </c>
      <c r="F429">
        <v>315.3553</v>
      </c>
      <c r="G429" s="9">
        <v>45929.166666666664</v>
      </c>
      <c r="H429">
        <v>125642</v>
      </c>
    </row>
    <row r="430" spans="1:8" x14ac:dyDescent="0.25">
      <c r="A430">
        <v>316.25</v>
      </c>
      <c r="B430">
        <v>317.41000000000003</v>
      </c>
      <c r="C430">
        <v>310.11</v>
      </c>
      <c r="D430">
        <v>315.43</v>
      </c>
      <c r="E430">
        <v>11823315</v>
      </c>
      <c r="F430">
        <v>314.52820000000003</v>
      </c>
      <c r="G430" s="9">
        <v>45930.166666666664</v>
      </c>
      <c r="H430">
        <v>148670</v>
      </c>
    </row>
    <row r="431" spans="1:8" x14ac:dyDescent="0.25">
      <c r="A431">
        <v>313.97000000000003</v>
      </c>
      <c r="B431">
        <v>314.58999999999997</v>
      </c>
      <c r="C431">
        <v>307.41000000000003</v>
      </c>
      <c r="D431">
        <v>310.70999999999998</v>
      </c>
      <c r="E431">
        <v>9235211</v>
      </c>
      <c r="F431">
        <v>311.12560000000002</v>
      </c>
      <c r="G431" s="9">
        <v>45931.166666666664</v>
      </c>
      <c r="H431">
        <v>133699</v>
      </c>
    </row>
    <row r="432" spans="1:8" x14ac:dyDescent="0.25">
      <c r="A432">
        <v>310</v>
      </c>
      <c r="B432">
        <v>310.56</v>
      </c>
      <c r="C432">
        <v>306.14</v>
      </c>
      <c r="D432">
        <v>307.55</v>
      </c>
      <c r="E432">
        <v>7599973</v>
      </c>
      <c r="F432">
        <v>307.98480000000001</v>
      </c>
      <c r="G432" s="9">
        <v>45932.166666666664</v>
      </c>
      <c r="H432">
        <v>135634</v>
      </c>
    </row>
    <row r="433" spans="1:8" x14ac:dyDescent="0.25">
      <c r="A433">
        <v>308.51</v>
      </c>
      <c r="B433">
        <v>311.66000000000003</v>
      </c>
      <c r="C433">
        <v>308.20999999999998</v>
      </c>
      <c r="D433">
        <v>310.02999999999997</v>
      </c>
      <c r="E433">
        <v>6029854</v>
      </c>
      <c r="F433">
        <v>310.21940000000001</v>
      </c>
      <c r="G433" s="9">
        <v>45933.166666666664</v>
      </c>
      <c r="H433">
        <v>120986</v>
      </c>
    </row>
    <row r="434" spans="1:8" x14ac:dyDescent="0.25">
      <c r="A434">
        <v>310.18</v>
      </c>
      <c r="B434">
        <v>311.74740000000003</v>
      </c>
      <c r="C434">
        <v>305.13010000000003</v>
      </c>
      <c r="D434">
        <v>309.18</v>
      </c>
      <c r="E434">
        <v>7214502</v>
      </c>
      <c r="F434">
        <v>308.90280000000001</v>
      </c>
      <c r="G434" s="9">
        <v>45936.166666666664</v>
      </c>
      <c r="H434">
        <v>130509</v>
      </c>
    </row>
    <row r="435" spans="1:8" x14ac:dyDescent="0.25">
      <c r="A435">
        <v>309.35000000000002</v>
      </c>
      <c r="B435">
        <v>310.01</v>
      </c>
      <c r="C435">
        <v>304.7</v>
      </c>
      <c r="D435">
        <v>307.69</v>
      </c>
      <c r="E435">
        <v>8454217</v>
      </c>
      <c r="F435">
        <v>307.79349999999999</v>
      </c>
      <c r="G435" s="9">
        <v>45937.166666666664</v>
      </c>
      <c r="H435">
        <v>125755</v>
      </c>
    </row>
    <row r="436" spans="1:8" x14ac:dyDescent="0.25">
      <c r="A436">
        <v>308.20999999999998</v>
      </c>
      <c r="B436">
        <v>308.78320000000002</v>
      </c>
      <c r="C436">
        <v>303.55</v>
      </c>
      <c r="D436">
        <v>304.02999999999997</v>
      </c>
      <c r="E436">
        <v>6489883</v>
      </c>
      <c r="F436">
        <v>305.31110000000001</v>
      </c>
      <c r="G436" s="9">
        <v>45938.166666666664</v>
      </c>
      <c r="H436">
        <v>122677</v>
      </c>
    </row>
    <row r="437" spans="1:8" x14ac:dyDescent="0.25">
      <c r="A437">
        <v>305.05</v>
      </c>
      <c r="B437">
        <v>308.03500000000003</v>
      </c>
      <c r="C437">
        <v>303.3947</v>
      </c>
      <c r="D437">
        <v>305.52999999999997</v>
      </c>
      <c r="E437">
        <v>7060332</v>
      </c>
      <c r="F437">
        <v>305.17360000000002</v>
      </c>
      <c r="G437" s="9">
        <v>45939.166666666664</v>
      </c>
      <c r="H437">
        <v>120570</v>
      </c>
    </row>
    <row r="438" spans="1:8" x14ac:dyDescent="0.25">
      <c r="A438">
        <v>305.66000000000003</v>
      </c>
      <c r="B438">
        <v>310.47000000000003</v>
      </c>
      <c r="C438">
        <v>300.81</v>
      </c>
      <c r="D438">
        <v>300.89</v>
      </c>
      <c r="E438">
        <v>8597384</v>
      </c>
      <c r="F438">
        <v>304.34530000000001</v>
      </c>
      <c r="G438" s="9">
        <v>45940.166666666664</v>
      </c>
      <c r="H438">
        <v>176211</v>
      </c>
    </row>
    <row r="439" spans="1:8" x14ac:dyDescent="0.25">
      <c r="A439">
        <v>305.60000000000002</v>
      </c>
      <c r="B439">
        <v>309.45999999999998</v>
      </c>
      <c r="C439">
        <v>305.45</v>
      </c>
      <c r="D439">
        <v>307.97000000000003</v>
      </c>
      <c r="E439">
        <v>10788680</v>
      </c>
      <c r="F439">
        <v>308.01029999999997</v>
      </c>
      <c r="G439" s="9">
        <v>45943.166666666664</v>
      </c>
      <c r="H439">
        <v>244451</v>
      </c>
    </row>
    <row r="440" spans="1:8" x14ac:dyDescent="0.25">
      <c r="A440">
        <v>305.83999999999997</v>
      </c>
      <c r="B440">
        <v>307</v>
      </c>
      <c r="C440">
        <v>294.20999999999998</v>
      </c>
      <c r="D440">
        <v>302.08</v>
      </c>
      <c r="E440">
        <v>16178755</v>
      </c>
      <c r="F440">
        <v>301.6576</v>
      </c>
      <c r="G440" s="9">
        <v>45944.166666666664</v>
      </c>
      <c r="H440">
        <v>298267</v>
      </c>
    </row>
    <row r="441" spans="1:8" x14ac:dyDescent="0.25">
      <c r="A441">
        <v>306.39</v>
      </c>
      <c r="B441">
        <v>312.11989999999997</v>
      </c>
      <c r="C441">
        <v>305.44</v>
      </c>
      <c r="D441">
        <v>305.69</v>
      </c>
      <c r="E441">
        <v>11354778</v>
      </c>
      <c r="F441">
        <v>307.8014</v>
      </c>
      <c r="G441" s="9">
        <v>45945.166666666664</v>
      </c>
      <c r="H441">
        <v>187874</v>
      </c>
    </row>
    <row r="442" spans="1:8" x14ac:dyDescent="0.25">
      <c r="A442">
        <v>305.35000000000002</v>
      </c>
      <c r="B442">
        <v>308.67989999999998</v>
      </c>
      <c r="C442">
        <v>297.07</v>
      </c>
      <c r="D442">
        <v>298.54000000000002</v>
      </c>
      <c r="E442">
        <v>10549447</v>
      </c>
      <c r="F442">
        <v>301.55799999999999</v>
      </c>
      <c r="G442" s="9">
        <v>45946.166666666664</v>
      </c>
      <c r="H442">
        <v>196383</v>
      </c>
    </row>
    <row r="443" spans="1:8" x14ac:dyDescent="0.25">
      <c r="A443">
        <v>299.16000000000003</v>
      </c>
      <c r="B443">
        <v>299.55</v>
      </c>
      <c r="C443">
        <v>294.2</v>
      </c>
      <c r="D443">
        <v>297.56</v>
      </c>
      <c r="E443">
        <v>10153454</v>
      </c>
      <c r="F443">
        <v>297.14080000000001</v>
      </c>
      <c r="G443" s="9">
        <v>45947.166666666664</v>
      </c>
      <c r="H443">
        <v>170224</v>
      </c>
    </row>
    <row r="444" spans="1:8" x14ac:dyDescent="0.25">
      <c r="A444">
        <v>298.5</v>
      </c>
      <c r="B444">
        <v>303.69</v>
      </c>
      <c r="C444">
        <v>298.1601</v>
      </c>
      <c r="D444">
        <v>302.36</v>
      </c>
      <c r="E444">
        <v>6894943</v>
      </c>
      <c r="F444">
        <v>301.54660000000001</v>
      </c>
      <c r="G444" s="9">
        <v>45950.166666666664</v>
      </c>
      <c r="H444">
        <v>124574</v>
      </c>
    </row>
    <row r="445" spans="1:8" x14ac:dyDescent="0.25">
      <c r="A445">
        <v>301.66000000000003</v>
      </c>
      <c r="B445">
        <v>304.05</v>
      </c>
      <c r="C445">
        <v>297</v>
      </c>
      <c r="D445">
        <v>297.08999999999997</v>
      </c>
      <c r="E445">
        <v>7372671</v>
      </c>
      <c r="F445">
        <v>299.2106</v>
      </c>
      <c r="G445" s="9">
        <v>45951.166666666664</v>
      </c>
      <c r="H445">
        <v>144484</v>
      </c>
    </row>
    <row r="446" spans="1:8" x14ac:dyDescent="0.25">
      <c r="A446">
        <v>297.77</v>
      </c>
      <c r="B446">
        <v>298.05990000000003</v>
      </c>
      <c r="C446">
        <v>290.54480000000001</v>
      </c>
      <c r="D446">
        <v>294.11</v>
      </c>
      <c r="E446">
        <v>8054115</v>
      </c>
      <c r="F446">
        <v>293.81700000000001</v>
      </c>
      <c r="G446" s="9">
        <v>45952.166666666664</v>
      </c>
      <c r="H446">
        <v>166547</v>
      </c>
    </row>
    <row r="447" spans="1:8" x14ac:dyDescent="0.25">
      <c r="A447">
        <v>294.38</v>
      </c>
      <c r="B447">
        <v>296.36989999999997</v>
      </c>
      <c r="C447">
        <v>292.51</v>
      </c>
      <c r="D447">
        <v>294.54000000000002</v>
      </c>
      <c r="E447">
        <v>5438810</v>
      </c>
      <c r="F447">
        <v>294.73390000000001</v>
      </c>
      <c r="G447" s="9">
        <v>45953.166666666664</v>
      </c>
      <c r="H447">
        <v>106707</v>
      </c>
    </row>
    <row r="448" spans="1:8" x14ac:dyDescent="0.25">
      <c r="A448">
        <v>296.08</v>
      </c>
      <c r="B448">
        <v>302.60000000000002</v>
      </c>
      <c r="C448">
        <v>295.45</v>
      </c>
      <c r="D448">
        <v>300.44</v>
      </c>
      <c r="E448">
        <v>7228330</v>
      </c>
      <c r="F448">
        <v>300.45589999999999</v>
      </c>
      <c r="G448" s="9">
        <v>45954.166666666664</v>
      </c>
      <c r="H448">
        <v>126199</v>
      </c>
    </row>
    <row r="449" spans="1:8" x14ac:dyDescent="0.25">
      <c r="A449">
        <v>302.16000000000003</v>
      </c>
      <c r="B449">
        <v>304.52999999999997</v>
      </c>
      <c r="C449">
        <v>301.01</v>
      </c>
      <c r="D449">
        <v>304.14999999999998</v>
      </c>
      <c r="E449">
        <v>5642222</v>
      </c>
      <c r="F449">
        <v>303.30059999999997</v>
      </c>
      <c r="G449" s="9">
        <v>45957.166666666664</v>
      </c>
      <c r="H449">
        <v>107751</v>
      </c>
    </row>
    <row r="450" spans="1:8" x14ac:dyDescent="0.25">
      <c r="A450">
        <v>304.86</v>
      </c>
      <c r="B450">
        <v>307.9674</v>
      </c>
      <c r="C450">
        <v>303.16000000000003</v>
      </c>
      <c r="D450">
        <v>305.36</v>
      </c>
      <c r="E450">
        <v>6335993</v>
      </c>
      <c r="F450">
        <v>305.46420000000001</v>
      </c>
      <c r="G450" s="9">
        <v>45958.166666666664</v>
      </c>
      <c r="H450">
        <v>124557</v>
      </c>
    </row>
    <row r="451" spans="1:8" x14ac:dyDescent="0.25">
      <c r="A451">
        <v>303.51</v>
      </c>
      <c r="B451">
        <v>308.245</v>
      </c>
      <c r="C451">
        <v>303.01</v>
      </c>
      <c r="D451">
        <v>305.51</v>
      </c>
      <c r="E451">
        <v>7520324</v>
      </c>
      <c r="F451">
        <v>305.55169999999998</v>
      </c>
      <c r="G451" s="9">
        <v>45959.166666666664</v>
      </c>
      <c r="H451">
        <v>136598</v>
      </c>
    </row>
    <row r="452" spans="1:8" x14ac:dyDescent="0.25">
      <c r="A452">
        <v>305.79000000000002</v>
      </c>
      <c r="B452">
        <v>312.61</v>
      </c>
      <c r="C452">
        <v>305.10000000000002</v>
      </c>
      <c r="D452">
        <v>309.44</v>
      </c>
      <c r="E452">
        <v>7514556</v>
      </c>
      <c r="F452">
        <v>309.9631</v>
      </c>
      <c r="G452" s="9">
        <v>45960.166666666664</v>
      </c>
      <c r="H452">
        <v>143952</v>
      </c>
    </row>
    <row r="453" spans="1:8" x14ac:dyDescent="0.25">
      <c r="A453">
        <v>308.54000000000002</v>
      </c>
      <c r="B453">
        <v>312.87</v>
      </c>
      <c r="C453">
        <v>307.25</v>
      </c>
      <c r="D453">
        <v>311.12</v>
      </c>
      <c r="E453">
        <v>7721297</v>
      </c>
      <c r="F453">
        <v>310.96109999999999</v>
      </c>
      <c r="G453" s="9">
        <v>45961.166666666664</v>
      </c>
      <c r="H453">
        <v>135785</v>
      </c>
    </row>
    <row r="454" spans="1:8" x14ac:dyDescent="0.25">
      <c r="A454">
        <v>311</v>
      </c>
      <c r="B454">
        <v>312.32</v>
      </c>
      <c r="C454">
        <v>306.20999999999998</v>
      </c>
      <c r="D454">
        <v>309.35000000000002</v>
      </c>
      <c r="E454">
        <v>7770040</v>
      </c>
      <c r="F454">
        <v>309.54419999999999</v>
      </c>
      <c r="G454" s="9">
        <v>45964.208333333336</v>
      </c>
      <c r="H454">
        <v>171687</v>
      </c>
    </row>
    <row r="455" spans="1:8" x14ac:dyDescent="0.25">
      <c r="A455">
        <v>306.70999999999998</v>
      </c>
      <c r="B455">
        <v>312.22000000000003</v>
      </c>
      <c r="C455">
        <v>305.10000000000002</v>
      </c>
      <c r="D455">
        <v>309.25</v>
      </c>
      <c r="E455">
        <v>7085164</v>
      </c>
      <c r="F455">
        <v>309.32170000000002</v>
      </c>
      <c r="G455" s="9">
        <v>45965.208333333336</v>
      </c>
      <c r="H455">
        <v>158665</v>
      </c>
    </row>
    <row r="456" spans="1:8" x14ac:dyDescent="0.25">
      <c r="A456">
        <v>309.61</v>
      </c>
      <c r="B456">
        <v>313.10000000000002</v>
      </c>
      <c r="C456">
        <v>305.63</v>
      </c>
      <c r="D456">
        <v>311.68</v>
      </c>
      <c r="E456">
        <v>6865198</v>
      </c>
      <c r="F456">
        <v>311.02170000000001</v>
      </c>
      <c r="G456" s="9">
        <v>45966.208333333336</v>
      </c>
      <c r="H456">
        <v>160928</v>
      </c>
    </row>
    <row r="457" spans="1:8" x14ac:dyDescent="0.25">
      <c r="A457">
        <v>310.99</v>
      </c>
      <c r="B457">
        <v>314.83999999999997</v>
      </c>
      <c r="C457">
        <v>310.26</v>
      </c>
      <c r="D457">
        <v>313.42</v>
      </c>
      <c r="E457">
        <v>7206111</v>
      </c>
      <c r="F457">
        <v>312.99939999999998</v>
      </c>
      <c r="G457" s="9">
        <v>45967.208333333336</v>
      </c>
      <c r="H457">
        <v>174392</v>
      </c>
    </row>
    <row r="458" spans="1:8" x14ac:dyDescent="0.25">
      <c r="A458">
        <v>311.89</v>
      </c>
      <c r="B458">
        <v>314.43</v>
      </c>
      <c r="C458">
        <v>307.642</v>
      </c>
      <c r="D458">
        <v>314.20999999999998</v>
      </c>
      <c r="E458">
        <v>7302347</v>
      </c>
      <c r="F458">
        <v>312.32369999999997</v>
      </c>
      <c r="G458" s="9">
        <v>45968.208333333336</v>
      </c>
      <c r="H458">
        <v>180396</v>
      </c>
    </row>
    <row r="459" spans="1:8" x14ac:dyDescent="0.25">
      <c r="A459">
        <v>315</v>
      </c>
      <c r="B459">
        <v>319.55500000000001</v>
      </c>
      <c r="C459">
        <v>314.20999999999998</v>
      </c>
      <c r="D459">
        <v>316.89</v>
      </c>
      <c r="E459">
        <v>5794505</v>
      </c>
      <c r="F459">
        <v>316.78750000000002</v>
      </c>
      <c r="G459" s="9">
        <v>45971.208333333336</v>
      </c>
      <c r="H459">
        <v>156307</v>
      </c>
    </row>
    <row r="460" spans="1:8" x14ac:dyDescent="0.25">
      <c r="A460">
        <v>317.5</v>
      </c>
      <c r="B460">
        <v>319.05</v>
      </c>
      <c r="C460">
        <v>315.27999999999997</v>
      </c>
      <c r="D460">
        <v>315.62</v>
      </c>
      <c r="E460">
        <v>5030216</v>
      </c>
      <c r="F460">
        <v>316.42349999999999</v>
      </c>
      <c r="G460" s="9">
        <v>45972.208333333336</v>
      </c>
      <c r="H460">
        <v>117549</v>
      </c>
    </row>
    <row r="461" spans="1:8" x14ac:dyDescent="0.25">
      <c r="A461">
        <v>316.26</v>
      </c>
      <c r="B461">
        <v>322.25</v>
      </c>
      <c r="C461">
        <v>316.20999999999998</v>
      </c>
      <c r="D461">
        <v>320.41000000000003</v>
      </c>
      <c r="E461">
        <v>10578266</v>
      </c>
      <c r="F461">
        <v>320.57330000000002</v>
      </c>
      <c r="G461" s="9">
        <v>45973.208333333336</v>
      </c>
      <c r="H461">
        <v>203472</v>
      </c>
    </row>
    <row r="462" spans="1:8" x14ac:dyDescent="0.25">
      <c r="A462">
        <v>319.23</v>
      </c>
      <c r="B462">
        <v>320.63249999999999</v>
      </c>
      <c r="C462">
        <v>309.10000000000002</v>
      </c>
      <c r="D462">
        <v>309.48</v>
      </c>
      <c r="E462">
        <v>8973258</v>
      </c>
      <c r="F462">
        <v>311.87959999999998</v>
      </c>
      <c r="G462" s="9">
        <v>45974.208333333336</v>
      </c>
      <c r="H462">
        <v>205608</v>
      </c>
    </row>
    <row r="463" spans="1:8" x14ac:dyDescent="0.25">
      <c r="A463">
        <v>307.51</v>
      </c>
      <c r="B463">
        <v>307.64</v>
      </c>
      <c r="C463">
        <v>301.23</v>
      </c>
      <c r="D463">
        <v>303.61</v>
      </c>
      <c r="E463">
        <v>10326983</v>
      </c>
      <c r="F463">
        <v>304.50560000000002</v>
      </c>
      <c r="G463" s="9">
        <v>45975.208333333336</v>
      </c>
      <c r="H463">
        <v>222240</v>
      </c>
    </row>
    <row r="464" spans="1:8" x14ac:dyDescent="0.25">
      <c r="A464">
        <v>304</v>
      </c>
      <c r="B464">
        <v>305.58999999999997</v>
      </c>
      <c r="C464">
        <v>297.67140000000001</v>
      </c>
      <c r="D464">
        <v>300.37</v>
      </c>
      <c r="E464">
        <v>8344046</v>
      </c>
      <c r="F464">
        <v>301.16989999999998</v>
      </c>
      <c r="G464" s="9">
        <v>45978.208333333336</v>
      </c>
      <c r="H464">
        <v>185458</v>
      </c>
    </row>
    <row r="465" spans="1:8" x14ac:dyDescent="0.25">
      <c r="A465">
        <v>299.5</v>
      </c>
      <c r="B465">
        <v>302.94499999999999</v>
      </c>
      <c r="C465">
        <v>297.02</v>
      </c>
      <c r="D465">
        <v>299.41000000000003</v>
      </c>
      <c r="E465">
        <v>8077315</v>
      </c>
      <c r="F465">
        <v>299.74770000000001</v>
      </c>
      <c r="G465" s="9">
        <v>45979.208333333336</v>
      </c>
      <c r="H465">
        <v>178474</v>
      </c>
    </row>
    <row r="466" spans="1:8" x14ac:dyDescent="0.25">
      <c r="A466">
        <v>299.74</v>
      </c>
      <c r="B466">
        <v>304.44990000000001</v>
      </c>
      <c r="C466">
        <v>299.26499999999999</v>
      </c>
      <c r="D466">
        <v>303.27</v>
      </c>
      <c r="E466">
        <v>5546555</v>
      </c>
      <c r="F466">
        <v>302.78899999999999</v>
      </c>
      <c r="G466" s="9">
        <v>45980.208333333336</v>
      </c>
      <c r="H466">
        <v>139002</v>
      </c>
    </row>
    <row r="467" spans="1:8" x14ac:dyDescent="0.25">
      <c r="A467">
        <v>306.33999999999997</v>
      </c>
      <c r="B467">
        <v>309.92</v>
      </c>
      <c r="C467">
        <v>298.16000000000003</v>
      </c>
      <c r="D467">
        <v>298.38</v>
      </c>
      <c r="E467">
        <v>7501582</v>
      </c>
      <c r="F467">
        <v>302.17610000000002</v>
      </c>
      <c r="G467" s="9">
        <v>45981.208333333336</v>
      </c>
      <c r="H467">
        <v>195628</v>
      </c>
    </row>
    <row r="468" spans="1:8" x14ac:dyDescent="0.25">
      <c r="A468">
        <v>301.29000000000002</v>
      </c>
      <c r="B468">
        <v>301.68</v>
      </c>
      <c r="C468">
        <v>292.81009999999998</v>
      </c>
      <c r="D468">
        <v>298.02</v>
      </c>
      <c r="E468">
        <v>11766810</v>
      </c>
      <c r="F468">
        <v>297.54829999999998</v>
      </c>
      <c r="G468" s="9">
        <v>45982.208333333336</v>
      </c>
      <c r="H468">
        <v>211725</v>
      </c>
    </row>
    <row r="469" spans="1:8" x14ac:dyDescent="0.25">
      <c r="A469">
        <v>298.24</v>
      </c>
      <c r="B469">
        <v>299.82</v>
      </c>
      <c r="C469">
        <v>294.51</v>
      </c>
      <c r="D469">
        <v>298</v>
      </c>
      <c r="E469">
        <v>10940186</v>
      </c>
      <c r="F469">
        <v>298.22919999999999</v>
      </c>
      <c r="G469" s="9">
        <v>45985.208333333336</v>
      </c>
      <c r="H469">
        <v>180076</v>
      </c>
    </row>
    <row r="470" spans="1:8" x14ac:dyDescent="0.25">
      <c r="A470">
        <v>300.05</v>
      </c>
      <c r="B470">
        <v>304.5</v>
      </c>
      <c r="C470">
        <v>295.56</v>
      </c>
      <c r="D470">
        <v>303</v>
      </c>
      <c r="E470">
        <v>8877188</v>
      </c>
      <c r="F470">
        <v>301.96780000000001</v>
      </c>
      <c r="G470" s="9">
        <v>45986.208333333336</v>
      </c>
      <c r="H470">
        <v>174049</v>
      </c>
    </row>
    <row r="471" spans="1:8" x14ac:dyDescent="0.25">
      <c r="A471">
        <v>305</v>
      </c>
      <c r="B471">
        <v>308.52499999999998</v>
      </c>
      <c r="C471">
        <v>303.2</v>
      </c>
      <c r="D471">
        <v>307.64</v>
      </c>
      <c r="E471">
        <v>7910851</v>
      </c>
      <c r="F471">
        <v>306.85419999999999</v>
      </c>
      <c r="G471" s="9">
        <v>45987.208333333336</v>
      </c>
      <c r="H471">
        <v>145868</v>
      </c>
    </row>
    <row r="472" spans="1:8" x14ac:dyDescent="0.25">
      <c r="A472">
        <v>309.10000000000002</v>
      </c>
      <c r="B472">
        <v>313.72000000000003</v>
      </c>
      <c r="C472">
        <v>308.24</v>
      </c>
      <c r="D472">
        <v>313.08</v>
      </c>
      <c r="E472">
        <v>4322448</v>
      </c>
      <c r="F472">
        <v>312.43880000000001</v>
      </c>
      <c r="G472" s="9">
        <v>45989.208333333336</v>
      </c>
      <c r="H472">
        <v>98724</v>
      </c>
    </row>
    <row r="473" spans="1:8" x14ac:dyDescent="0.25">
      <c r="A473">
        <v>312.95</v>
      </c>
      <c r="B473">
        <v>314.04000000000002</v>
      </c>
      <c r="C473">
        <v>308.54000000000002</v>
      </c>
      <c r="D473">
        <v>308.92</v>
      </c>
      <c r="E473">
        <v>7727324</v>
      </c>
      <c r="F473">
        <v>309.9615</v>
      </c>
      <c r="G473" s="9">
        <v>45992.208333333336</v>
      </c>
      <c r="H473">
        <v>161757</v>
      </c>
    </row>
    <row r="474" spans="1:8" x14ac:dyDescent="0.25">
      <c r="A474">
        <v>308.74</v>
      </c>
      <c r="B474">
        <v>310.48</v>
      </c>
      <c r="C474">
        <v>307.08999999999997</v>
      </c>
      <c r="D474">
        <v>307.88</v>
      </c>
      <c r="E474">
        <v>7249043</v>
      </c>
      <c r="F474">
        <v>308.38229999999999</v>
      </c>
      <c r="G474" s="9">
        <v>45993.208333333336</v>
      </c>
      <c r="H474">
        <v>138259</v>
      </c>
    </row>
    <row r="475" spans="1:8" x14ac:dyDescent="0.25">
      <c r="A475">
        <v>307.2</v>
      </c>
      <c r="B475">
        <v>312.36</v>
      </c>
      <c r="C475">
        <v>306.8</v>
      </c>
      <c r="D475">
        <v>312.13</v>
      </c>
      <c r="E475">
        <v>8535260</v>
      </c>
      <c r="F475">
        <v>310.84739999999999</v>
      </c>
      <c r="G475" s="9">
        <v>45994.208333333336</v>
      </c>
      <c r="H475">
        <v>154913</v>
      </c>
    </row>
    <row r="476" spans="1:8" x14ac:dyDescent="0.25">
      <c r="A476">
        <v>313.26</v>
      </c>
      <c r="B476">
        <v>318.49</v>
      </c>
      <c r="C476">
        <v>313</v>
      </c>
      <c r="D476">
        <v>316.10000000000002</v>
      </c>
      <c r="E476">
        <v>9627834</v>
      </c>
      <c r="F476">
        <v>315.70920000000001</v>
      </c>
      <c r="G476" s="9">
        <v>45995.208333333336</v>
      </c>
      <c r="H476">
        <v>170611</v>
      </c>
    </row>
    <row r="477" spans="1:8" x14ac:dyDescent="0.25">
      <c r="A477">
        <v>315.64</v>
      </c>
      <c r="B477">
        <v>318.48</v>
      </c>
      <c r="C477">
        <v>314.68</v>
      </c>
      <c r="D477">
        <v>315.04000000000002</v>
      </c>
      <c r="E477">
        <v>6518908</v>
      </c>
      <c r="F477">
        <v>315.75630000000001</v>
      </c>
      <c r="G477" s="9">
        <v>45996.208333333336</v>
      </c>
      <c r="H477">
        <v>133985</v>
      </c>
    </row>
    <row r="478" spans="1:8" x14ac:dyDescent="0.25">
      <c r="A478">
        <v>315.06</v>
      </c>
      <c r="B478">
        <v>316.47000000000003</v>
      </c>
      <c r="C478">
        <v>313.3501</v>
      </c>
      <c r="D478">
        <v>315.20999999999998</v>
      </c>
      <c r="E478">
        <v>7417191</v>
      </c>
      <c r="F478">
        <v>314.87</v>
      </c>
      <c r="G478" s="9">
        <v>45999.208333333336</v>
      </c>
      <c r="H478">
        <v>145785</v>
      </c>
    </row>
    <row r="479" spans="1:8" x14ac:dyDescent="0.25">
      <c r="A479">
        <v>314.95</v>
      </c>
      <c r="B479">
        <v>318.8</v>
      </c>
      <c r="C479">
        <v>300.02</v>
      </c>
      <c r="D479">
        <v>300.51</v>
      </c>
      <c r="E479">
        <v>18049223</v>
      </c>
      <c r="F479">
        <v>305.17630000000003</v>
      </c>
      <c r="G479" s="9">
        <v>46000.208333333336</v>
      </c>
      <c r="H479">
        <v>354896</v>
      </c>
    </row>
    <row r="480" spans="1:8" x14ac:dyDescent="0.25">
      <c r="A480">
        <v>300.5</v>
      </c>
      <c r="B480">
        <v>311.19</v>
      </c>
      <c r="C480">
        <v>298.45999999999998</v>
      </c>
      <c r="D480">
        <v>310.11</v>
      </c>
      <c r="E480">
        <v>18874092</v>
      </c>
      <c r="F480">
        <v>306.5455</v>
      </c>
      <c r="G480" s="9">
        <v>46001.208333333336</v>
      </c>
      <c r="H480">
        <v>310670</v>
      </c>
    </row>
    <row r="481" spans="1:8" x14ac:dyDescent="0.25">
      <c r="A481">
        <v>309.24</v>
      </c>
      <c r="B481">
        <v>318</v>
      </c>
      <c r="C481">
        <v>309.24</v>
      </c>
      <c r="D481">
        <v>317.38</v>
      </c>
      <c r="E481">
        <v>9721859</v>
      </c>
      <c r="F481">
        <v>315.18470000000002</v>
      </c>
      <c r="G481" s="9">
        <v>46002.208333333336</v>
      </c>
      <c r="H481">
        <v>202922</v>
      </c>
    </row>
    <row r="482" spans="1:8" x14ac:dyDescent="0.25">
      <c r="A482">
        <v>319.68</v>
      </c>
      <c r="B482">
        <v>320.27</v>
      </c>
      <c r="C482">
        <v>316.60129999999998</v>
      </c>
      <c r="D482">
        <v>318.52</v>
      </c>
      <c r="E482">
        <v>8982911</v>
      </c>
      <c r="F482">
        <v>318.43630000000002</v>
      </c>
      <c r="G482" s="9">
        <v>46003.208333333336</v>
      </c>
      <c r="H482">
        <v>179251</v>
      </c>
    </row>
    <row r="483" spans="1:8" x14ac:dyDescent="0.25">
      <c r="A483">
        <v>319.58999999999997</v>
      </c>
      <c r="B483">
        <v>322.88</v>
      </c>
      <c r="C483">
        <v>318.39</v>
      </c>
      <c r="D483">
        <v>320.02</v>
      </c>
      <c r="E483">
        <v>10864122</v>
      </c>
      <c r="F483">
        <v>320.22210000000001</v>
      </c>
      <c r="G483" s="9">
        <v>46006.208333333336</v>
      </c>
      <c r="H483">
        <v>183382</v>
      </c>
    </row>
    <row r="484" spans="1:8" x14ac:dyDescent="0.25">
      <c r="A484">
        <v>319.08999999999997</v>
      </c>
      <c r="B484">
        <v>319.52</v>
      </c>
      <c r="C484">
        <v>314.39999999999998</v>
      </c>
      <c r="D484">
        <v>315.55</v>
      </c>
      <c r="E484">
        <v>8331336</v>
      </c>
      <c r="F484">
        <v>316.14179999999999</v>
      </c>
      <c r="G484" s="9">
        <v>46007.208333333336</v>
      </c>
      <c r="H484">
        <v>156011</v>
      </c>
    </row>
    <row r="485" spans="1:8" x14ac:dyDescent="0.25">
      <c r="A485">
        <v>318.43</v>
      </c>
      <c r="B485">
        <v>319.37</v>
      </c>
      <c r="C485">
        <v>314.66000000000003</v>
      </c>
      <c r="D485">
        <v>314.98</v>
      </c>
      <c r="E485">
        <v>8718653</v>
      </c>
      <c r="F485">
        <v>315.79730000000001</v>
      </c>
      <c r="G485" s="9">
        <v>46008.208333333336</v>
      </c>
      <c r="H485">
        <v>158674</v>
      </c>
    </row>
    <row r="486" spans="1:8" x14ac:dyDescent="0.25">
      <c r="A486">
        <v>316</v>
      </c>
      <c r="B486">
        <v>317.7</v>
      </c>
      <c r="C486">
        <v>312.22000000000003</v>
      </c>
      <c r="D486">
        <v>313</v>
      </c>
      <c r="E486">
        <v>11444909</v>
      </c>
      <c r="F486">
        <v>313.9821</v>
      </c>
      <c r="G486" s="9">
        <v>46009.208333333336</v>
      </c>
      <c r="H486">
        <v>184266</v>
      </c>
    </row>
    <row r="487" spans="1:8" x14ac:dyDescent="0.25">
      <c r="A487">
        <v>313.79000000000002</v>
      </c>
      <c r="B487">
        <v>318.56</v>
      </c>
      <c r="C487">
        <v>313.19</v>
      </c>
      <c r="D487">
        <v>317.20999999999998</v>
      </c>
      <c r="E487">
        <v>24494412</v>
      </c>
      <c r="F487">
        <v>316.74149999999997</v>
      </c>
      <c r="G487" s="9">
        <v>46010.208333333336</v>
      </c>
      <c r="H487">
        <v>161044</v>
      </c>
    </row>
    <row r="488" spans="1:8" x14ac:dyDescent="0.25">
      <c r="A488">
        <v>317.51</v>
      </c>
      <c r="B488">
        <v>323.23</v>
      </c>
      <c r="C488">
        <v>317.51</v>
      </c>
      <c r="D488">
        <v>323.08999999999997</v>
      </c>
      <c r="E488">
        <v>8354588</v>
      </c>
      <c r="F488">
        <v>322.16079999999999</v>
      </c>
      <c r="G488" s="9">
        <v>46013.208333333336</v>
      </c>
      <c r="H488">
        <v>136706</v>
      </c>
    </row>
    <row r="489" spans="1:8" x14ac:dyDescent="0.25">
      <c r="A489">
        <v>323.61</v>
      </c>
      <c r="B489">
        <v>327.78</v>
      </c>
      <c r="C489">
        <v>323.08999999999997</v>
      </c>
      <c r="D489">
        <v>325.93</v>
      </c>
      <c r="E489">
        <v>6668305</v>
      </c>
      <c r="F489">
        <v>325.95639999999997</v>
      </c>
      <c r="G489" s="9">
        <v>46014.208333333336</v>
      </c>
      <c r="H489">
        <v>141205</v>
      </c>
    </row>
    <row r="490" spans="1:8" x14ac:dyDescent="0.25">
      <c r="A490">
        <v>326.24</v>
      </c>
      <c r="B490">
        <v>329.99</v>
      </c>
      <c r="C490">
        <v>325.50139999999999</v>
      </c>
      <c r="D490">
        <v>329.17</v>
      </c>
      <c r="E490">
        <v>4289306</v>
      </c>
      <c r="F490">
        <v>328.4957</v>
      </c>
      <c r="G490" s="9">
        <v>46015.208333333336</v>
      </c>
      <c r="H490">
        <v>80354</v>
      </c>
    </row>
    <row r="491" spans="1:8" x14ac:dyDescent="0.25">
      <c r="A491">
        <v>329.11</v>
      </c>
      <c r="B491">
        <v>330.86</v>
      </c>
      <c r="C491">
        <v>326.54000000000002</v>
      </c>
      <c r="D491">
        <v>327.91</v>
      </c>
      <c r="E491">
        <v>4158293</v>
      </c>
      <c r="F491">
        <v>327.89350000000002</v>
      </c>
      <c r="G491" s="9">
        <v>46017.208333333336</v>
      </c>
      <c r="H491">
        <v>95052</v>
      </c>
    </row>
    <row r="492" spans="1:8" x14ac:dyDescent="0.25">
      <c r="A492">
        <v>327</v>
      </c>
      <c r="B492">
        <v>327.77</v>
      </c>
      <c r="C492">
        <v>323.52999999999997</v>
      </c>
      <c r="D492">
        <v>323.75</v>
      </c>
      <c r="E492">
        <v>8635338</v>
      </c>
      <c r="F492">
        <v>324.93979999999999</v>
      </c>
      <c r="G492" s="9">
        <v>46020.208333333336</v>
      </c>
      <c r="H492">
        <v>127174</v>
      </c>
    </row>
    <row r="493" spans="1:8" x14ac:dyDescent="0.25">
      <c r="A493">
        <v>324.81</v>
      </c>
      <c r="B493">
        <v>324.94</v>
      </c>
      <c r="C493">
        <v>322.49</v>
      </c>
      <c r="D493">
        <v>323.42</v>
      </c>
      <c r="E493">
        <v>7904263</v>
      </c>
      <c r="F493">
        <v>323.42759999999998</v>
      </c>
      <c r="G493" s="9">
        <v>46021.208333333336</v>
      </c>
      <c r="H493">
        <v>104722</v>
      </c>
    </row>
    <row r="494" spans="1:8" x14ac:dyDescent="0.25">
      <c r="A494">
        <v>324.33999999999997</v>
      </c>
      <c r="B494">
        <v>324.875</v>
      </c>
      <c r="C494">
        <v>322.04000000000002</v>
      </c>
      <c r="D494">
        <v>322.22000000000003</v>
      </c>
      <c r="E494">
        <v>5048531</v>
      </c>
      <c r="F494">
        <v>322.9092</v>
      </c>
      <c r="G494" s="9">
        <v>46022.208333333336</v>
      </c>
      <c r="H494">
        <v>102049</v>
      </c>
    </row>
    <row r="495" spans="1:8" x14ac:dyDescent="0.25">
      <c r="A495">
        <v>322.5</v>
      </c>
      <c r="B495">
        <v>325.73</v>
      </c>
      <c r="C495">
        <v>320.74</v>
      </c>
      <c r="D495">
        <v>325.48</v>
      </c>
      <c r="E495">
        <v>8054040</v>
      </c>
      <c r="F495">
        <v>324.15609999999998</v>
      </c>
      <c r="G495" s="9">
        <v>46024.208333333336</v>
      </c>
      <c r="H495">
        <v>149736</v>
      </c>
    </row>
    <row r="496" spans="1:8" x14ac:dyDescent="0.25">
      <c r="A496">
        <v>325.5</v>
      </c>
      <c r="B496">
        <v>337.25</v>
      </c>
      <c r="C496">
        <v>325.19</v>
      </c>
      <c r="D496">
        <v>334.04</v>
      </c>
      <c r="E496">
        <v>10752627</v>
      </c>
      <c r="F496">
        <v>334.45150000000001</v>
      </c>
      <c r="G496" s="9">
        <v>46027.208333333336</v>
      </c>
      <c r="H496">
        <v>231967</v>
      </c>
    </row>
    <row r="497" spans="1:8" x14ac:dyDescent="0.25">
      <c r="A497">
        <v>332.62</v>
      </c>
      <c r="B497">
        <v>335.87</v>
      </c>
      <c r="C497">
        <v>330.65</v>
      </c>
      <c r="D497">
        <v>334.61</v>
      </c>
      <c r="E497">
        <v>7660787</v>
      </c>
      <c r="F497">
        <v>334.07709999999997</v>
      </c>
      <c r="G497" s="9">
        <v>46028.208333333336</v>
      </c>
      <c r="H497">
        <v>160186</v>
      </c>
    </row>
    <row r="498" spans="1:8" x14ac:dyDescent="0.25">
      <c r="A498">
        <v>331.14</v>
      </c>
      <c r="B498">
        <v>332.1499</v>
      </c>
      <c r="C498">
        <v>324.60000000000002</v>
      </c>
      <c r="D498">
        <v>326.99</v>
      </c>
      <c r="E498">
        <v>9815240</v>
      </c>
      <c r="F498">
        <v>326.99930000000001</v>
      </c>
      <c r="G498" s="9">
        <v>46029.208333333336</v>
      </c>
      <c r="H498">
        <v>220929</v>
      </c>
    </row>
    <row r="499" spans="1:8" x14ac:dyDescent="0.25">
      <c r="A499">
        <v>326.39</v>
      </c>
      <c r="B499">
        <v>331.4</v>
      </c>
      <c r="C499">
        <v>325.64999999999998</v>
      </c>
      <c r="D499">
        <v>329.79</v>
      </c>
      <c r="E499">
        <v>11737068</v>
      </c>
      <c r="F499">
        <v>329.77980000000002</v>
      </c>
      <c r="G499" s="9">
        <v>46030.208333333336</v>
      </c>
      <c r="H499">
        <v>150856</v>
      </c>
    </row>
    <row r="500" spans="1:8" x14ac:dyDescent="0.25">
      <c r="A500">
        <v>329.34</v>
      </c>
      <c r="B500">
        <v>331.9</v>
      </c>
      <c r="C500">
        <v>328.17</v>
      </c>
      <c r="D500">
        <v>329.19</v>
      </c>
      <c r="E500">
        <v>6738143</v>
      </c>
      <c r="F500">
        <v>330.0043</v>
      </c>
      <c r="G500" s="9">
        <v>46031.208333333336</v>
      </c>
      <c r="H500">
        <v>142670</v>
      </c>
    </row>
    <row r="501" spans="1:8" x14ac:dyDescent="0.25">
      <c r="A501">
        <v>321.88400000000001</v>
      </c>
      <c r="B501">
        <v>326.02</v>
      </c>
      <c r="C501">
        <v>321.23</v>
      </c>
      <c r="D501">
        <v>324.49</v>
      </c>
      <c r="E501">
        <v>12805062</v>
      </c>
      <c r="F501">
        <v>323.67270000000002</v>
      </c>
      <c r="G501" s="9">
        <v>46034.208333333336</v>
      </c>
      <c r="H501">
        <v>254818</v>
      </c>
    </row>
    <row r="502" spans="1:8" x14ac:dyDescent="0.25">
      <c r="A502">
        <v>324.3</v>
      </c>
      <c r="B502">
        <v>326.86</v>
      </c>
      <c r="C502">
        <v>310.572</v>
      </c>
      <c r="D502">
        <v>310.89999999999998</v>
      </c>
      <c r="E502">
        <v>19345185</v>
      </c>
      <c r="F502">
        <v>314.63990000000001</v>
      </c>
      <c r="G502" s="9">
        <v>46035.208333333336</v>
      </c>
      <c r="H502">
        <v>463171</v>
      </c>
    </row>
    <row r="503" spans="1:8" x14ac:dyDescent="0.25">
      <c r="A503">
        <v>308.2</v>
      </c>
      <c r="B503">
        <v>311.76</v>
      </c>
      <c r="C503">
        <v>306.12</v>
      </c>
      <c r="D503">
        <v>307.87</v>
      </c>
      <c r="E503">
        <v>25950953</v>
      </c>
      <c r="F503">
        <v>308.23340000000002</v>
      </c>
      <c r="G503" s="9">
        <v>46036.208333333336</v>
      </c>
      <c r="H503">
        <v>370360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3"/>
  <sheetViews>
    <sheetView workbookViewId="0"/>
  </sheetViews>
  <sheetFormatPr defaultRowHeight="15" x14ac:dyDescent="0.25"/>
  <sheetData>
    <row r="1" spans="1:9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</row>
    <row r="2" spans="1:9" x14ac:dyDescent="0.25">
      <c r="A2">
        <v>161.57</v>
      </c>
      <c r="B2">
        <v>162.25</v>
      </c>
      <c r="C2">
        <v>160.18</v>
      </c>
      <c r="D2">
        <v>160.52000000000001</v>
      </c>
      <c r="E2">
        <v>6923174</v>
      </c>
      <c r="F2">
        <v>160.8689</v>
      </c>
      <c r="G2" s="9">
        <v>45307.208333333336</v>
      </c>
      <c r="H2">
        <v>87981</v>
      </c>
    </row>
    <row r="3" spans="1:9" x14ac:dyDescent="0.25">
      <c r="A3">
        <v>160.25</v>
      </c>
      <c r="B3">
        <v>161.30000000000001</v>
      </c>
      <c r="C3">
        <v>159.87</v>
      </c>
      <c r="D3">
        <v>160.43</v>
      </c>
      <c r="E3">
        <v>5072104</v>
      </c>
      <c r="F3">
        <v>160.5487</v>
      </c>
      <c r="G3" s="9">
        <v>45308.208333333336</v>
      </c>
      <c r="H3">
        <v>78342</v>
      </c>
    </row>
    <row r="4" spans="1:9" x14ac:dyDescent="0.25">
      <c r="A4">
        <v>160</v>
      </c>
      <c r="B4">
        <v>161.37</v>
      </c>
      <c r="C4">
        <v>159.69</v>
      </c>
      <c r="D4">
        <v>161.21</v>
      </c>
      <c r="E4">
        <v>5368502</v>
      </c>
      <c r="F4">
        <v>160.67699999999999</v>
      </c>
      <c r="G4" s="9">
        <v>45309.208333333336</v>
      </c>
      <c r="H4">
        <v>84079</v>
      </c>
    </row>
    <row r="5" spans="1:9" x14ac:dyDescent="0.25">
      <c r="A5">
        <v>161.15</v>
      </c>
      <c r="B5">
        <v>161.92259999999999</v>
      </c>
      <c r="C5">
        <v>160.28</v>
      </c>
      <c r="D5">
        <v>161.68</v>
      </c>
      <c r="E5">
        <v>7071320</v>
      </c>
      <c r="F5">
        <v>161.36920000000001</v>
      </c>
      <c r="G5" s="9">
        <v>45310.208333333336</v>
      </c>
      <c r="H5">
        <v>90733</v>
      </c>
    </row>
    <row r="6" spans="1:9" x14ac:dyDescent="0.25">
      <c r="A6">
        <v>162</v>
      </c>
      <c r="B6">
        <v>163.58000000000001</v>
      </c>
      <c r="C6">
        <v>161.34</v>
      </c>
      <c r="D6">
        <v>162.47</v>
      </c>
      <c r="E6">
        <v>6824156</v>
      </c>
      <c r="F6">
        <v>162.46690000000001</v>
      </c>
      <c r="G6" s="9">
        <v>45313.208333333336</v>
      </c>
      <c r="H6">
        <v>100498</v>
      </c>
    </row>
    <row r="7" spans="1:9" x14ac:dyDescent="0.25">
      <c r="A7">
        <v>159.66</v>
      </c>
      <c r="B7">
        <v>160.50749999999999</v>
      </c>
      <c r="C7">
        <v>156.91</v>
      </c>
      <c r="D7">
        <v>159.81</v>
      </c>
      <c r="E7">
        <v>9149777</v>
      </c>
      <c r="F7">
        <v>159.3391</v>
      </c>
      <c r="G7" s="9">
        <v>45314.208333333336</v>
      </c>
      <c r="H7">
        <v>129513</v>
      </c>
    </row>
    <row r="8" spans="1:9" x14ac:dyDescent="0.25">
      <c r="A8">
        <v>159.75</v>
      </c>
      <c r="B8">
        <v>160.6</v>
      </c>
      <c r="C8">
        <v>158.16</v>
      </c>
      <c r="D8">
        <v>158.96</v>
      </c>
      <c r="E8">
        <v>7247926</v>
      </c>
      <c r="F8">
        <v>158.98779999999999</v>
      </c>
      <c r="G8" s="9">
        <v>45315.208333333336</v>
      </c>
      <c r="H8">
        <v>94637</v>
      </c>
    </row>
    <row r="9" spans="1:9" x14ac:dyDescent="0.25">
      <c r="A9">
        <v>159</v>
      </c>
      <c r="B9">
        <v>159.62</v>
      </c>
      <c r="C9">
        <v>158.47</v>
      </c>
      <c r="D9">
        <v>159.56</v>
      </c>
      <c r="E9">
        <v>5478898</v>
      </c>
      <c r="F9">
        <v>159.208</v>
      </c>
      <c r="G9" s="9">
        <v>45316.208333333336</v>
      </c>
      <c r="H9">
        <v>85981</v>
      </c>
    </row>
    <row r="10" spans="1:9" x14ac:dyDescent="0.25">
      <c r="A10">
        <v>160.43</v>
      </c>
      <c r="B10">
        <v>160.74</v>
      </c>
      <c r="C10">
        <v>159.36009999999999</v>
      </c>
      <c r="D10">
        <v>159.5</v>
      </c>
      <c r="E10">
        <v>5591930</v>
      </c>
      <c r="F10">
        <v>159.68960000000001</v>
      </c>
      <c r="G10" s="9">
        <v>45317.208333333336</v>
      </c>
      <c r="H10">
        <v>69564</v>
      </c>
    </row>
    <row r="11" spans="1:9" x14ac:dyDescent="0.25">
      <c r="A11">
        <v>159.01</v>
      </c>
      <c r="B11">
        <v>160.06989999999999</v>
      </c>
      <c r="C11">
        <v>158.96</v>
      </c>
      <c r="D11">
        <v>159.36000000000001</v>
      </c>
      <c r="E11">
        <v>6483190</v>
      </c>
      <c r="F11">
        <v>159.4511</v>
      </c>
      <c r="G11" s="9">
        <v>45320.208333333336</v>
      </c>
      <c r="H11">
        <v>83958</v>
      </c>
    </row>
    <row r="12" spans="1:9" x14ac:dyDescent="0.25">
      <c r="A12">
        <v>159.35</v>
      </c>
      <c r="B12">
        <v>159.76</v>
      </c>
      <c r="C12">
        <v>158.13</v>
      </c>
      <c r="D12">
        <v>158.77000000000001</v>
      </c>
      <c r="E12">
        <v>7200538</v>
      </c>
      <c r="F12">
        <v>158.74719999999999</v>
      </c>
      <c r="G12" s="9">
        <v>45321.208333333336</v>
      </c>
      <c r="H12">
        <v>79373</v>
      </c>
    </row>
    <row r="13" spans="1:9" x14ac:dyDescent="0.25">
      <c r="A13">
        <v>160.4</v>
      </c>
      <c r="B13">
        <v>160.62</v>
      </c>
      <c r="C13">
        <v>158.66999999999999</v>
      </c>
      <c r="D13">
        <v>158.9</v>
      </c>
      <c r="E13">
        <v>8257029</v>
      </c>
      <c r="F13">
        <v>159.11160000000001</v>
      </c>
      <c r="G13" s="9">
        <v>45322.208333333336</v>
      </c>
      <c r="H13">
        <v>91941</v>
      </c>
    </row>
    <row r="14" spans="1:9" x14ac:dyDescent="0.25">
      <c r="A14">
        <v>158.16</v>
      </c>
      <c r="B14">
        <v>158.49</v>
      </c>
      <c r="C14">
        <v>157.05000000000001</v>
      </c>
      <c r="D14">
        <v>158.36000000000001</v>
      </c>
      <c r="E14">
        <v>8012122</v>
      </c>
      <c r="F14">
        <v>158.0581</v>
      </c>
      <c r="G14" s="9">
        <v>45323.208333333336</v>
      </c>
      <c r="H14">
        <v>107509</v>
      </c>
    </row>
    <row r="15" spans="1:9" x14ac:dyDescent="0.25">
      <c r="A15">
        <v>157.97</v>
      </c>
      <c r="B15">
        <v>158.31</v>
      </c>
      <c r="C15">
        <v>155.94</v>
      </c>
      <c r="D15">
        <v>156.61000000000001</v>
      </c>
      <c r="E15">
        <v>8295916</v>
      </c>
      <c r="F15">
        <v>156.75360000000001</v>
      </c>
      <c r="G15" s="9">
        <v>45324.208333333336</v>
      </c>
      <c r="H15">
        <v>100997</v>
      </c>
    </row>
    <row r="16" spans="1:9" x14ac:dyDescent="0.25">
      <c r="A16">
        <v>156.61000000000001</v>
      </c>
      <c r="B16">
        <v>156.88999999999999</v>
      </c>
      <c r="C16">
        <v>155.34</v>
      </c>
      <c r="D16">
        <v>155.80000000000001</v>
      </c>
      <c r="E16">
        <v>9121808</v>
      </c>
      <c r="F16">
        <v>155.9581</v>
      </c>
      <c r="G16" s="9">
        <v>45327.208333333336</v>
      </c>
      <c r="H16">
        <v>113314</v>
      </c>
    </row>
    <row r="17" spans="1:8" x14ac:dyDescent="0.25">
      <c r="A17">
        <v>155.83000000000001</v>
      </c>
      <c r="B17">
        <v>158.72999999999999</v>
      </c>
      <c r="C17">
        <v>155.6</v>
      </c>
      <c r="D17">
        <v>158.06</v>
      </c>
      <c r="E17">
        <v>9230611</v>
      </c>
      <c r="F17">
        <v>157.59280000000001</v>
      </c>
      <c r="G17" s="9">
        <v>45328.208333333336</v>
      </c>
      <c r="H17">
        <v>101524</v>
      </c>
    </row>
    <row r="18" spans="1:8" x14ac:dyDescent="0.25">
      <c r="A18">
        <v>157.80000000000001</v>
      </c>
      <c r="B18">
        <v>159.37</v>
      </c>
      <c r="C18">
        <v>157.69</v>
      </c>
      <c r="D18">
        <v>157.97999999999999</v>
      </c>
      <c r="E18">
        <v>8690294</v>
      </c>
      <c r="F18">
        <v>158.07300000000001</v>
      </c>
      <c r="G18" s="9">
        <v>45329.208333333336</v>
      </c>
      <c r="H18">
        <v>97094</v>
      </c>
    </row>
    <row r="19" spans="1:8" x14ac:dyDescent="0.25">
      <c r="A19">
        <v>157.34</v>
      </c>
      <c r="B19">
        <v>157.34</v>
      </c>
      <c r="C19">
        <v>155.31</v>
      </c>
      <c r="D19">
        <v>156.4</v>
      </c>
      <c r="E19">
        <v>9754960</v>
      </c>
      <c r="F19">
        <v>156.00909999999999</v>
      </c>
      <c r="G19" s="9">
        <v>45330.208333333336</v>
      </c>
      <c r="H19">
        <v>119356</v>
      </c>
    </row>
    <row r="20" spans="1:8" x14ac:dyDescent="0.25">
      <c r="A20">
        <v>156.27000000000001</v>
      </c>
      <c r="B20">
        <v>157.19999999999999</v>
      </c>
      <c r="C20">
        <v>155.66999999999999</v>
      </c>
      <c r="D20">
        <v>156.76</v>
      </c>
      <c r="E20">
        <v>6529202</v>
      </c>
      <c r="F20">
        <v>156.5727</v>
      </c>
      <c r="G20" s="9">
        <v>45331.208333333336</v>
      </c>
      <c r="H20">
        <v>91227</v>
      </c>
    </row>
    <row r="21" spans="1:8" x14ac:dyDescent="0.25">
      <c r="A21">
        <v>156.58000000000001</v>
      </c>
      <c r="B21">
        <v>158.41</v>
      </c>
      <c r="C21">
        <v>156.35</v>
      </c>
      <c r="D21">
        <v>157.85</v>
      </c>
      <c r="E21">
        <v>6701508</v>
      </c>
      <c r="F21">
        <v>157.65299999999999</v>
      </c>
      <c r="G21" s="9">
        <v>45334.208333333336</v>
      </c>
      <c r="H21">
        <v>83380</v>
      </c>
    </row>
    <row r="22" spans="1:8" x14ac:dyDescent="0.25">
      <c r="A22">
        <v>157.63999999999999</v>
      </c>
      <c r="B22">
        <v>158.44999999999999</v>
      </c>
      <c r="C22">
        <v>155.75</v>
      </c>
      <c r="D22">
        <v>156.47</v>
      </c>
      <c r="E22">
        <v>8621022</v>
      </c>
      <c r="F22">
        <v>156.5171</v>
      </c>
      <c r="G22" s="9">
        <v>45335.208333333336</v>
      </c>
      <c r="H22">
        <v>108241</v>
      </c>
    </row>
    <row r="23" spans="1:8" x14ac:dyDescent="0.25">
      <c r="A23">
        <v>156.35</v>
      </c>
      <c r="B23">
        <v>156.46</v>
      </c>
      <c r="C23">
        <v>154.84</v>
      </c>
      <c r="D23">
        <v>155.74</v>
      </c>
      <c r="E23">
        <v>9098805</v>
      </c>
      <c r="F23">
        <v>155.5189</v>
      </c>
      <c r="G23" s="9">
        <v>45336.208333333336</v>
      </c>
      <c r="H23">
        <v>107818</v>
      </c>
    </row>
    <row r="24" spans="1:8" x14ac:dyDescent="0.25">
      <c r="A24">
        <v>155.97999999999999</v>
      </c>
      <c r="B24">
        <v>158.47499999999999</v>
      </c>
      <c r="C24">
        <v>155.88999999999999</v>
      </c>
      <c r="D24">
        <v>157.91999999999999</v>
      </c>
      <c r="E24">
        <v>7462529</v>
      </c>
      <c r="F24">
        <v>157.6893</v>
      </c>
      <c r="G24" s="9">
        <v>45337.208333333336</v>
      </c>
      <c r="H24">
        <v>98734</v>
      </c>
    </row>
    <row r="25" spans="1:8" x14ac:dyDescent="0.25">
      <c r="A25">
        <v>156.6</v>
      </c>
      <c r="B25">
        <v>157.255</v>
      </c>
      <c r="C25">
        <v>155.66999999999999</v>
      </c>
      <c r="D25">
        <v>156.55000000000001</v>
      </c>
      <c r="E25">
        <v>8540961</v>
      </c>
      <c r="F25">
        <v>156.73740000000001</v>
      </c>
      <c r="G25" s="9">
        <v>45338.208333333336</v>
      </c>
      <c r="H25">
        <v>106734</v>
      </c>
    </row>
    <row r="26" spans="1:8" x14ac:dyDescent="0.25">
      <c r="A26">
        <v>156.56</v>
      </c>
      <c r="B26">
        <v>158.61000000000001</v>
      </c>
      <c r="C26">
        <v>156.44</v>
      </c>
      <c r="D26">
        <v>157.86000000000001</v>
      </c>
      <c r="E26">
        <v>9501742</v>
      </c>
      <c r="F26">
        <v>157.7961</v>
      </c>
      <c r="G26" s="9">
        <v>45342.208333333336</v>
      </c>
      <c r="H26">
        <v>118940</v>
      </c>
    </row>
    <row r="27" spans="1:8" x14ac:dyDescent="0.25">
      <c r="A27">
        <v>158.02000000000001</v>
      </c>
      <c r="B27">
        <v>158.69</v>
      </c>
      <c r="C27">
        <v>157.13120000000001</v>
      </c>
      <c r="D27">
        <v>158.68</v>
      </c>
      <c r="E27">
        <v>7473300</v>
      </c>
      <c r="F27">
        <v>158.19479999999999</v>
      </c>
      <c r="G27" s="9">
        <v>45343.208333333336</v>
      </c>
      <c r="H27">
        <v>93538</v>
      </c>
    </row>
    <row r="28" spans="1:8" x14ac:dyDescent="0.25">
      <c r="A28">
        <v>158.97999999999999</v>
      </c>
      <c r="B28">
        <v>160.74</v>
      </c>
      <c r="C28">
        <v>157.77000000000001</v>
      </c>
      <c r="D28">
        <v>160.44999999999999</v>
      </c>
      <c r="E28">
        <v>8065010</v>
      </c>
      <c r="F28">
        <v>159.91040000000001</v>
      </c>
      <c r="G28" s="9">
        <v>45344.208333333336</v>
      </c>
      <c r="H28">
        <v>104753</v>
      </c>
    </row>
    <row r="29" spans="1:8" x14ac:dyDescent="0.25">
      <c r="A29">
        <v>160.88</v>
      </c>
      <c r="B29">
        <v>162.25</v>
      </c>
      <c r="C29">
        <v>160.16</v>
      </c>
      <c r="D29">
        <v>161.84</v>
      </c>
      <c r="E29">
        <v>6725963</v>
      </c>
      <c r="F29">
        <v>161.6233</v>
      </c>
      <c r="G29" s="9">
        <v>45345.208333333336</v>
      </c>
      <c r="H29">
        <v>91898</v>
      </c>
    </row>
    <row r="30" spans="1:8" x14ac:dyDescent="0.25">
      <c r="A30">
        <v>161.80000000000001</v>
      </c>
      <c r="B30">
        <v>162.01</v>
      </c>
      <c r="C30">
        <v>160.57</v>
      </c>
      <c r="D30">
        <v>160.79</v>
      </c>
      <c r="E30">
        <v>5465417</v>
      </c>
      <c r="F30">
        <v>160.93610000000001</v>
      </c>
      <c r="G30" s="9">
        <v>45348.208333333336</v>
      </c>
      <c r="H30">
        <v>81733</v>
      </c>
    </row>
    <row r="31" spans="1:8" x14ac:dyDescent="0.25">
      <c r="A31">
        <v>160.34</v>
      </c>
      <c r="B31">
        <v>161.04</v>
      </c>
      <c r="C31">
        <v>159.63999999999999</v>
      </c>
      <c r="D31">
        <v>160.97999999999999</v>
      </c>
      <c r="E31">
        <v>5078650</v>
      </c>
      <c r="F31">
        <v>160.63749999999999</v>
      </c>
      <c r="G31" s="9">
        <v>45349.208333333336</v>
      </c>
      <c r="H31">
        <v>82449</v>
      </c>
    </row>
    <row r="32" spans="1:8" x14ac:dyDescent="0.25">
      <c r="A32">
        <v>161</v>
      </c>
      <c r="B32">
        <v>161.61000000000001</v>
      </c>
      <c r="C32">
        <v>160.29</v>
      </c>
      <c r="D32">
        <v>161.55000000000001</v>
      </c>
      <c r="E32">
        <v>6071076</v>
      </c>
      <c r="F32">
        <v>161.10849999999999</v>
      </c>
      <c r="G32" s="9">
        <v>45350.208333333336</v>
      </c>
      <c r="H32">
        <v>85345</v>
      </c>
    </row>
    <row r="33" spans="1:8" x14ac:dyDescent="0.25">
      <c r="A33">
        <v>162</v>
      </c>
      <c r="B33">
        <v>162.19</v>
      </c>
      <c r="C33">
        <v>160.94</v>
      </c>
      <c r="D33">
        <v>161.38</v>
      </c>
      <c r="E33">
        <v>9849270</v>
      </c>
      <c r="F33">
        <v>161.52529999999999</v>
      </c>
      <c r="G33" s="9">
        <v>45351.208333333336</v>
      </c>
      <c r="H33">
        <v>106582</v>
      </c>
    </row>
    <row r="34" spans="1:8" x14ac:dyDescent="0.25">
      <c r="A34">
        <v>161.83000000000001</v>
      </c>
      <c r="B34">
        <v>162.57</v>
      </c>
      <c r="C34">
        <v>161.09</v>
      </c>
      <c r="D34">
        <v>162.12</v>
      </c>
      <c r="E34">
        <v>5670135</v>
      </c>
      <c r="F34">
        <v>162.1157</v>
      </c>
      <c r="G34" s="9">
        <v>45352.208333333336</v>
      </c>
      <c r="H34">
        <v>94520</v>
      </c>
    </row>
    <row r="35" spans="1:8" x14ac:dyDescent="0.25">
      <c r="A35">
        <v>161.32</v>
      </c>
      <c r="B35">
        <v>161.61000000000001</v>
      </c>
      <c r="C35">
        <v>158.27000000000001</v>
      </c>
      <c r="D35">
        <v>159.84</v>
      </c>
      <c r="E35">
        <v>8533083</v>
      </c>
      <c r="F35">
        <v>159.40819999999999</v>
      </c>
      <c r="G35" s="9">
        <v>45355.208333333336</v>
      </c>
      <c r="H35">
        <v>128126</v>
      </c>
    </row>
    <row r="36" spans="1:8" x14ac:dyDescent="0.25">
      <c r="A36">
        <v>160.62</v>
      </c>
      <c r="B36">
        <v>161.24</v>
      </c>
      <c r="C36">
        <v>159.19999999999999</v>
      </c>
      <c r="D36">
        <v>159.97</v>
      </c>
      <c r="E36">
        <v>8298182</v>
      </c>
      <c r="F36">
        <v>159.88409999999999</v>
      </c>
      <c r="G36" s="9">
        <v>45356.208333333336</v>
      </c>
      <c r="H36">
        <v>114037</v>
      </c>
    </row>
    <row r="37" spans="1:8" x14ac:dyDescent="0.25">
      <c r="A37">
        <v>159.46</v>
      </c>
      <c r="B37">
        <v>160.93</v>
      </c>
      <c r="C37">
        <v>159.22</v>
      </c>
      <c r="D37">
        <v>159.34</v>
      </c>
      <c r="E37">
        <v>5773683</v>
      </c>
      <c r="F37">
        <v>159.7938</v>
      </c>
      <c r="G37" s="9">
        <v>45357.208333333336</v>
      </c>
      <c r="H37">
        <v>91129</v>
      </c>
    </row>
    <row r="38" spans="1:8" x14ac:dyDescent="0.25">
      <c r="A38">
        <v>160</v>
      </c>
      <c r="B38">
        <v>160.36000000000001</v>
      </c>
      <c r="C38">
        <v>158.24</v>
      </c>
      <c r="D38">
        <v>158.87</v>
      </c>
      <c r="E38">
        <v>5188726</v>
      </c>
      <c r="F38">
        <v>159.00530000000001</v>
      </c>
      <c r="G38" s="9">
        <v>45358.208333333336</v>
      </c>
      <c r="H38">
        <v>84428</v>
      </c>
    </row>
    <row r="39" spans="1:8" x14ac:dyDescent="0.25">
      <c r="A39">
        <v>158.87</v>
      </c>
      <c r="B39">
        <v>160.38999999999999</v>
      </c>
      <c r="C39">
        <v>158.42500000000001</v>
      </c>
      <c r="D39">
        <v>159.52000000000001</v>
      </c>
      <c r="E39">
        <v>5283951</v>
      </c>
      <c r="F39">
        <v>159.52709999999999</v>
      </c>
      <c r="G39" s="9">
        <v>45359.208333333336</v>
      </c>
      <c r="H39">
        <v>79465</v>
      </c>
    </row>
    <row r="40" spans="1:8" x14ac:dyDescent="0.25">
      <c r="A40">
        <v>159.49</v>
      </c>
      <c r="B40">
        <v>161.32</v>
      </c>
      <c r="C40">
        <v>158.88</v>
      </c>
      <c r="D40">
        <v>161.22999999999999</v>
      </c>
      <c r="E40">
        <v>4620826</v>
      </c>
      <c r="F40">
        <v>160.57509999999999</v>
      </c>
      <c r="G40" s="9">
        <v>45362.166666666664</v>
      </c>
      <c r="H40">
        <v>82537</v>
      </c>
    </row>
    <row r="41" spans="1:8" x14ac:dyDescent="0.25">
      <c r="A41">
        <v>161.58000000000001</v>
      </c>
      <c r="B41">
        <v>163.11000000000001</v>
      </c>
      <c r="C41">
        <v>161.13</v>
      </c>
      <c r="D41">
        <v>162.74</v>
      </c>
      <c r="E41">
        <v>8018736</v>
      </c>
      <c r="F41">
        <v>162.36580000000001</v>
      </c>
      <c r="G41" s="9">
        <v>45363.166666666664</v>
      </c>
      <c r="H41">
        <v>98785</v>
      </c>
    </row>
    <row r="42" spans="1:8" x14ac:dyDescent="0.25">
      <c r="A42">
        <v>162.53</v>
      </c>
      <c r="B42">
        <v>162.68</v>
      </c>
      <c r="C42">
        <v>159.81</v>
      </c>
      <c r="D42">
        <v>161.1</v>
      </c>
      <c r="E42">
        <v>6260000</v>
      </c>
      <c r="F42">
        <v>161.47110000000001</v>
      </c>
      <c r="G42" s="9">
        <v>45364.166666666664</v>
      </c>
      <c r="H42">
        <v>92930</v>
      </c>
    </row>
    <row r="43" spans="1:8" x14ac:dyDescent="0.25">
      <c r="A43">
        <v>160.94</v>
      </c>
      <c r="B43">
        <v>161.54</v>
      </c>
      <c r="C43">
        <v>158.69</v>
      </c>
      <c r="D43">
        <v>159.21</v>
      </c>
      <c r="E43">
        <v>6988264</v>
      </c>
      <c r="F43">
        <v>159.5471</v>
      </c>
      <c r="G43" s="9">
        <v>45365.166666666664</v>
      </c>
      <c r="H43">
        <v>108130</v>
      </c>
    </row>
    <row r="44" spans="1:8" x14ac:dyDescent="0.25">
      <c r="A44">
        <v>158.06</v>
      </c>
      <c r="B44">
        <v>159.19</v>
      </c>
      <c r="C44">
        <v>157.1</v>
      </c>
      <c r="D44">
        <v>158.18</v>
      </c>
      <c r="E44">
        <v>13165500</v>
      </c>
      <c r="F44">
        <v>158.06010000000001</v>
      </c>
      <c r="G44" s="9">
        <v>45366.166666666664</v>
      </c>
      <c r="H44">
        <v>110791</v>
      </c>
    </row>
    <row r="45" spans="1:8" x14ac:dyDescent="0.25">
      <c r="A45">
        <v>158.57</v>
      </c>
      <c r="B45">
        <v>158.69</v>
      </c>
      <c r="C45">
        <v>156.5</v>
      </c>
      <c r="D45">
        <v>156.76</v>
      </c>
      <c r="E45">
        <v>6602255</v>
      </c>
      <c r="F45">
        <v>157.00630000000001</v>
      </c>
      <c r="G45" s="9">
        <v>45369.166666666664</v>
      </c>
      <c r="H45">
        <v>95296</v>
      </c>
    </row>
    <row r="46" spans="1:8" x14ac:dyDescent="0.25">
      <c r="A46">
        <v>156.66999999999999</v>
      </c>
      <c r="B46">
        <v>156.86000000000001</v>
      </c>
      <c r="C46">
        <v>155.66</v>
      </c>
      <c r="D46">
        <v>156.21</v>
      </c>
      <c r="E46">
        <v>7840624</v>
      </c>
      <c r="F46">
        <v>156.2388</v>
      </c>
      <c r="G46" s="9">
        <v>45370.166666666664</v>
      </c>
      <c r="H46">
        <v>100340</v>
      </c>
    </row>
    <row r="47" spans="1:8" x14ac:dyDescent="0.25">
      <c r="A47">
        <v>155.69999999999999</v>
      </c>
      <c r="B47">
        <v>156.44</v>
      </c>
      <c r="C47">
        <v>155.21</v>
      </c>
      <c r="D47">
        <v>155.76</v>
      </c>
      <c r="E47">
        <v>5982304</v>
      </c>
      <c r="F47">
        <v>155.68260000000001</v>
      </c>
      <c r="G47" s="9">
        <v>45371.166666666664</v>
      </c>
      <c r="H47">
        <v>89440</v>
      </c>
    </row>
    <row r="48" spans="1:8" x14ac:dyDescent="0.25">
      <c r="A48">
        <v>155.59</v>
      </c>
      <c r="B48">
        <v>156.94999999999999</v>
      </c>
      <c r="C48">
        <v>155.1</v>
      </c>
      <c r="D48">
        <v>155.75</v>
      </c>
      <c r="E48">
        <v>5915777</v>
      </c>
      <c r="F48">
        <v>156.035</v>
      </c>
      <c r="G48" s="9">
        <v>45372.166666666664</v>
      </c>
      <c r="H48">
        <v>83979</v>
      </c>
    </row>
    <row r="49" spans="1:8" x14ac:dyDescent="0.25">
      <c r="A49">
        <v>155.69</v>
      </c>
      <c r="B49">
        <v>156.36000000000001</v>
      </c>
      <c r="C49">
        <v>155.11000000000001</v>
      </c>
      <c r="D49">
        <v>155.22999999999999</v>
      </c>
      <c r="E49">
        <v>7248622</v>
      </c>
      <c r="F49">
        <v>155.38480000000001</v>
      </c>
      <c r="G49" s="9">
        <v>45373.166666666664</v>
      </c>
      <c r="H49">
        <v>79545</v>
      </c>
    </row>
    <row r="50" spans="1:8" x14ac:dyDescent="0.25">
      <c r="A50">
        <v>155.4</v>
      </c>
      <c r="B50">
        <v>155.9836</v>
      </c>
      <c r="C50">
        <v>154.9</v>
      </c>
      <c r="D50">
        <v>155.22</v>
      </c>
      <c r="E50">
        <v>7498100</v>
      </c>
      <c r="F50">
        <v>155.2961</v>
      </c>
      <c r="G50" s="9">
        <v>45376.166666666664</v>
      </c>
      <c r="H50">
        <v>86746</v>
      </c>
    </row>
    <row r="51" spans="1:8" x14ac:dyDescent="0.25">
      <c r="A51">
        <v>155.61000000000001</v>
      </c>
      <c r="B51">
        <v>156.22999999999999</v>
      </c>
      <c r="C51">
        <v>154.76</v>
      </c>
      <c r="D51">
        <v>155.77000000000001</v>
      </c>
      <c r="E51">
        <v>6864099</v>
      </c>
      <c r="F51">
        <v>155.6001</v>
      </c>
      <c r="G51" s="9">
        <v>45377.166666666664</v>
      </c>
      <c r="H51">
        <v>88035</v>
      </c>
    </row>
    <row r="52" spans="1:8" x14ac:dyDescent="0.25">
      <c r="A52">
        <v>155.99</v>
      </c>
      <c r="B52">
        <v>158.22</v>
      </c>
      <c r="C52">
        <v>155.44</v>
      </c>
      <c r="D52">
        <v>157.96</v>
      </c>
      <c r="E52">
        <v>8461600</v>
      </c>
      <c r="F52">
        <v>157.27590000000001</v>
      </c>
      <c r="G52" s="9">
        <v>45378.166666666664</v>
      </c>
      <c r="H52">
        <v>114821</v>
      </c>
    </row>
    <row r="53" spans="1:8" x14ac:dyDescent="0.25">
      <c r="A53">
        <v>158.19999999999999</v>
      </c>
      <c r="B53">
        <v>159.13999999999999</v>
      </c>
      <c r="C53">
        <v>158.11000000000001</v>
      </c>
      <c r="D53">
        <v>158.19</v>
      </c>
      <c r="E53">
        <v>6181503</v>
      </c>
      <c r="F53">
        <v>158.35679999999999</v>
      </c>
      <c r="G53" s="9">
        <v>45379.166666666664</v>
      </c>
      <c r="H53">
        <v>80074</v>
      </c>
    </row>
    <row r="54" spans="1:8" x14ac:dyDescent="0.25">
      <c r="A54">
        <v>157.72</v>
      </c>
      <c r="B54">
        <v>158.15</v>
      </c>
      <c r="C54">
        <v>156.77000000000001</v>
      </c>
      <c r="D54">
        <v>157.78</v>
      </c>
      <c r="E54">
        <v>4364699</v>
      </c>
      <c r="F54">
        <v>157.61590000000001</v>
      </c>
      <c r="G54" s="9">
        <v>45383.166666666664</v>
      </c>
      <c r="H54">
        <v>84665</v>
      </c>
    </row>
    <row r="55" spans="1:8" x14ac:dyDescent="0.25">
      <c r="A55">
        <v>156.57</v>
      </c>
      <c r="B55">
        <v>157.83000000000001</v>
      </c>
      <c r="C55">
        <v>155.94999999999999</v>
      </c>
      <c r="D55">
        <v>157.72999999999999</v>
      </c>
      <c r="E55">
        <v>6102497</v>
      </c>
      <c r="F55">
        <v>157.24770000000001</v>
      </c>
      <c r="G55" s="9">
        <v>45384.166666666664</v>
      </c>
      <c r="H55">
        <v>87159</v>
      </c>
    </row>
    <row r="56" spans="1:8" x14ac:dyDescent="0.25">
      <c r="A56">
        <v>157.79</v>
      </c>
      <c r="B56">
        <v>158.05000000000001</v>
      </c>
      <c r="C56">
        <v>154.25</v>
      </c>
      <c r="D56">
        <v>154.26</v>
      </c>
      <c r="E56">
        <v>8098242</v>
      </c>
      <c r="F56">
        <v>155.03809999999999</v>
      </c>
      <c r="G56" s="9">
        <v>45385.166666666664</v>
      </c>
      <c r="H56">
        <v>117395</v>
      </c>
    </row>
    <row r="57" spans="1:8" x14ac:dyDescent="0.25">
      <c r="A57">
        <v>155.31</v>
      </c>
      <c r="B57">
        <v>155.5</v>
      </c>
      <c r="C57">
        <v>152.41</v>
      </c>
      <c r="D57">
        <v>152.5</v>
      </c>
      <c r="E57">
        <v>6947423</v>
      </c>
      <c r="F57">
        <v>153.46530000000001</v>
      </c>
      <c r="G57" s="9">
        <v>45386.166666666664</v>
      </c>
      <c r="H57">
        <v>104362</v>
      </c>
    </row>
    <row r="58" spans="1:8" x14ac:dyDescent="0.25">
      <c r="A58">
        <v>152.03</v>
      </c>
      <c r="B58">
        <v>153.01</v>
      </c>
      <c r="C58">
        <v>151.61000000000001</v>
      </c>
      <c r="D58">
        <v>152.38999999999999</v>
      </c>
      <c r="E58">
        <v>6783020</v>
      </c>
      <c r="F58">
        <v>152.32159999999999</v>
      </c>
      <c r="G58" s="9">
        <v>45387.166666666664</v>
      </c>
      <c r="H58">
        <v>116073</v>
      </c>
    </row>
    <row r="59" spans="1:8" x14ac:dyDescent="0.25">
      <c r="A59">
        <v>151.99</v>
      </c>
      <c r="B59">
        <v>153.035</v>
      </c>
      <c r="C59">
        <v>151.56</v>
      </c>
      <c r="D59">
        <v>151.59</v>
      </c>
      <c r="E59">
        <v>5935415</v>
      </c>
      <c r="F59">
        <v>152.02539999999999</v>
      </c>
      <c r="G59" s="9">
        <v>45390.166666666664</v>
      </c>
      <c r="H59">
        <v>101957</v>
      </c>
    </row>
    <row r="60" spans="1:8" x14ac:dyDescent="0.25">
      <c r="A60">
        <v>151.55000000000001</v>
      </c>
      <c r="B60">
        <v>152.5301</v>
      </c>
      <c r="C60">
        <v>150.94</v>
      </c>
      <c r="D60">
        <v>152.29</v>
      </c>
      <c r="E60">
        <v>6135556</v>
      </c>
      <c r="F60">
        <v>152.05709999999999</v>
      </c>
      <c r="G60" s="9">
        <v>45391.166666666664</v>
      </c>
      <c r="H60">
        <v>95649</v>
      </c>
    </row>
    <row r="61" spans="1:8" x14ac:dyDescent="0.25">
      <c r="A61">
        <v>151.53</v>
      </c>
      <c r="B61">
        <v>151.82</v>
      </c>
      <c r="C61">
        <v>149.76</v>
      </c>
      <c r="D61">
        <v>150.19999999999999</v>
      </c>
      <c r="E61">
        <v>6809519</v>
      </c>
      <c r="F61">
        <v>150.38980000000001</v>
      </c>
      <c r="G61" s="9">
        <v>45392.166666666664</v>
      </c>
      <c r="H61">
        <v>114751</v>
      </c>
    </row>
    <row r="62" spans="1:8" x14ac:dyDescent="0.25">
      <c r="A62">
        <v>150.80000000000001</v>
      </c>
      <c r="B62">
        <v>150.87</v>
      </c>
      <c r="C62">
        <v>148.38999999999999</v>
      </c>
      <c r="D62">
        <v>148.79</v>
      </c>
      <c r="E62">
        <v>8374434</v>
      </c>
      <c r="F62">
        <v>149.0523</v>
      </c>
      <c r="G62" s="9">
        <v>45393.166666666664</v>
      </c>
      <c r="H62">
        <v>111732</v>
      </c>
    </row>
    <row r="63" spans="1:8" x14ac:dyDescent="0.25">
      <c r="A63">
        <v>148.06</v>
      </c>
      <c r="B63">
        <v>149.065</v>
      </c>
      <c r="C63">
        <v>147.15</v>
      </c>
      <c r="D63">
        <v>147.52000000000001</v>
      </c>
      <c r="E63">
        <v>7100178</v>
      </c>
      <c r="F63">
        <v>147.81819999999999</v>
      </c>
      <c r="G63" s="9">
        <v>45394.166666666664</v>
      </c>
      <c r="H63">
        <v>113964</v>
      </c>
    </row>
    <row r="64" spans="1:8" x14ac:dyDescent="0.25">
      <c r="A64">
        <v>148.37</v>
      </c>
      <c r="B64">
        <v>149.49</v>
      </c>
      <c r="C64">
        <v>147.37</v>
      </c>
      <c r="D64">
        <v>147.59</v>
      </c>
      <c r="E64">
        <v>8502266</v>
      </c>
      <c r="F64">
        <v>148.1765</v>
      </c>
      <c r="G64" s="9">
        <v>45397.166666666664</v>
      </c>
      <c r="H64">
        <v>129407</v>
      </c>
    </row>
    <row r="65" spans="1:8" x14ac:dyDescent="0.25">
      <c r="A65">
        <v>145.01</v>
      </c>
      <c r="B65">
        <v>146.25</v>
      </c>
      <c r="C65">
        <v>143.38999999999999</v>
      </c>
      <c r="D65">
        <v>144.44999999999999</v>
      </c>
      <c r="E65">
        <v>12774859</v>
      </c>
      <c r="F65">
        <v>144.7242</v>
      </c>
      <c r="G65" s="9">
        <v>45398.166666666664</v>
      </c>
      <c r="H65">
        <v>181056</v>
      </c>
    </row>
    <row r="66" spans="1:8" x14ac:dyDescent="0.25">
      <c r="A66">
        <v>145</v>
      </c>
      <c r="B66">
        <v>145.41</v>
      </c>
      <c r="C66">
        <v>143.54</v>
      </c>
      <c r="D66">
        <v>144.77000000000001</v>
      </c>
      <c r="E66">
        <v>9378059</v>
      </c>
      <c r="F66">
        <v>144.31319999999999</v>
      </c>
      <c r="G66" s="9">
        <v>45399.166666666664</v>
      </c>
      <c r="H66">
        <v>131220</v>
      </c>
    </row>
    <row r="67" spans="1:8" x14ac:dyDescent="0.25">
      <c r="A67">
        <v>144.97999999999999</v>
      </c>
      <c r="B67">
        <v>145.80000000000001</v>
      </c>
      <c r="C67">
        <v>143.13</v>
      </c>
      <c r="D67">
        <v>145.74</v>
      </c>
      <c r="E67">
        <v>9887704</v>
      </c>
      <c r="F67">
        <v>145.0669</v>
      </c>
      <c r="G67" s="9">
        <v>45400.166666666664</v>
      </c>
      <c r="H67">
        <v>126465</v>
      </c>
    </row>
    <row r="68" spans="1:8" x14ac:dyDescent="0.25">
      <c r="A68">
        <v>146.15</v>
      </c>
      <c r="B68">
        <v>148.13</v>
      </c>
      <c r="C68">
        <v>144.54</v>
      </c>
      <c r="D68">
        <v>147.91</v>
      </c>
      <c r="E68">
        <v>9750751</v>
      </c>
      <c r="F68">
        <v>147.2389</v>
      </c>
      <c r="G68" s="9">
        <v>45401.166666666664</v>
      </c>
      <c r="H68">
        <v>115501</v>
      </c>
    </row>
    <row r="69" spans="1:8" x14ac:dyDescent="0.25">
      <c r="A69">
        <v>148.51</v>
      </c>
      <c r="B69">
        <v>150.27000000000001</v>
      </c>
      <c r="C69">
        <v>147.30000000000001</v>
      </c>
      <c r="D69">
        <v>149.12</v>
      </c>
      <c r="E69">
        <v>10118694</v>
      </c>
      <c r="F69">
        <v>149.1045</v>
      </c>
      <c r="G69" s="9">
        <v>45404.166666666664</v>
      </c>
      <c r="H69">
        <v>130990</v>
      </c>
    </row>
    <row r="70" spans="1:8" x14ac:dyDescent="0.25">
      <c r="A70">
        <v>149.86000000000001</v>
      </c>
      <c r="B70">
        <v>150.49</v>
      </c>
      <c r="C70">
        <v>148.19999999999999</v>
      </c>
      <c r="D70">
        <v>149.56</v>
      </c>
      <c r="E70">
        <v>10110442</v>
      </c>
      <c r="F70">
        <v>149.58330000000001</v>
      </c>
      <c r="G70" s="9">
        <v>45405.166666666664</v>
      </c>
      <c r="H70">
        <v>118420</v>
      </c>
    </row>
    <row r="71" spans="1:8" x14ac:dyDescent="0.25">
      <c r="A71">
        <v>148.13999999999999</v>
      </c>
      <c r="B71">
        <v>148.99</v>
      </c>
      <c r="C71">
        <v>146.86000000000001</v>
      </c>
      <c r="D71">
        <v>148.53</v>
      </c>
      <c r="E71">
        <v>9756259</v>
      </c>
      <c r="F71">
        <v>148.23929999999999</v>
      </c>
      <c r="G71" s="9">
        <v>45406.166666666664</v>
      </c>
      <c r="H71">
        <v>132487</v>
      </c>
    </row>
    <row r="72" spans="1:8" x14ac:dyDescent="0.25">
      <c r="A72">
        <v>149.37</v>
      </c>
      <c r="B72">
        <v>149.58000000000001</v>
      </c>
      <c r="C72">
        <v>146.33000000000001</v>
      </c>
      <c r="D72">
        <v>146.82</v>
      </c>
      <c r="E72">
        <v>7642732</v>
      </c>
      <c r="F72">
        <v>146.96520000000001</v>
      </c>
      <c r="G72" s="9">
        <v>45407.166666666664</v>
      </c>
      <c r="H72">
        <v>119567</v>
      </c>
    </row>
    <row r="73" spans="1:8" x14ac:dyDescent="0.25">
      <c r="A73">
        <v>146.69999999999999</v>
      </c>
      <c r="B73">
        <v>147.17500000000001</v>
      </c>
      <c r="C73">
        <v>145.94999999999999</v>
      </c>
      <c r="D73">
        <v>146.13999999999999</v>
      </c>
      <c r="E73">
        <v>6182982</v>
      </c>
      <c r="F73">
        <v>146.34049999999999</v>
      </c>
      <c r="G73" s="9">
        <v>45408.166666666664</v>
      </c>
      <c r="H73">
        <v>95314</v>
      </c>
    </row>
    <row r="74" spans="1:8" x14ac:dyDescent="0.25">
      <c r="A74">
        <v>146.13999999999999</v>
      </c>
      <c r="B74">
        <v>147.22</v>
      </c>
      <c r="C74">
        <v>145.98500000000001</v>
      </c>
      <c r="D74">
        <v>146.82</v>
      </c>
      <c r="E74">
        <v>6461588</v>
      </c>
      <c r="F74">
        <v>146.541</v>
      </c>
      <c r="G74" s="9">
        <v>45411.166666666664</v>
      </c>
      <c r="H74">
        <v>104462</v>
      </c>
    </row>
    <row r="75" spans="1:8" x14ac:dyDescent="0.25">
      <c r="A75">
        <v>146.88</v>
      </c>
      <c r="B75">
        <v>146.88</v>
      </c>
      <c r="C75">
        <v>144.53</v>
      </c>
      <c r="D75">
        <v>144.59</v>
      </c>
      <c r="E75">
        <v>8817719</v>
      </c>
      <c r="F75">
        <v>145.1395</v>
      </c>
      <c r="G75" s="9">
        <v>45412.166666666664</v>
      </c>
      <c r="H75">
        <v>115755</v>
      </c>
    </row>
    <row r="76" spans="1:8" x14ac:dyDescent="0.25">
      <c r="A76">
        <v>148.73500000000001</v>
      </c>
      <c r="B76">
        <v>151.85</v>
      </c>
      <c r="C76">
        <v>147.62</v>
      </c>
      <c r="D76">
        <v>151.18</v>
      </c>
      <c r="E76">
        <v>14473711</v>
      </c>
      <c r="F76">
        <v>150.51609999999999</v>
      </c>
      <c r="G76" s="9">
        <v>45413.166666666664</v>
      </c>
      <c r="H76">
        <v>178898</v>
      </c>
    </row>
    <row r="77" spans="1:8" x14ac:dyDescent="0.25">
      <c r="A77">
        <v>152.04</v>
      </c>
      <c r="B77">
        <v>152.33000000000001</v>
      </c>
      <c r="C77">
        <v>149.13999999999999</v>
      </c>
      <c r="D77">
        <v>149.91999999999999</v>
      </c>
      <c r="E77">
        <v>8459796</v>
      </c>
      <c r="F77">
        <v>149.8913</v>
      </c>
      <c r="G77" s="9">
        <v>45414.166666666664</v>
      </c>
      <c r="H77">
        <v>116034</v>
      </c>
    </row>
    <row r="78" spans="1:8" x14ac:dyDescent="0.25">
      <c r="A78">
        <v>149.88999999999999</v>
      </c>
      <c r="B78">
        <v>149.88999999999999</v>
      </c>
      <c r="C78">
        <v>147.82</v>
      </c>
      <c r="D78">
        <v>149.27000000000001</v>
      </c>
      <c r="E78">
        <v>6532718</v>
      </c>
      <c r="F78">
        <v>148.9222</v>
      </c>
      <c r="G78" s="9">
        <v>45415.166666666664</v>
      </c>
      <c r="H78">
        <v>100687</v>
      </c>
    </row>
    <row r="79" spans="1:8" x14ac:dyDescent="0.25">
      <c r="A79">
        <v>149.87</v>
      </c>
      <c r="B79">
        <v>150.05000000000001</v>
      </c>
      <c r="C79">
        <v>147.91</v>
      </c>
      <c r="D79">
        <v>148.58000000000001</v>
      </c>
      <c r="E79">
        <v>5042757</v>
      </c>
      <c r="F79">
        <v>148.60759999999999</v>
      </c>
      <c r="G79" s="9">
        <v>45418.166666666664</v>
      </c>
      <c r="H79">
        <v>96385</v>
      </c>
    </row>
    <row r="80" spans="1:8" x14ac:dyDescent="0.25">
      <c r="A80">
        <v>149.38</v>
      </c>
      <c r="B80">
        <v>149.72999999999999</v>
      </c>
      <c r="C80">
        <v>148.44999999999999</v>
      </c>
      <c r="D80">
        <v>148.72</v>
      </c>
      <c r="E80">
        <v>7333730</v>
      </c>
      <c r="F80">
        <v>148.84200000000001</v>
      </c>
      <c r="G80" s="9">
        <v>45419.166666666664</v>
      </c>
      <c r="H80">
        <v>95889</v>
      </c>
    </row>
    <row r="81" spans="1:8" x14ac:dyDescent="0.25">
      <c r="A81">
        <v>149.12</v>
      </c>
      <c r="B81">
        <v>149.72999999999999</v>
      </c>
      <c r="C81">
        <v>148.69999999999999</v>
      </c>
      <c r="D81">
        <v>148.94999999999999</v>
      </c>
      <c r="E81">
        <v>7735148</v>
      </c>
      <c r="F81">
        <v>149.03700000000001</v>
      </c>
      <c r="G81" s="9">
        <v>45420.166666666664</v>
      </c>
      <c r="H81">
        <v>94302</v>
      </c>
    </row>
    <row r="82" spans="1:8" x14ac:dyDescent="0.25">
      <c r="A82">
        <v>148.97999999999999</v>
      </c>
      <c r="B82">
        <v>150.1</v>
      </c>
      <c r="C82">
        <v>148.88999999999999</v>
      </c>
      <c r="D82">
        <v>149.85</v>
      </c>
      <c r="E82">
        <v>6546153</v>
      </c>
      <c r="F82">
        <v>149.69710000000001</v>
      </c>
      <c r="G82" s="9">
        <v>45421.166666666664</v>
      </c>
      <c r="H82">
        <v>87136</v>
      </c>
    </row>
    <row r="83" spans="1:8" x14ac:dyDescent="0.25">
      <c r="A83">
        <v>150</v>
      </c>
      <c r="B83">
        <v>150.09</v>
      </c>
      <c r="C83">
        <v>149.19</v>
      </c>
      <c r="D83">
        <v>149.91</v>
      </c>
      <c r="E83">
        <v>5710566</v>
      </c>
      <c r="F83">
        <v>149.66640000000001</v>
      </c>
      <c r="G83" s="9">
        <v>45422.166666666664</v>
      </c>
      <c r="H83">
        <v>86365</v>
      </c>
    </row>
    <row r="84" spans="1:8" x14ac:dyDescent="0.25">
      <c r="A84">
        <v>150.04</v>
      </c>
      <c r="B84">
        <v>152</v>
      </c>
      <c r="C84">
        <v>149.70500000000001</v>
      </c>
      <c r="D84">
        <v>151.22</v>
      </c>
      <c r="E84">
        <v>5628467</v>
      </c>
      <c r="F84">
        <v>150.78579999999999</v>
      </c>
      <c r="G84" s="9">
        <v>45425.166666666664</v>
      </c>
      <c r="H84">
        <v>96628</v>
      </c>
    </row>
    <row r="85" spans="1:8" x14ac:dyDescent="0.25">
      <c r="A85">
        <v>151.85</v>
      </c>
      <c r="B85">
        <v>152.21</v>
      </c>
      <c r="C85">
        <v>150.69999999999999</v>
      </c>
      <c r="D85">
        <v>151.38</v>
      </c>
      <c r="E85">
        <v>8254171</v>
      </c>
      <c r="F85">
        <v>151.30070000000001</v>
      </c>
      <c r="G85" s="9">
        <v>45426.166666666664</v>
      </c>
      <c r="H85">
        <v>83785</v>
      </c>
    </row>
    <row r="86" spans="1:8" x14ac:dyDescent="0.25">
      <c r="A86">
        <v>151.82</v>
      </c>
      <c r="B86">
        <v>152.94999999999999</v>
      </c>
      <c r="C86">
        <v>151.30000000000001</v>
      </c>
      <c r="D86">
        <v>152.66999999999999</v>
      </c>
      <c r="E86">
        <v>5547955</v>
      </c>
      <c r="F86">
        <v>152.333</v>
      </c>
      <c r="G86" s="9">
        <v>45427.166666666664</v>
      </c>
      <c r="H86">
        <v>88439</v>
      </c>
    </row>
    <row r="87" spans="1:8" x14ac:dyDescent="0.25">
      <c r="A87">
        <v>153</v>
      </c>
      <c r="B87">
        <v>154.38</v>
      </c>
      <c r="C87">
        <v>152.33000000000001</v>
      </c>
      <c r="D87">
        <v>154.28</v>
      </c>
      <c r="E87">
        <v>7590959</v>
      </c>
      <c r="F87">
        <v>153.84710000000001</v>
      </c>
      <c r="G87" s="9">
        <v>45428.166666666664</v>
      </c>
      <c r="H87">
        <v>98289</v>
      </c>
    </row>
    <row r="88" spans="1:8" x14ac:dyDescent="0.25">
      <c r="A88">
        <v>154.86000000000001</v>
      </c>
      <c r="B88">
        <v>154.86000000000001</v>
      </c>
      <c r="C88">
        <v>153.71289999999999</v>
      </c>
      <c r="D88">
        <v>154.63999999999999</v>
      </c>
      <c r="E88">
        <v>6521794</v>
      </c>
      <c r="F88">
        <v>154.45050000000001</v>
      </c>
      <c r="G88" s="9">
        <v>45429.166666666664</v>
      </c>
      <c r="H88">
        <v>85889</v>
      </c>
    </row>
    <row r="89" spans="1:8" x14ac:dyDescent="0.25">
      <c r="A89">
        <v>153.1</v>
      </c>
      <c r="B89">
        <v>153.38999999999999</v>
      </c>
      <c r="C89">
        <v>151.26</v>
      </c>
      <c r="D89">
        <v>151.27000000000001</v>
      </c>
      <c r="E89">
        <v>7742280</v>
      </c>
      <c r="F89">
        <v>151.7465</v>
      </c>
      <c r="G89" s="9">
        <v>45432.166666666664</v>
      </c>
      <c r="H89">
        <v>100400</v>
      </c>
    </row>
    <row r="90" spans="1:8" x14ac:dyDescent="0.25">
      <c r="A90">
        <v>151.78</v>
      </c>
      <c r="B90">
        <v>152.58500000000001</v>
      </c>
      <c r="C90">
        <v>150.785</v>
      </c>
      <c r="D90">
        <v>151.24</v>
      </c>
      <c r="E90">
        <v>5492354</v>
      </c>
      <c r="F90">
        <v>151.23310000000001</v>
      </c>
      <c r="G90" s="9">
        <v>45433.166666666664</v>
      </c>
      <c r="H90">
        <v>82504</v>
      </c>
    </row>
    <row r="91" spans="1:8" x14ac:dyDescent="0.25">
      <c r="A91">
        <v>150.84</v>
      </c>
      <c r="B91">
        <v>154.08000000000001</v>
      </c>
      <c r="C91">
        <v>150.32</v>
      </c>
      <c r="D91">
        <v>153.5</v>
      </c>
      <c r="E91">
        <v>6609788</v>
      </c>
      <c r="F91">
        <v>153.15199999999999</v>
      </c>
      <c r="G91" s="9">
        <v>45434.166666666664</v>
      </c>
      <c r="H91">
        <v>98676</v>
      </c>
    </row>
    <row r="92" spans="1:8" x14ac:dyDescent="0.25">
      <c r="A92">
        <v>152.75</v>
      </c>
      <c r="B92">
        <v>152.84</v>
      </c>
      <c r="C92">
        <v>149.375</v>
      </c>
      <c r="D92">
        <v>149.69999999999999</v>
      </c>
      <c r="E92">
        <v>8000422</v>
      </c>
      <c r="F92">
        <v>150.3853</v>
      </c>
      <c r="G92" s="9">
        <v>45435.166666666664</v>
      </c>
      <c r="H92">
        <v>108181</v>
      </c>
    </row>
    <row r="93" spans="1:8" x14ac:dyDescent="0.25">
      <c r="A93">
        <v>149.53</v>
      </c>
      <c r="B93">
        <v>149.81389999999999</v>
      </c>
      <c r="C93">
        <v>146.76</v>
      </c>
      <c r="D93">
        <v>146.97</v>
      </c>
      <c r="E93">
        <v>9520576</v>
      </c>
      <c r="F93">
        <v>147.602</v>
      </c>
      <c r="G93" s="9">
        <v>45436.166666666664</v>
      </c>
      <c r="H93">
        <v>114101</v>
      </c>
    </row>
    <row r="94" spans="1:8" x14ac:dyDescent="0.25">
      <c r="A94">
        <v>146.79</v>
      </c>
      <c r="B94">
        <v>146.79</v>
      </c>
      <c r="C94">
        <v>144.15020000000001</v>
      </c>
      <c r="D94">
        <v>144.38</v>
      </c>
      <c r="E94">
        <v>10499829</v>
      </c>
      <c r="F94">
        <v>144.7681</v>
      </c>
      <c r="G94" s="9">
        <v>45440.166666666664</v>
      </c>
      <c r="H94">
        <v>142811</v>
      </c>
    </row>
    <row r="95" spans="1:8" x14ac:dyDescent="0.25">
      <c r="A95">
        <v>143.82</v>
      </c>
      <c r="B95">
        <v>145.41499999999999</v>
      </c>
      <c r="C95">
        <v>143.71</v>
      </c>
      <c r="D95">
        <v>144.44</v>
      </c>
      <c r="E95">
        <v>8263810</v>
      </c>
      <c r="F95">
        <v>144.4873</v>
      </c>
      <c r="G95" s="9">
        <v>45441.166666666664</v>
      </c>
      <c r="H95">
        <v>110501</v>
      </c>
    </row>
    <row r="96" spans="1:8" x14ac:dyDescent="0.25">
      <c r="A96">
        <v>144.62</v>
      </c>
      <c r="B96">
        <v>145.61000000000001</v>
      </c>
      <c r="C96">
        <v>144.02000000000001</v>
      </c>
      <c r="D96">
        <v>145.28</v>
      </c>
      <c r="E96">
        <v>8491111</v>
      </c>
      <c r="F96">
        <v>145.04920000000001</v>
      </c>
      <c r="G96" s="9">
        <v>45442.166666666664</v>
      </c>
      <c r="H96">
        <v>97598</v>
      </c>
    </row>
    <row r="97" spans="1:8" x14ac:dyDescent="0.25">
      <c r="A97">
        <v>145.57</v>
      </c>
      <c r="B97">
        <v>147.47999999999999</v>
      </c>
      <c r="C97">
        <v>145.19</v>
      </c>
      <c r="D97">
        <v>146.66999999999999</v>
      </c>
      <c r="E97">
        <v>14621203</v>
      </c>
      <c r="F97">
        <v>146.70500000000001</v>
      </c>
      <c r="G97" s="9">
        <v>45443.166666666664</v>
      </c>
      <c r="H97">
        <v>111988</v>
      </c>
    </row>
    <row r="98" spans="1:8" x14ac:dyDescent="0.25">
      <c r="A98">
        <v>147.25</v>
      </c>
      <c r="B98">
        <v>148.9</v>
      </c>
      <c r="C98">
        <v>146.77000000000001</v>
      </c>
      <c r="D98">
        <v>147.74</v>
      </c>
      <c r="E98">
        <v>7329241</v>
      </c>
      <c r="F98">
        <v>147.83430000000001</v>
      </c>
      <c r="G98" s="9">
        <v>45446.166666666664</v>
      </c>
      <c r="H98">
        <v>114123</v>
      </c>
    </row>
    <row r="99" spans="1:8" x14ac:dyDescent="0.25">
      <c r="A99">
        <v>147.47999999999999</v>
      </c>
      <c r="B99">
        <v>148.31</v>
      </c>
      <c r="C99">
        <v>146.19</v>
      </c>
      <c r="D99">
        <v>147.80000000000001</v>
      </c>
      <c r="E99">
        <v>8876441</v>
      </c>
      <c r="F99">
        <v>147.42230000000001</v>
      </c>
      <c r="G99" s="9">
        <v>45447.166666666664</v>
      </c>
      <c r="H99">
        <v>109644</v>
      </c>
    </row>
    <row r="100" spans="1:8" x14ac:dyDescent="0.25">
      <c r="A100">
        <v>147.97</v>
      </c>
      <c r="B100">
        <v>147.99</v>
      </c>
      <c r="C100">
        <v>145.85499999999999</v>
      </c>
      <c r="D100">
        <v>145.97</v>
      </c>
      <c r="E100">
        <v>5891299</v>
      </c>
      <c r="F100">
        <v>146.39070000000001</v>
      </c>
      <c r="G100" s="9">
        <v>45448.166666666664</v>
      </c>
      <c r="H100">
        <v>101166</v>
      </c>
    </row>
    <row r="101" spans="1:8" x14ac:dyDescent="0.25">
      <c r="A101">
        <v>145.5</v>
      </c>
      <c r="B101">
        <v>147</v>
      </c>
      <c r="C101">
        <v>144.66</v>
      </c>
      <c r="D101">
        <v>146.41999999999999</v>
      </c>
      <c r="E101">
        <v>5016301</v>
      </c>
      <c r="F101">
        <v>146.3689</v>
      </c>
      <c r="G101" s="9">
        <v>45449.166666666664</v>
      </c>
      <c r="H101">
        <v>90091</v>
      </c>
    </row>
    <row r="102" spans="1:8" x14ac:dyDescent="0.25">
      <c r="A102">
        <v>146.68</v>
      </c>
      <c r="B102">
        <v>148.30000000000001</v>
      </c>
      <c r="C102">
        <v>146.34</v>
      </c>
      <c r="D102">
        <v>147.08000000000001</v>
      </c>
      <c r="E102">
        <v>5111626</v>
      </c>
      <c r="F102">
        <v>147.34399999999999</v>
      </c>
      <c r="G102" s="9">
        <v>45450.166666666664</v>
      </c>
      <c r="H102">
        <v>72892</v>
      </c>
    </row>
    <row r="103" spans="1:8" x14ac:dyDescent="0.25">
      <c r="A103">
        <v>146.53</v>
      </c>
      <c r="B103">
        <v>147.56</v>
      </c>
      <c r="C103">
        <v>145.6</v>
      </c>
      <c r="D103">
        <v>147.13</v>
      </c>
      <c r="E103">
        <v>5751309</v>
      </c>
      <c r="F103">
        <v>146.76509999999999</v>
      </c>
      <c r="G103" s="9">
        <v>45453.166666666664</v>
      </c>
      <c r="H103">
        <v>100925</v>
      </c>
    </row>
    <row r="104" spans="1:8" x14ac:dyDescent="0.25">
      <c r="A104">
        <v>146.81</v>
      </c>
      <c r="B104">
        <v>147.16</v>
      </c>
      <c r="C104">
        <v>145.44</v>
      </c>
      <c r="D104">
        <v>146.76</v>
      </c>
      <c r="E104">
        <v>5661236</v>
      </c>
      <c r="F104">
        <v>146.48920000000001</v>
      </c>
      <c r="G104" s="9">
        <v>45454.166666666664</v>
      </c>
      <c r="H104">
        <v>90590</v>
      </c>
    </row>
    <row r="105" spans="1:8" x14ac:dyDescent="0.25">
      <c r="A105">
        <v>147.06</v>
      </c>
      <c r="B105">
        <v>147.21</v>
      </c>
      <c r="C105">
        <v>144.78</v>
      </c>
      <c r="D105">
        <v>145.41</v>
      </c>
      <c r="E105">
        <v>6180493</v>
      </c>
      <c r="F105">
        <v>145.62459999999999</v>
      </c>
      <c r="G105" s="9">
        <v>45455.166666666664</v>
      </c>
      <c r="H105">
        <v>108258</v>
      </c>
    </row>
    <row r="106" spans="1:8" x14ac:dyDescent="0.25">
      <c r="A106">
        <v>145.07</v>
      </c>
      <c r="B106">
        <v>146</v>
      </c>
      <c r="C106">
        <v>143.88</v>
      </c>
      <c r="D106">
        <v>145.44999999999999</v>
      </c>
      <c r="E106">
        <v>6840374</v>
      </c>
      <c r="F106">
        <v>145.22649999999999</v>
      </c>
      <c r="G106" s="9">
        <v>45456.166666666664</v>
      </c>
      <c r="H106">
        <v>89673</v>
      </c>
    </row>
    <row r="107" spans="1:8" x14ac:dyDescent="0.25">
      <c r="A107">
        <v>145.13999999999999</v>
      </c>
      <c r="B107">
        <v>145.97</v>
      </c>
      <c r="C107">
        <v>144.47999999999999</v>
      </c>
      <c r="D107">
        <v>145.54</v>
      </c>
      <c r="E107">
        <v>4075342</v>
      </c>
      <c r="F107">
        <v>145.31960000000001</v>
      </c>
      <c r="G107" s="9">
        <v>45457.166666666664</v>
      </c>
      <c r="H107">
        <v>77975</v>
      </c>
    </row>
    <row r="108" spans="1:8" x14ac:dyDescent="0.25">
      <c r="A108">
        <v>145.02000000000001</v>
      </c>
      <c r="B108">
        <v>146.43</v>
      </c>
      <c r="C108">
        <v>144.74</v>
      </c>
      <c r="D108">
        <v>145.94999999999999</v>
      </c>
      <c r="E108">
        <v>6666583</v>
      </c>
      <c r="F108">
        <v>145.79679999999999</v>
      </c>
      <c r="G108" s="9">
        <v>45460.166666666664</v>
      </c>
      <c r="H108">
        <v>96664</v>
      </c>
    </row>
    <row r="109" spans="1:8" x14ac:dyDescent="0.25">
      <c r="A109">
        <v>145.96</v>
      </c>
      <c r="B109">
        <v>146.38999999999999</v>
      </c>
      <c r="C109">
        <v>145.26499999999999</v>
      </c>
      <c r="D109">
        <v>145.65</v>
      </c>
      <c r="E109">
        <v>6156572</v>
      </c>
      <c r="F109">
        <v>145.65309999999999</v>
      </c>
      <c r="G109" s="9">
        <v>45461.166666666664</v>
      </c>
      <c r="H109">
        <v>93792</v>
      </c>
    </row>
    <row r="110" spans="1:8" x14ac:dyDescent="0.25">
      <c r="A110">
        <v>145.27000000000001</v>
      </c>
      <c r="B110">
        <v>148.08000000000001</v>
      </c>
      <c r="C110">
        <v>145.01</v>
      </c>
      <c r="D110">
        <v>147.78</v>
      </c>
      <c r="E110">
        <v>8749717</v>
      </c>
      <c r="F110">
        <v>147.196</v>
      </c>
      <c r="G110" s="9">
        <v>45463.166666666664</v>
      </c>
      <c r="H110">
        <v>121321</v>
      </c>
    </row>
    <row r="111" spans="1:8" x14ac:dyDescent="0.25">
      <c r="A111">
        <v>147.88999999999999</v>
      </c>
      <c r="B111">
        <v>149.08000000000001</v>
      </c>
      <c r="C111">
        <v>147.37</v>
      </c>
      <c r="D111">
        <v>148.75</v>
      </c>
      <c r="E111">
        <v>15176869</v>
      </c>
      <c r="F111">
        <v>148.59540000000001</v>
      </c>
      <c r="G111" s="9">
        <v>45464.166666666664</v>
      </c>
      <c r="H111">
        <v>101793</v>
      </c>
    </row>
    <row r="112" spans="1:8" x14ac:dyDescent="0.25">
      <c r="A112">
        <v>149</v>
      </c>
      <c r="B112">
        <v>149.7199</v>
      </c>
      <c r="C112">
        <v>148.16999999999999</v>
      </c>
      <c r="D112">
        <v>149.12</v>
      </c>
      <c r="E112">
        <v>6914671</v>
      </c>
      <c r="F112">
        <v>149.11840000000001</v>
      </c>
      <c r="G112" s="9">
        <v>45467.166666666664</v>
      </c>
      <c r="H112">
        <v>116728</v>
      </c>
    </row>
    <row r="113" spans="1:8" x14ac:dyDescent="0.25">
      <c r="A113">
        <v>149.18</v>
      </c>
      <c r="B113">
        <v>149.19999999999999</v>
      </c>
      <c r="C113">
        <v>146.94</v>
      </c>
      <c r="D113">
        <v>147.19</v>
      </c>
      <c r="E113">
        <v>6620303</v>
      </c>
      <c r="F113">
        <v>147.53309999999999</v>
      </c>
      <c r="G113" s="9">
        <v>45468.166666666664</v>
      </c>
      <c r="H113">
        <v>92191</v>
      </c>
    </row>
    <row r="114" spans="1:8" x14ac:dyDescent="0.25">
      <c r="A114">
        <v>146.19999999999999</v>
      </c>
      <c r="B114">
        <v>147.19</v>
      </c>
      <c r="C114">
        <v>145.78</v>
      </c>
      <c r="D114">
        <v>146.82</v>
      </c>
      <c r="E114">
        <v>5267809</v>
      </c>
      <c r="F114">
        <v>146.73140000000001</v>
      </c>
      <c r="G114" s="9">
        <v>45469.166666666664</v>
      </c>
      <c r="H114">
        <v>87356</v>
      </c>
    </row>
    <row r="115" spans="1:8" x14ac:dyDescent="0.25">
      <c r="A115">
        <v>146.80000000000001</v>
      </c>
      <c r="B115">
        <v>147.36000000000001</v>
      </c>
      <c r="C115">
        <v>144.84</v>
      </c>
      <c r="D115">
        <v>145.80000000000001</v>
      </c>
      <c r="E115">
        <v>5739246</v>
      </c>
      <c r="F115">
        <v>145.89510000000001</v>
      </c>
      <c r="G115" s="9">
        <v>45470.166666666664</v>
      </c>
      <c r="H115">
        <v>100055</v>
      </c>
    </row>
    <row r="116" spans="1:8" x14ac:dyDescent="0.25">
      <c r="A116">
        <v>146.04</v>
      </c>
      <c r="B116">
        <v>147.07</v>
      </c>
      <c r="C116">
        <v>145.65</v>
      </c>
      <c r="D116">
        <v>146.16</v>
      </c>
      <c r="E116">
        <v>10495735</v>
      </c>
      <c r="F116">
        <v>146.22470000000001</v>
      </c>
      <c r="G116" s="9">
        <v>45471.166666666664</v>
      </c>
      <c r="H116">
        <v>102919</v>
      </c>
    </row>
    <row r="117" spans="1:8" x14ac:dyDescent="0.25">
      <c r="A117">
        <v>146.07</v>
      </c>
      <c r="B117">
        <v>148.69999999999999</v>
      </c>
      <c r="C117">
        <v>145.62010000000001</v>
      </c>
      <c r="D117">
        <v>146.44</v>
      </c>
      <c r="E117">
        <v>5144443</v>
      </c>
      <c r="F117">
        <v>146.5909</v>
      </c>
      <c r="G117" s="9">
        <v>45474.166666666664</v>
      </c>
      <c r="H117">
        <v>102325</v>
      </c>
    </row>
    <row r="118" spans="1:8" x14ac:dyDescent="0.25">
      <c r="A118">
        <v>146.43</v>
      </c>
      <c r="B118">
        <v>147.15</v>
      </c>
      <c r="C118">
        <v>145.74</v>
      </c>
      <c r="D118">
        <v>146.03</v>
      </c>
      <c r="E118">
        <v>5491962</v>
      </c>
      <c r="F118">
        <v>146.16079999999999</v>
      </c>
      <c r="G118" s="9">
        <v>45475.166666666664</v>
      </c>
      <c r="H118">
        <v>96912</v>
      </c>
    </row>
    <row r="119" spans="1:8" x14ac:dyDescent="0.25">
      <c r="A119">
        <v>146.19999999999999</v>
      </c>
      <c r="B119">
        <v>146.65</v>
      </c>
      <c r="C119">
        <v>144.74</v>
      </c>
      <c r="D119">
        <v>145.69</v>
      </c>
      <c r="E119">
        <v>3246157</v>
      </c>
      <c r="F119">
        <v>145.36060000000001</v>
      </c>
      <c r="G119" s="9">
        <v>45476.166666666664</v>
      </c>
      <c r="H119">
        <v>70860</v>
      </c>
    </row>
    <row r="120" spans="1:8" x14ac:dyDescent="0.25">
      <c r="A120">
        <v>145.77000000000001</v>
      </c>
      <c r="B120">
        <v>146.55000000000001</v>
      </c>
      <c r="C120">
        <v>144.5</v>
      </c>
      <c r="D120">
        <v>146.47999999999999</v>
      </c>
      <c r="E120">
        <v>4888535</v>
      </c>
      <c r="F120">
        <v>145.8159</v>
      </c>
      <c r="G120" s="9">
        <v>45478.166666666664</v>
      </c>
      <c r="H120">
        <v>97172</v>
      </c>
    </row>
    <row r="121" spans="1:8" x14ac:dyDescent="0.25">
      <c r="A121">
        <v>146.4</v>
      </c>
      <c r="B121">
        <v>147.22</v>
      </c>
      <c r="C121">
        <v>145.25</v>
      </c>
      <c r="D121">
        <v>145.47999999999999</v>
      </c>
      <c r="E121">
        <v>5260229</v>
      </c>
      <c r="F121">
        <v>145.80260000000001</v>
      </c>
      <c r="G121" s="9">
        <v>45481.166666666664</v>
      </c>
      <c r="H121">
        <v>96042</v>
      </c>
    </row>
    <row r="122" spans="1:8" x14ac:dyDescent="0.25">
      <c r="A122">
        <v>145.66999999999999</v>
      </c>
      <c r="B122">
        <v>147.13</v>
      </c>
      <c r="C122">
        <v>145.18</v>
      </c>
      <c r="D122">
        <v>147.05000000000001</v>
      </c>
      <c r="E122">
        <v>5892187</v>
      </c>
      <c r="F122">
        <v>146.61160000000001</v>
      </c>
      <c r="G122" s="9">
        <v>45482.166666666664</v>
      </c>
      <c r="H122">
        <v>95669</v>
      </c>
    </row>
    <row r="123" spans="1:8" x14ac:dyDescent="0.25">
      <c r="A123">
        <v>147.26</v>
      </c>
      <c r="B123">
        <v>149.47</v>
      </c>
      <c r="C123">
        <v>146.68</v>
      </c>
      <c r="D123">
        <v>149.43</v>
      </c>
      <c r="E123">
        <v>6093187</v>
      </c>
      <c r="F123">
        <v>148.643</v>
      </c>
      <c r="G123" s="9">
        <v>45483.166666666664</v>
      </c>
      <c r="H123">
        <v>101180</v>
      </c>
    </row>
    <row r="124" spans="1:8" x14ac:dyDescent="0.25">
      <c r="A124">
        <v>149.58000000000001</v>
      </c>
      <c r="B124">
        <v>150.58000000000001</v>
      </c>
      <c r="C124">
        <v>148.63999999999999</v>
      </c>
      <c r="D124">
        <v>149.69999999999999</v>
      </c>
      <c r="E124">
        <v>6352109</v>
      </c>
      <c r="F124">
        <v>149.696</v>
      </c>
      <c r="G124" s="9">
        <v>45484.166666666664</v>
      </c>
      <c r="H124">
        <v>110919</v>
      </c>
    </row>
    <row r="125" spans="1:8" x14ac:dyDescent="0.25">
      <c r="A125">
        <v>150</v>
      </c>
      <c r="B125">
        <v>150.88</v>
      </c>
      <c r="C125">
        <v>149.24</v>
      </c>
      <c r="D125">
        <v>149.88</v>
      </c>
      <c r="E125">
        <v>5336394</v>
      </c>
      <c r="F125">
        <v>150.0813</v>
      </c>
      <c r="G125" s="9">
        <v>45485.166666666664</v>
      </c>
      <c r="H125">
        <v>111279</v>
      </c>
    </row>
    <row r="126" spans="1:8" x14ac:dyDescent="0.25">
      <c r="A126">
        <v>150.08000000000001</v>
      </c>
      <c r="B126">
        <v>150.25</v>
      </c>
      <c r="C126">
        <v>148.87</v>
      </c>
      <c r="D126">
        <v>149.24</v>
      </c>
      <c r="E126">
        <v>6711354</v>
      </c>
      <c r="F126">
        <v>149.3347</v>
      </c>
      <c r="G126" s="9">
        <v>45488.166666666664</v>
      </c>
      <c r="H126">
        <v>109346</v>
      </c>
    </row>
    <row r="127" spans="1:8" x14ac:dyDescent="0.25">
      <c r="A127">
        <v>149.69</v>
      </c>
      <c r="B127">
        <v>151.08000000000001</v>
      </c>
      <c r="C127">
        <v>149.16</v>
      </c>
      <c r="D127">
        <v>151.01</v>
      </c>
      <c r="E127">
        <v>6469582</v>
      </c>
      <c r="F127">
        <v>150.5693</v>
      </c>
      <c r="G127" s="9">
        <v>45489.166666666664</v>
      </c>
      <c r="H127">
        <v>132876</v>
      </c>
    </row>
    <row r="128" spans="1:8" x14ac:dyDescent="0.25">
      <c r="A128">
        <v>151.55000000000001</v>
      </c>
      <c r="B128">
        <v>157.49</v>
      </c>
      <c r="C128">
        <v>151.41499999999999</v>
      </c>
      <c r="D128">
        <v>156.58000000000001</v>
      </c>
      <c r="E128">
        <v>13801429</v>
      </c>
      <c r="F128">
        <v>155.93770000000001</v>
      </c>
      <c r="G128" s="9">
        <v>45490.166666666664</v>
      </c>
      <c r="H128">
        <v>197291</v>
      </c>
    </row>
    <row r="129" spans="1:8" x14ac:dyDescent="0.25">
      <c r="A129">
        <v>155.6</v>
      </c>
      <c r="B129">
        <v>157.07</v>
      </c>
      <c r="C129">
        <v>154.62</v>
      </c>
      <c r="D129">
        <v>155.41999999999999</v>
      </c>
      <c r="E129">
        <v>10166247</v>
      </c>
      <c r="F129">
        <v>155.95189999999999</v>
      </c>
      <c r="G129" s="9">
        <v>45491.166666666664</v>
      </c>
      <c r="H129">
        <v>163696</v>
      </c>
    </row>
    <row r="130" spans="1:8" x14ac:dyDescent="0.25">
      <c r="A130">
        <v>156.51</v>
      </c>
      <c r="B130">
        <v>156.51</v>
      </c>
      <c r="C130">
        <v>154.12</v>
      </c>
      <c r="D130">
        <v>154.69</v>
      </c>
      <c r="E130">
        <v>7398036</v>
      </c>
      <c r="F130">
        <v>154.91419999999999</v>
      </c>
      <c r="G130" s="9">
        <v>45492.166666666664</v>
      </c>
      <c r="H130">
        <v>109426</v>
      </c>
    </row>
    <row r="131" spans="1:8" x14ac:dyDescent="0.25">
      <c r="A131">
        <v>154.77000000000001</v>
      </c>
      <c r="B131">
        <v>155.11000000000001</v>
      </c>
      <c r="C131">
        <v>153.59</v>
      </c>
      <c r="D131">
        <v>154.24</v>
      </c>
      <c r="E131">
        <v>6840609</v>
      </c>
      <c r="F131">
        <v>154.2996</v>
      </c>
      <c r="G131" s="9">
        <v>45495.166666666664</v>
      </c>
      <c r="H131">
        <v>121133</v>
      </c>
    </row>
    <row r="132" spans="1:8" x14ac:dyDescent="0.25">
      <c r="A132">
        <v>153.31</v>
      </c>
      <c r="B132">
        <v>153.5</v>
      </c>
      <c r="C132">
        <v>151.57</v>
      </c>
      <c r="D132">
        <v>152.35</v>
      </c>
      <c r="E132">
        <v>6261870</v>
      </c>
      <c r="F132">
        <v>152.4701</v>
      </c>
      <c r="G132" s="9">
        <v>45496.166666666664</v>
      </c>
      <c r="H132">
        <v>104032</v>
      </c>
    </row>
    <row r="133" spans="1:8" x14ac:dyDescent="0.25">
      <c r="A133">
        <v>152.76</v>
      </c>
      <c r="B133">
        <v>156.41</v>
      </c>
      <c r="C133">
        <v>152.33000000000001</v>
      </c>
      <c r="D133">
        <v>156.28</v>
      </c>
      <c r="E133">
        <v>7168217</v>
      </c>
      <c r="F133">
        <v>155.47559999999999</v>
      </c>
      <c r="G133" s="9">
        <v>45497.166666666664</v>
      </c>
      <c r="H133">
        <v>129448</v>
      </c>
    </row>
    <row r="134" spans="1:8" x14ac:dyDescent="0.25">
      <c r="A134">
        <v>156.47999999999999</v>
      </c>
      <c r="B134">
        <v>160.58000000000001</v>
      </c>
      <c r="C134">
        <v>156</v>
      </c>
      <c r="D134">
        <v>159.63999999999999</v>
      </c>
      <c r="E134">
        <v>10019578</v>
      </c>
      <c r="F134">
        <v>159.45670000000001</v>
      </c>
      <c r="G134" s="9">
        <v>45498.166666666664</v>
      </c>
      <c r="H134">
        <v>151580</v>
      </c>
    </row>
    <row r="135" spans="1:8" x14ac:dyDescent="0.25">
      <c r="A135">
        <v>159.75</v>
      </c>
      <c r="B135">
        <v>161.58000000000001</v>
      </c>
      <c r="C135">
        <v>159.47239999999999</v>
      </c>
      <c r="D135">
        <v>160.63999999999999</v>
      </c>
      <c r="E135">
        <v>8356878</v>
      </c>
      <c r="F135">
        <v>160.87289999999999</v>
      </c>
      <c r="G135" s="9">
        <v>45499.166666666664</v>
      </c>
      <c r="H135">
        <v>122473</v>
      </c>
    </row>
    <row r="136" spans="1:8" x14ac:dyDescent="0.25">
      <c r="A136">
        <v>159.97</v>
      </c>
      <c r="B136">
        <v>160</v>
      </c>
      <c r="C136">
        <v>158.05000000000001</v>
      </c>
      <c r="D136">
        <v>158.56</v>
      </c>
      <c r="E136">
        <v>5625204</v>
      </c>
      <c r="F136">
        <v>159.05359999999999</v>
      </c>
      <c r="G136" s="9">
        <v>45502.166666666664</v>
      </c>
      <c r="H136">
        <v>108157</v>
      </c>
    </row>
    <row r="137" spans="1:8" x14ac:dyDescent="0.25">
      <c r="A137">
        <v>158.54</v>
      </c>
      <c r="B137">
        <v>161.55000000000001</v>
      </c>
      <c r="C137">
        <v>158.36000000000001</v>
      </c>
      <c r="D137">
        <v>161.33000000000001</v>
      </c>
      <c r="E137">
        <v>6545677</v>
      </c>
      <c r="F137">
        <v>160.6345</v>
      </c>
      <c r="G137" s="9">
        <v>45503.166666666664</v>
      </c>
      <c r="H137">
        <v>111339</v>
      </c>
    </row>
    <row r="138" spans="1:8" x14ac:dyDescent="0.25">
      <c r="A138">
        <v>159.85</v>
      </c>
      <c r="B138">
        <v>160.35</v>
      </c>
      <c r="C138">
        <v>157.74</v>
      </c>
      <c r="D138">
        <v>157.85</v>
      </c>
      <c r="E138">
        <v>8293239</v>
      </c>
      <c r="F138">
        <v>158.59190000000001</v>
      </c>
      <c r="G138" s="9">
        <v>45504.166666666664</v>
      </c>
      <c r="H138">
        <v>116877</v>
      </c>
    </row>
    <row r="139" spans="1:8" x14ac:dyDescent="0.25">
      <c r="A139">
        <v>158.47999999999999</v>
      </c>
      <c r="B139">
        <v>160.81</v>
      </c>
      <c r="C139">
        <v>157.71</v>
      </c>
      <c r="D139">
        <v>160.76</v>
      </c>
      <c r="E139">
        <v>7213419</v>
      </c>
      <c r="F139">
        <v>159.87119999999999</v>
      </c>
      <c r="G139" s="9">
        <v>45505.166666666664</v>
      </c>
      <c r="H139">
        <v>114777</v>
      </c>
    </row>
    <row r="140" spans="1:8" x14ac:dyDescent="0.25">
      <c r="A140">
        <v>161.9</v>
      </c>
      <c r="B140">
        <v>164.85</v>
      </c>
      <c r="C140">
        <v>161</v>
      </c>
      <c r="D140">
        <v>164.14</v>
      </c>
      <c r="E140">
        <v>11280357</v>
      </c>
      <c r="F140">
        <v>163.19159999999999</v>
      </c>
      <c r="G140" s="9">
        <v>45506.166666666664</v>
      </c>
      <c r="H140">
        <v>160197</v>
      </c>
    </row>
    <row r="141" spans="1:8" x14ac:dyDescent="0.25">
      <c r="A141">
        <v>163.79499999999999</v>
      </c>
      <c r="B141">
        <v>165.78</v>
      </c>
      <c r="C141">
        <v>160.58000000000001</v>
      </c>
      <c r="D141">
        <v>161.25</v>
      </c>
      <c r="E141">
        <v>12032209</v>
      </c>
      <c r="F141">
        <v>162.16630000000001</v>
      </c>
      <c r="G141" s="9">
        <v>45509.166666666664</v>
      </c>
      <c r="H141">
        <v>187158</v>
      </c>
    </row>
    <row r="142" spans="1:8" x14ac:dyDescent="0.25">
      <c r="A142">
        <v>161.05000000000001</v>
      </c>
      <c r="B142">
        <v>161.47999999999999</v>
      </c>
      <c r="C142">
        <v>158.94</v>
      </c>
      <c r="D142">
        <v>158.97</v>
      </c>
      <c r="E142">
        <v>7607144</v>
      </c>
      <c r="F142">
        <v>159.63460000000001</v>
      </c>
      <c r="G142" s="9">
        <v>45510.166666666664</v>
      </c>
      <c r="H142">
        <v>114015</v>
      </c>
    </row>
    <row r="143" spans="1:8" x14ac:dyDescent="0.25">
      <c r="A143">
        <v>158.87</v>
      </c>
      <c r="B143">
        <v>160.61500000000001</v>
      </c>
      <c r="C143">
        <v>158.19</v>
      </c>
      <c r="D143">
        <v>158.9</v>
      </c>
      <c r="E143">
        <v>5993028</v>
      </c>
      <c r="F143">
        <v>159.2739</v>
      </c>
      <c r="G143" s="9">
        <v>45511.166666666664</v>
      </c>
      <c r="H143">
        <v>94131</v>
      </c>
    </row>
    <row r="144" spans="1:8" x14ac:dyDescent="0.25">
      <c r="A144">
        <v>158.57</v>
      </c>
      <c r="B144">
        <v>160.69999999999999</v>
      </c>
      <c r="C144">
        <v>158.03</v>
      </c>
      <c r="D144">
        <v>160.22</v>
      </c>
      <c r="E144">
        <v>5094830</v>
      </c>
      <c r="F144">
        <v>160.0934</v>
      </c>
      <c r="G144" s="9">
        <v>45512.166666666664</v>
      </c>
      <c r="H144">
        <v>89287</v>
      </c>
    </row>
    <row r="145" spans="1:8" x14ac:dyDescent="0.25">
      <c r="A145">
        <v>160.12</v>
      </c>
      <c r="B145">
        <v>160.93</v>
      </c>
      <c r="C145">
        <v>159.34</v>
      </c>
      <c r="D145">
        <v>160.62</v>
      </c>
      <c r="E145">
        <v>4579186</v>
      </c>
      <c r="F145">
        <v>160.43090000000001</v>
      </c>
      <c r="G145" s="9">
        <v>45513.166666666664</v>
      </c>
      <c r="H145">
        <v>84727</v>
      </c>
    </row>
    <row r="146" spans="1:8" x14ac:dyDescent="0.25">
      <c r="A146">
        <v>160.97</v>
      </c>
      <c r="B146">
        <v>161.69999999999999</v>
      </c>
      <c r="C146">
        <v>158.71</v>
      </c>
      <c r="D146">
        <v>159.88</v>
      </c>
      <c r="E146">
        <v>7605419</v>
      </c>
      <c r="F146">
        <v>159.9359</v>
      </c>
      <c r="G146" s="9">
        <v>45516.166666666664</v>
      </c>
      <c r="H146">
        <v>114707</v>
      </c>
    </row>
    <row r="147" spans="1:8" x14ac:dyDescent="0.25">
      <c r="A147">
        <v>160.27000000000001</v>
      </c>
      <c r="B147">
        <v>160.37</v>
      </c>
      <c r="C147">
        <v>156.44</v>
      </c>
      <c r="D147">
        <v>158.38999999999999</v>
      </c>
      <c r="E147">
        <v>9711395</v>
      </c>
      <c r="F147">
        <v>158.17269999999999</v>
      </c>
      <c r="G147" s="9">
        <v>45517.166666666664</v>
      </c>
      <c r="H147">
        <v>121583</v>
      </c>
    </row>
    <row r="148" spans="1:8" x14ac:dyDescent="0.25">
      <c r="A148">
        <v>157.83000000000001</v>
      </c>
      <c r="B148">
        <v>159.55000000000001</v>
      </c>
      <c r="C148">
        <v>157.4</v>
      </c>
      <c r="D148">
        <v>158.47999999999999</v>
      </c>
      <c r="E148">
        <v>5141249</v>
      </c>
      <c r="F148">
        <v>158.5898</v>
      </c>
      <c r="G148" s="9">
        <v>45518.166666666664</v>
      </c>
      <c r="H148">
        <v>84238</v>
      </c>
    </row>
    <row r="149" spans="1:8" x14ac:dyDescent="0.25">
      <c r="A149">
        <v>158.37</v>
      </c>
      <c r="B149">
        <v>159.495</v>
      </c>
      <c r="C149">
        <v>157.84</v>
      </c>
      <c r="D149">
        <v>159.09</v>
      </c>
      <c r="E149">
        <v>7237785</v>
      </c>
      <c r="F149">
        <v>158.91319999999999</v>
      </c>
      <c r="G149" s="9">
        <v>45519.166666666664</v>
      </c>
      <c r="H149">
        <v>94354</v>
      </c>
    </row>
    <row r="150" spans="1:8" x14ac:dyDescent="0.25">
      <c r="A150">
        <v>159.13999999999999</v>
      </c>
      <c r="B150">
        <v>159.94</v>
      </c>
      <c r="C150">
        <v>158.18</v>
      </c>
      <c r="D150">
        <v>159.38999999999999</v>
      </c>
      <c r="E150">
        <v>5012774</v>
      </c>
      <c r="F150">
        <v>159.25360000000001</v>
      </c>
      <c r="G150" s="9">
        <v>45520.166666666664</v>
      </c>
      <c r="H150">
        <v>83296</v>
      </c>
    </row>
    <row r="151" spans="1:8" x14ac:dyDescent="0.25">
      <c r="A151">
        <v>159.46</v>
      </c>
      <c r="B151">
        <v>160.29499999999999</v>
      </c>
      <c r="C151">
        <v>159.13</v>
      </c>
      <c r="D151">
        <v>159.63</v>
      </c>
      <c r="E151">
        <v>4408517</v>
      </c>
      <c r="F151">
        <v>159.66409999999999</v>
      </c>
      <c r="G151" s="9">
        <v>45523.166666666664</v>
      </c>
      <c r="H151">
        <v>79394</v>
      </c>
    </row>
    <row r="152" spans="1:8" x14ac:dyDescent="0.25">
      <c r="A152">
        <v>160</v>
      </c>
      <c r="B152">
        <v>160.93</v>
      </c>
      <c r="C152">
        <v>159.66999999999999</v>
      </c>
      <c r="D152">
        <v>160.16</v>
      </c>
      <c r="E152">
        <v>7275133</v>
      </c>
      <c r="F152">
        <v>160.05930000000001</v>
      </c>
      <c r="G152" s="9">
        <v>45524.166666666664</v>
      </c>
      <c r="H152">
        <v>74733</v>
      </c>
    </row>
    <row r="153" spans="1:8" x14ac:dyDescent="0.25">
      <c r="A153">
        <v>160.4</v>
      </c>
      <c r="B153">
        <v>161.47999999999999</v>
      </c>
      <c r="C153">
        <v>160.31</v>
      </c>
      <c r="D153">
        <v>161.43</v>
      </c>
      <c r="E153">
        <v>5019375</v>
      </c>
      <c r="F153">
        <v>161.10990000000001</v>
      </c>
      <c r="G153" s="9">
        <v>45525.166666666664</v>
      </c>
      <c r="H153">
        <v>76745</v>
      </c>
    </row>
    <row r="154" spans="1:8" x14ac:dyDescent="0.25">
      <c r="A154">
        <v>162</v>
      </c>
      <c r="B154">
        <v>162.49</v>
      </c>
      <c r="C154">
        <v>160.79</v>
      </c>
      <c r="D154">
        <v>162.35</v>
      </c>
      <c r="E154">
        <v>6552142</v>
      </c>
      <c r="F154">
        <v>161.8827</v>
      </c>
      <c r="G154" s="9">
        <v>45526.166666666664</v>
      </c>
      <c r="H154">
        <v>87437</v>
      </c>
    </row>
    <row r="155" spans="1:8" x14ac:dyDescent="0.25">
      <c r="A155">
        <v>162.5</v>
      </c>
      <c r="B155">
        <v>164.22</v>
      </c>
      <c r="C155">
        <v>161.69499999999999</v>
      </c>
      <c r="D155">
        <v>164.13</v>
      </c>
      <c r="E155">
        <v>7093429</v>
      </c>
      <c r="F155">
        <v>163.35640000000001</v>
      </c>
      <c r="G155" s="9">
        <v>45527.166666666664</v>
      </c>
      <c r="H155">
        <v>100941</v>
      </c>
    </row>
    <row r="156" spans="1:8" x14ac:dyDescent="0.25">
      <c r="A156">
        <v>164.17</v>
      </c>
      <c r="B156">
        <v>165.71</v>
      </c>
      <c r="C156">
        <v>163.54</v>
      </c>
      <c r="D156">
        <v>164.61</v>
      </c>
      <c r="E156">
        <v>6870622</v>
      </c>
      <c r="F156">
        <v>164.6842</v>
      </c>
      <c r="G156" s="9">
        <v>45530.166666666664</v>
      </c>
      <c r="H156">
        <v>105063</v>
      </c>
    </row>
    <row r="157" spans="1:8" x14ac:dyDescent="0.25">
      <c r="A157">
        <v>163.5</v>
      </c>
      <c r="B157">
        <v>164.035</v>
      </c>
      <c r="C157">
        <v>162.16</v>
      </c>
      <c r="D157">
        <v>162.94999999999999</v>
      </c>
      <c r="E157">
        <v>4388728</v>
      </c>
      <c r="F157">
        <v>162.91120000000001</v>
      </c>
      <c r="G157" s="9">
        <v>45531.166666666664</v>
      </c>
      <c r="H157">
        <v>74092</v>
      </c>
    </row>
    <row r="158" spans="1:8" x14ac:dyDescent="0.25">
      <c r="A158">
        <v>163</v>
      </c>
      <c r="B158">
        <v>165</v>
      </c>
      <c r="C158">
        <v>162.71</v>
      </c>
      <c r="D158">
        <v>163.92</v>
      </c>
      <c r="E158">
        <v>5187198</v>
      </c>
      <c r="F158">
        <v>164.08879999999999</v>
      </c>
      <c r="G158" s="9">
        <v>45532.166666666664</v>
      </c>
      <c r="H158">
        <v>93389</v>
      </c>
    </row>
    <row r="159" spans="1:8" x14ac:dyDescent="0.25">
      <c r="A159">
        <v>164.63</v>
      </c>
      <c r="B159">
        <v>164.72</v>
      </c>
      <c r="C159">
        <v>163.36000000000001</v>
      </c>
      <c r="D159">
        <v>164.23</v>
      </c>
      <c r="E159">
        <v>7390125</v>
      </c>
      <c r="F159">
        <v>164.22399999999999</v>
      </c>
      <c r="G159" s="9">
        <v>45533.166666666664</v>
      </c>
      <c r="H159">
        <v>81968</v>
      </c>
    </row>
    <row r="160" spans="1:8" x14ac:dyDescent="0.25">
      <c r="A160">
        <v>164.12</v>
      </c>
      <c r="B160">
        <v>165.98</v>
      </c>
      <c r="C160">
        <v>163.81</v>
      </c>
      <c r="D160">
        <v>165.86</v>
      </c>
      <c r="E160">
        <v>7971017</v>
      </c>
      <c r="F160">
        <v>165.2423</v>
      </c>
      <c r="G160" s="9">
        <v>45534.166666666664</v>
      </c>
      <c r="H160">
        <v>91711</v>
      </c>
    </row>
    <row r="161" spans="1:8" x14ac:dyDescent="0.25">
      <c r="A161">
        <v>165.24</v>
      </c>
      <c r="B161">
        <v>167.81</v>
      </c>
      <c r="C161">
        <v>164.77</v>
      </c>
      <c r="D161">
        <v>167.16</v>
      </c>
      <c r="E161">
        <v>6956452</v>
      </c>
      <c r="F161">
        <v>166.93520000000001</v>
      </c>
      <c r="G161" s="9">
        <v>45538.166666666664</v>
      </c>
      <c r="H161">
        <v>129369</v>
      </c>
    </row>
    <row r="162" spans="1:8" x14ac:dyDescent="0.25">
      <c r="A162">
        <v>167.81</v>
      </c>
      <c r="B162">
        <v>168.85</v>
      </c>
      <c r="C162">
        <v>166.04</v>
      </c>
      <c r="D162">
        <v>167.36</v>
      </c>
      <c r="E162">
        <v>6939132</v>
      </c>
      <c r="F162">
        <v>167.38720000000001</v>
      </c>
      <c r="G162" s="9">
        <v>45539.166666666664</v>
      </c>
      <c r="H162">
        <v>112878</v>
      </c>
    </row>
    <row r="163" spans="1:8" x14ac:dyDescent="0.25">
      <c r="A163">
        <v>167.2</v>
      </c>
      <c r="B163">
        <v>167.37</v>
      </c>
      <c r="C163">
        <v>164.83</v>
      </c>
      <c r="D163">
        <v>164.99</v>
      </c>
      <c r="E163">
        <v>4600392</v>
      </c>
      <c r="F163">
        <v>165.57849999999999</v>
      </c>
      <c r="G163" s="9">
        <v>45540.166666666664</v>
      </c>
      <c r="H163">
        <v>96452</v>
      </c>
    </row>
    <row r="164" spans="1:8" x14ac:dyDescent="0.25">
      <c r="A164">
        <v>165.18</v>
      </c>
      <c r="B164">
        <v>165.93989999999999</v>
      </c>
      <c r="C164">
        <v>164.12</v>
      </c>
      <c r="D164">
        <v>164.38</v>
      </c>
      <c r="E164">
        <v>6016884</v>
      </c>
      <c r="F164">
        <v>164.6337</v>
      </c>
      <c r="G164" s="9">
        <v>45541.166666666664</v>
      </c>
      <c r="H164">
        <v>87417</v>
      </c>
    </row>
    <row r="165" spans="1:8" x14ac:dyDescent="0.25">
      <c r="A165">
        <v>164.84</v>
      </c>
      <c r="B165">
        <v>167.405</v>
      </c>
      <c r="C165">
        <v>164.47</v>
      </c>
      <c r="D165">
        <v>166.61</v>
      </c>
      <c r="E165">
        <v>7538233</v>
      </c>
      <c r="F165">
        <v>166.57730000000001</v>
      </c>
      <c r="G165" s="9">
        <v>45544.166666666664</v>
      </c>
      <c r="H165">
        <v>112886</v>
      </c>
    </row>
    <row r="166" spans="1:8" x14ac:dyDescent="0.25">
      <c r="A166">
        <v>167.5</v>
      </c>
      <c r="B166">
        <v>168.46</v>
      </c>
      <c r="C166">
        <v>166.745</v>
      </c>
      <c r="D166">
        <v>167.38</v>
      </c>
      <c r="E166">
        <v>6559734</v>
      </c>
      <c r="F166">
        <v>167.45070000000001</v>
      </c>
      <c r="G166" s="9">
        <v>45545.166666666664</v>
      </c>
      <c r="H166">
        <v>96611</v>
      </c>
    </row>
    <row r="167" spans="1:8" x14ac:dyDescent="0.25">
      <c r="A167">
        <v>166.79</v>
      </c>
      <c r="B167">
        <v>166.79</v>
      </c>
      <c r="C167">
        <v>164.09</v>
      </c>
      <c r="D167">
        <v>164.82</v>
      </c>
      <c r="E167">
        <v>5920165</v>
      </c>
      <c r="F167">
        <v>164.94499999999999</v>
      </c>
      <c r="G167" s="9">
        <v>45546.166666666664</v>
      </c>
      <c r="H167">
        <v>104692</v>
      </c>
    </row>
    <row r="168" spans="1:8" x14ac:dyDescent="0.25">
      <c r="A168">
        <v>164.2</v>
      </c>
      <c r="B168">
        <v>165.1</v>
      </c>
      <c r="C168">
        <v>162.71010000000001</v>
      </c>
      <c r="D168">
        <v>164.64</v>
      </c>
      <c r="E168">
        <v>4541046</v>
      </c>
      <c r="F168">
        <v>164.17830000000001</v>
      </c>
      <c r="G168" s="9">
        <v>45547.166666666664</v>
      </c>
      <c r="H168">
        <v>88051</v>
      </c>
    </row>
    <row r="169" spans="1:8" x14ac:dyDescent="0.25">
      <c r="A169">
        <v>164.74</v>
      </c>
      <c r="B169">
        <v>165.75</v>
      </c>
      <c r="C169">
        <v>163.82</v>
      </c>
      <c r="D169">
        <v>165.52</v>
      </c>
      <c r="E169">
        <v>3693548</v>
      </c>
      <c r="F169">
        <v>165.27680000000001</v>
      </c>
      <c r="G169" s="9">
        <v>45548.166666666664</v>
      </c>
      <c r="H169">
        <v>86652</v>
      </c>
    </row>
    <row r="170" spans="1:8" x14ac:dyDescent="0.25">
      <c r="A170">
        <v>166.36</v>
      </c>
      <c r="B170">
        <v>167.25</v>
      </c>
      <c r="C170">
        <v>165.78</v>
      </c>
      <c r="D170">
        <v>166.99</v>
      </c>
      <c r="E170">
        <v>5187887</v>
      </c>
      <c r="F170">
        <v>166.76079999999999</v>
      </c>
      <c r="G170" s="9">
        <v>45551.166666666664</v>
      </c>
      <c r="H170">
        <v>89395</v>
      </c>
    </row>
    <row r="171" spans="1:8" x14ac:dyDescent="0.25">
      <c r="A171">
        <v>166.24</v>
      </c>
      <c r="B171">
        <v>167.72</v>
      </c>
      <c r="C171">
        <v>165.93</v>
      </c>
      <c r="D171">
        <v>167.07</v>
      </c>
      <c r="E171">
        <v>5066586</v>
      </c>
      <c r="F171">
        <v>167.0035</v>
      </c>
      <c r="G171" s="9">
        <v>45552.166666666664</v>
      </c>
      <c r="H171">
        <v>92873</v>
      </c>
    </row>
    <row r="172" spans="1:8" x14ac:dyDescent="0.25">
      <c r="A172">
        <v>166.63</v>
      </c>
      <c r="B172">
        <v>168.35</v>
      </c>
      <c r="C172">
        <v>165.74</v>
      </c>
      <c r="D172">
        <v>166.15</v>
      </c>
      <c r="E172">
        <v>4722765</v>
      </c>
      <c r="F172">
        <v>166.7268</v>
      </c>
      <c r="G172" s="9">
        <v>45553.166666666664</v>
      </c>
      <c r="H172">
        <v>90828</v>
      </c>
    </row>
    <row r="173" spans="1:8" x14ac:dyDescent="0.25">
      <c r="A173">
        <v>166.23</v>
      </c>
      <c r="B173">
        <v>166.37</v>
      </c>
      <c r="C173">
        <v>164.42</v>
      </c>
      <c r="D173">
        <v>164.82</v>
      </c>
      <c r="E173">
        <v>4956119</v>
      </c>
      <c r="F173">
        <v>165.02180000000001</v>
      </c>
      <c r="G173" s="9">
        <v>45554.166666666664</v>
      </c>
      <c r="H173">
        <v>95919</v>
      </c>
    </row>
    <row r="174" spans="1:8" x14ac:dyDescent="0.25">
      <c r="A174">
        <v>164.3</v>
      </c>
      <c r="B174">
        <v>164.87</v>
      </c>
      <c r="C174">
        <v>163.55000000000001</v>
      </c>
      <c r="D174">
        <v>164.16</v>
      </c>
      <c r="E174">
        <v>11838967</v>
      </c>
      <c r="F174">
        <v>164.19980000000001</v>
      </c>
      <c r="G174" s="9">
        <v>45555.166666666664</v>
      </c>
      <c r="H174">
        <v>95231</v>
      </c>
    </row>
    <row r="175" spans="1:8" x14ac:dyDescent="0.25">
      <c r="A175">
        <v>164.4</v>
      </c>
      <c r="B175">
        <v>164.5</v>
      </c>
      <c r="C175">
        <v>162.72</v>
      </c>
      <c r="D175">
        <v>163.22</v>
      </c>
      <c r="E175">
        <v>4671645</v>
      </c>
      <c r="F175">
        <v>163.1747</v>
      </c>
      <c r="G175" s="9">
        <v>45558.166666666664</v>
      </c>
      <c r="H175">
        <v>93785</v>
      </c>
    </row>
    <row r="176" spans="1:8" x14ac:dyDescent="0.25">
      <c r="A176">
        <v>162.79</v>
      </c>
      <c r="B176">
        <v>163.49</v>
      </c>
      <c r="C176">
        <v>161.55000000000001</v>
      </c>
      <c r="D176">
        <v>162.78</v>
      </c>
      <c r="E176">
        <v>6041561</v>
      </c>
      <c r="F176">
        <v>162.65770000000001</v>
      </c>
      <c r="G176" s="9">
        <v>45559.166666666664</v>
      </c>
      <c r="H176">
        <v>94846</v>
      </c>
    </row>
    <row r="177" spans="1:8" x14ac:dyDescent="0.25">
      <c r="A177">
        <v>163</v>
      </c>
      <c r="B177">
        <v>163.315</v>
      </c>
      <c r="C177">
        <v>160.36000000000001</v>
      </c>
      <c r="D177">
        <v>160.6</v>
      </c>
      <c r="E177">
        <v>5420011</v>
      </c>
      <c r="F177">
        <v>160.9375</v>
      </c>
      <c r="G177" s="9">
        <v>45560.166666666664</v>
      </c>
      <c r="H177">
        <v>99472</v>
      </c>
    </row>
    <row r="178" spans="1:8" x14ac:dyDescent="0.25">
      <c r="A178">
        <v>160.24</v>
      </c>
      <c r="B178">
        <v>161.54</v>
      </c>
      <c r="C178">
        <v>160.02000000000001</v>
      </c>
      <c r="D178">
        <v>161.38999999999999</v>
      </c>
      <c r="E178">
        <v>6122231</v>
      </c>
      <c r="F178">
        <v>161.0737</v>
      </c>
      <c r="G178" s="9">
        <v>45561.166666666664</v>
      </c>
      <c r="H178">
        <v>85922</v>
      </c>
    </row>
    <row r="179" spans="1:8" x14ac:dyDescent="0.25">
      <c r="A179">
        <v>162</v>
      </c>
      <c r="B179">
        <v>163.43</v>
      </c>
      <c r="C179">
        <v>161.34</v>
      </c>
      <c r="D179">
        <v>161.4</v>
      </c>
      <c r="E179">
        <v>7553905</v>
      </c>
      <c r="F179">
        <v>161.7989</v>
      </c>
      <c r="G179" s="9">
        <v>45562.166666666664</v>
      </c>
      <c r="H179">
        <v>90349</v>
      </c>
    </row>
    <row r="180" spans="1:8" x14ac:dyDescent="0.25">
      <c r="A180">
        <v>161.57</v>
      </c>
      <c r="B180">
        <v>162.18</v>
      </c>
      <c r="C180">
        <v>160.68</v>
      </c>
      <c r="D180">
        <v>162.06</v>
      </c>
      <c r="E180">
        <v>6010407</v>
      </c>
      <c r="F180">
        <v>161.70349999999999</v>
      </c>
      <c r="G180" s="9">
        <v>45565.166666666664</v>
      </c>
      <c r="H180">
        <v>89265</v>
      </c>
    </row>
    <row r="181" spans="1:8" x14ac:dyDescent="0.25">
      <c r="A181">
        <v>162.43</v>
      </c>
      <c r="B181">
        <v>162.75</v>
      </c>
      <c r="C181">
        <v>161.18</v>
      </c>
      <c r="D181">
        <v>161.99</v>
      </c>
      <c r="E181">
        <v>4408019</v>
      </c>
      <c r="F181">
        <v>161.9348</v>
      </c>
      <c r="G181" s="9">
        <v>45566.166666666664</v>
      </c>
      <c r="H181">
        <v>87565</v>
      </c>
    </row>
    <row r="182" spans="1:8" x14ac:dyDescent="0.25">
      <c r="A182">
        <v>161.51</v>
      </c>
      <c r="B182">
        <v>162.12</v>
      </c>
      <c r="C182">
        <v>160.65</v>
      </c>
      <c r="D182">
        <v>161.16999999999999</v>
      </c>
      <c r="E182">
        <v>4684472</v>
      </c>
      <c r="F182">
        <v>161.33860000000001</v>
      </c>
      <c r="G182" s="9">
        <v>45567.166666666664</v>
      </c>
      <c r="H182">
        <v>83682</v>
      </c>
    </row>
    <row r="183" spans="1:8" x14ac:dyDescent="0.25">
      <c r="A183">
        <v>160.78</v>
      </c>
      <c r="B183">
        <v>161.44</v>
      </c>
      <c r="C183">
        <v>160.22</v>
      </c>
      <c r="D183">
        <v>160.5</v>
      </c>
      <c r="E183">
        <v>4791223</v>
      </c>
      <c r="F183">
        <v>160.67160000000001</v>
      </c>
      <c r="G183" s="9">
        <v>45568.166666666664</v>
      </c>
      <c r="H183">
        <v>84490</v>
      </c>
    </row>
    <row r="184" spans="1:8" x14ac:dyDescent="0.25">
      <c r="A184">
        <v>159.63</v>
      </c>
      <c r="B184">
        <v>160.5</v>
      </c>
      <c r="C184">
        <v>158.77500000000001</v>
      </c>
      <c r="D184">
        <v>160.29</v>
      </c>
      <c r="E184">
        <v>5331694</v>
      </c>
      <c r="F184">
        <v>159.89590000000001</v>
      </c>
      <c r="G184" s="9">
        <v>45569.166666666664</v>
      </c>
      <c r="H184">
        <v>99967</v>
      </c>
    </row>
    <row r="185" spans="1:8" x14ac:dyDescent="0.25">
      <c r="A185">
        <v>160.25</v>
      </c>
      <c r="B185">
        <v>160.86000000000001</v>
      </c>
      <c r="C185">
        <v>159.22</v>
      </c>
      <c r="D185">
        <v>159.53</v>
      </c>
      <c r="E185">
        <v>4265971</v>
      </c>
      <c r="F185">
        <v>159.84039999999999</v>
      </c>
      <c r="G185" s="9">
        <v>45572.166666666664</v>
      </c>
      <c r="H185">
        <v>83075</v>
      </c>
    </row>
    <row r="186" spans="1:8" x14ac:dyDescent="0.25">
      <c r="A186">
        <v>159.49</v>
      </c>
      <c r="B186">
        <v>160.245</v>
      </c>
      <c r="C186">
        <v>158.94999999999999</v>
      </c>
      <c r="D186">
        <v>159.69</v>
      </c>
      <c r="E186">
        <v>4766250</v>
      </c>
      <c r="F186">
        <v>159.55529999999999</v>
      </c>
      <c r="G186" s="9">
        <v>45573.166666666664</v>
      </c>
      <c r="H186">
        <v>66187</v>
      </c>
    </row>
    <row r="187" spans="1:8" x14ac:dyDescent="0.25">
      <c r="A187">
        <v>159.91999999999999</v>
      </c>
      <c r="B187">
        <v>161.215</v>
      </c>
      <c r="C187">
        <v>159.51</v>
      </c>
      <c r="D187">
        <v>160.65</v>
      </c>
      <c r="E187">
        <v>6047269</v>
      </c>
      <c r="F187">
        <v>160.51679999999999</v>
      </c>
      <c r="G187" s="9">
        <v>45574.166666666664</v>
      </c>
      <c r="H187">
        <v>90264</v>
      </c>
    </row>
    <row r="188" spans="1:8" x14ac:dyDescent="0.25">
      <c r="A188">
        <v>161.36000000000001</v>
      </c>
      <c r="B188">
        <v>161.38999999999999</v>
      </c>
      <c r="C188">
        <v>159.995</v>
      </c>
      <c r="D188">
        <v>160.51</v>
      </c>
      <c r="E188">
        <v>4793889</v>
      </c>
      <c r="F188">
        <v>160.52430000000001</v>
      </c>
      <c r="G188" s="9">
        <v>45575.166666666664</v>
      </c>
      <c r="H188">
        <v>90024</v>
      </c>
    </row>
    <row r="189" spans="1:8" x14ac:dyDescent="0.25">
      <c r="A189">
        <v>162.18</v>
      </c>
      <c r="B189">
        <v>162.66</v>
      </c>
      <c r="C189">
        <v>161.19999999999999</v>
      </c>
      <c r="D189">
        <v>161.46</v>
      </c>
      <c r="E189">
        <v>5253459</v>
      </c>
      <c r="F189">
        <v>161.64349999999999</v>
      </c>
      <c r="G189" s="9">
        <v>45576.166666666664</v>
      </c>
      <c r="H189">
        <v>91544</v>
      </c>
    </row>
    <row r="190" spans="1:8" x14ac:dyDescent="0.25">
      <c r="A190">
        <v>161.4</v>
      </c>
      <c r="B190">
        <v>162.13999999999999</v>
      </c>
      <c r="C190">
        <v>160.9</v>
      </c>
      <c r="D190">
        <v>161.6</v>
      </c>
      <c r="E190">
        <v>5963961</v>
      </c>
      <c r="F190">
        <v>161.61779999999999</v>
      </c>
      <c r="G190" s="9">
        <v>45579.166666666664</v>
      </c>
      <c r="H190">
        <v>109588</v>
      </c>
    </row>
    <row r="191" spans="1:8" x14ac:dyDescent="0.25">
      <c r="A191">
        <v>160</v>
      </c>
      <c r="B191">
        <v>166.75</v>
      </c>
      <c r="C191">
        <v>159</v>
      </c>
      <c r="D191">
        <v>164.1</v>
      </c>
      <c r="E191">
        <v>10547966</v>
      </c>
      <c r="F191">
        <v>163.95660000000001</v>
      </c>
      <c r="G191" s="9">
        <v>45580.166666666664</v>
      </c>
      <c r="H191">
        <v>164438</v>
      </c>
    </row>
    <row r="192" spans="1:8" x14ac:dyDescent="0.25">
      <c r="A192">
        <v>164</v>
      </c>
      <c r="B192">
        <v>164.99</v>
      </c>
      <c r="C192">
        <v>162.63999999999999</v>
      </c>
      <c r="D192">
        <v>164.28</v>
      </c>
      <c r="E192">
        <v>5982291</v>
      </c>
      <c r="F192">
        <v>164.32669999999999</v>
      </c>
      <c r="G192" s="9">
        <v>45581.166666666664</v>
      </c>
      <c r="H192">
        <v>98102</v>
      </c>
    </row>
    <row r="193" spans="1:8" x14ac:dyDescent="0.25">
      <c r="A193">
        <v>164.26</v>
      </c>
      <c r="B193">
        <v>165</v>
      </c>
      <c r="C193">
        <v>163.63</v>
      </c>
      <c r="D193">
        <v>164.47</v>
      </c>
      <c r="E193">
        <v>4798238</v>
      </c>
      <c r="F193">
        <v>164.38409999999999</v>
      </c>
      <c r="G193" s="9">
        <v>45582.166666666664</v>
      </c>
      <c r="H193">
        <v>88051</v>
      </c>
    </row>
    <row r="194" spans="1:8" x14ac:dyDescent="0.25">
      <c r="A194">
        <v>164.89</v>
      </c>
      <c r="B194">
        <v>165.28960000000001</v>
      </c>
      <c r="C194">
        <v>163.93</v>
      </c>
      <c r="D194">
        <v>165.12</v>
      </c>
      <c r="E194">
        <v>5908012</v>
      </c>
      <c r="F194">
        <v>164.8775</v>
      </c>
      <c r="G194" s="9">
        <v>45583.166666666664</v>
      </c>
      <c r="H194">
        <v>82421</v>
      </c>
    </row>
    <row r="195" spans="1:8" x14ac:dyDescent="0.25">
      <c r="A195">
        <v>165.1</v>
      </c>
      <c r="B195">
        <v>165.25</v>
      </c>
      <c r="C195">
        <v>162.31</v>
      </c>
      <c r="D195">
        <v>162.83000000000001</v>
      </c>
      <c r="E195">
        <v>6082736</v>
      </c>
      <c r="F195">
        <v>163.20179999999999</v>
      </c>
      <c r="G195" s="9">
        <v>45586.166666666664</v>
      </c>
      <c r="H195">
        <v>98195</v>
      </c>
    </row>
    <row r="196" spans="1:8" x14ac:dyDescent="0.25">
      <c r="A196">
        <v>162.32</v>
      </c>
      <c r="B196">
        <v>163.72999999999999</v>
      </c>
      <c r="C196">
        <v>161.9</v>
      </c>
      <c r="D196">
        <v>163.44999999999999</v>
      </c>
      <c r="E196">
        <v>5680612</v>
      </c>
      <c r="F196">
        <v>163.32060000000001</v>
      </c>
      <c r="G196" s="9">
        <v>45587.166666666664</v>
      </c>
      <c r="H196">
        <v>76340</v>
      </c>
    </row>
    <row r="197" spans="1:8" x14ac:dyDescent="0.25">
      <c r="A197">
        <v>162.82</v>
      </c>
      <c r="B197">
        <v>166</v>
      </c>
      <c r="C197">
        <v>162.41999999999999</v>
      </c>
      <c r="D197">
        <v>165.86</v>
      </c>
      <c r="E197">
        <v>7442026</v>
      </c>
      <c r="F197">
        <v>164.88300000000001</v>
      </c>
      <c r="G197" s="9">
        <v>45588.166666666664</v>
      </c>
      <c r="H197">
        <v>112177</v>
      </c>
    </row>
    <row r="198" spans="1:8" x14ac:dyDescent="0.25">
      <c r="A198">
        <v>165</v>
      </c>
      <c r="B198">
        <v>165.51</v>
      </c>
      <c r="C198">
        <v>163.34</v>
      </c>
      <c r="D198">
        <v>163.66999999999999</v>
      </c>
      <c r="E198">
        <v>5386525</v>
      </c>
      <c r="F198">
        <v>163.8997</v>
      </c>
      <c r="G198" s="9">
        <v>45589.166666666664</v>
      </c>
      <c r="H198">
        <v>89871</v>
      </c>
    </row>
    <row r="199" spans="1:8" x14ac:dyDescent="0.25">
      <c r="A199">
        <v>163.68</v>
      </c>
      <c r="B199">
        <v>163.92</v>
      </c>
      <c r="C199">
        <v>160.61000000000001</v>
      </c>
      <c r="D199">
        <v>160.88</v>
      </c>
      <c r="E199">
        <v>6400449</v>
      </c>
      <c r="F199">
        <v>161.4675</v>
      </c>
      <c r="G199" s="9">
        <v>45590.166666666664</v>
      </c>
      <c r="H199">
        <v>110300</v>
      </c>
    </row>
    <row r="200" spans="1:8" x14ac:dyDescent="0.25">
      <c r="A200">
        <v>161.13</v>
      </c>
      <c r="B200">
        <v>161.97</v>
      </c>
      <c r="C200">
        <v>161</v>
      </c>
      <c r="D200">
        <v>161.6</v>
      </c>
      <c r="E200">
        <v>4842653</v>
      </c>
      <c r="F200">
        <v>161.6095</v>
      </c>
      <c r="G200" s="9">
        <v>45593.166666666664</v>
      </c>
      <c r="H200">
        <v>82980</v>
      </c>
    </row>
    <row r="201" spans="1:8" x14ac:dyDescent="0.25">
      <c r="A201">
        <v>161.46</v>
      </c>
      <c r="B201">
        <v>162.16999999999999</v>
      </c>
      <c r="C201">
        <v>160.06</v>
      </c>
      <c r="D201">
        <v>160.09</v>
      </c>
      <c r="E201">
        <v>5216879</v>
      </c>
      <c r="F201">
        <v>160.83260000000001</v>
      </c>
      <c r="G201" s="9">
        <v>45594.166666666664</v>
      </c>
      <c r="H201">
        <v>91625</v>
      </c>
    </row>
    <row r="202" spans="1:8" x14ac:dyDescent="0.25">
      <c r="A202">
        <v>159.44999999999999</v>
      </c>
      <c r="B202">
        <v>161.28</v>
      </c>
      <c r="C202">
        <v>159.03020000000001</v>
      </c>
      <c r="D202">
        <v>160.61000000000001</v>
      </c>
      <c r="E202">
        <v>5820530</v>
      </c>
      <c r="F202">
        <v>160.5703</v>
      </c>
      <c r="G202" s="9">
        <v>45595.166666666664</v>
      </c>
      <c r="H202">
        <v>91805</v>
      </c>
    </row>
    <row r="203" spans="1:8" x14ac:dyDescent="0.25">
      <c r="A203">
        <v>159.99</v>
      </c>
      <c r="B203">
        <v>160.87</v>
      </c>
      <c r="C203">
        <v>159.46</v>
      </c>
      <c r="D203">
        <v>159.86000000000001</v>
      </c>
      <c r="E203">
        <v>8613860</v>
      </c>
      <c r="F203">
        <v>160.1362</v>
      </c>
      <c r="G203" s="9">
        <v>45596.166666666664</v>
      </c>
      <c r="H203">
        <v>104854</v>
      </c>
    </row>
    <row r="204" spans="1:8" x14ac:dyDescent="0.25">
      <c r="A204">
        <v>160.58000000000001</v>
      </c>
      <c r="B204">
        <v>161.06</v>
      </c>
      <c r="C204">
        <v>159.88</v>
      </c>
      <c r="D204">
        <v>160.13</v>
      </c>
      <c r="E204">
        <v>5256652</v>
      </c>
      <c r="F204">
        <v>160.3844</v>
      </c>
      <c r="G204" s="9">
        <v>45597.166666666664</v>
      </c>
      <c r="H204">
        <v>84511</v>
      </c>
    </row>
    <row r="205" spans="1:8" x14ac:dyDescent="0.25">
      <c r="A205">
        <v>159.69999999999999</v>
      </c>
      <c r="B205">
        <v>160.28</v>
      </c>
      <c r="C205">
        <v>158.07</v>
      </c>
      <c r="D205">
        <v>158.24</v>
      </c>
      <c r="E205">
        <v>4644011</v>
      </c>
      <c r="F205">
        <v>158.59479999999999</v>
      </c>
      <c r="G205" s="9">
        <v>45600.208333333336</v>
      </c>
      <c r="H205">
        <v>93369</v>
      </c>
    </row>
    <row r="206" spans="1:8" x14ac:dyDescent="0.25">
      <c r="A206">
        <v>157.66999999999999</v>
      </c>
      <c r="B206">
        <v>158.59</v>
      </c>
      <c r="C206">
        <v>156.35</v>
      </c>
      <c r="D206">
        <v>158.35</v>
      </c>
      <c r="E206">
        <v>6547074</v>
      </c>
      <c r="F206">
        <v>157.9691</v>
      </c>
      <c r="G206" s="9">
        <v>45601.208333333336</v>
      </c>
      <c r="H206">
        <v>89503</v>
      </c>
    </row>
    <row r="207" spans="1:8" x14ac:dyDescent="0.25">
      <c r="A207">
        <v>159.9</v>
      </c>
      <c r="B207">
        <v>160.85</v>
      </c>
      <c r="C207">
        <v>157.35499999999999</v>
      </c>
      <c r="D207">
        <v>157.88</v>
      </c>
      <c r="E207">
        <v>8926601</v>
      </c>
      <c r="F207">
        <v>158.12049999999999</v>
      </c>
      <c r="G207" s="9">
        <v>45602.208333333336</v>
      </c>
      <c r="H207">
        <v>131609</v>
      </c>
    </row>
    <row r="208" spans="1:8" x14ac:dyDescent="0.25">
      <c r="A208">
        <v>158.47</v>
      </c>
      <c r="B208">
        <v>158.75</v>
      </c>
      <c r="C208">
        <v>156.51</v>
      </c>
      <c r="D208">
        <v>156.72999999999999</v>
      </c>
      <c r="E208">
        <v>7522812</v>
      </c>
      <c r="F208">
        <v>156.97980000000001</v>
      </c>
      <c r="G208" s="9">
        <v>45603.208333333336</v>
      </c>
      <c r="H208">
        <v>116139</v>
      </c>
    </row>
    <row r="209" spans="1:8" x14ac:dyDescent="0.25">
      <c r="A209">
        <v>157</v>
      </c>
      <c r="B209">
        <v>157.08000000000001</v>
      </c>
      <c r="C209">
        <v>155.41</v>
      </c>
      <c r="D209">
        <v>155.47</v>
      </c>
      <c r="E209">
        <v>8926134</v>
      </c>
      <c r="F209">
        <v>155.89359999999999</v>
      </c>
      <c r="G209" s="9">
        <v>45604.208333333336</v>
      </c>
      <c r="H209">
        <v>120403</v>
      </c>
    </row>
    <row r="210" spans="1:8" x14ac:dyDescent="0.25">
      <c r="A210">
        <v>155.62</v>
      </c>
      <c r="B210">
        <v>157.58000000000001</v>
      </c>
      <c r="C210">
        <v>154.91</v>
      </c>
      <c r="D210">
        <v>155.04</v>
      </c>
      <c r="E210">
        <v>7146759</v>
      </c>
      <c r="F210">
        <v>155.571</v>
      </c>
      <c r="G210" s="9">
        <v>45607.208333333336</v>
      </c>
      <c r="H210">
        <v>98695</v>
      </c>
    </row>
    <row r="211" spans="1:8" x14ac:dyDescent="0.25">
      <c r="A211">
        <v>154.53</v>
      </c>
      <c r="B211">
        <v>155.04</v>
      </c>
      <c r="C211">
        <v>152.37</v>
      </c>
      <c r="D211">
        <v>152.63999999999999</v>
      </c>
      <c r="E211">
        <v>7181408</v>
      </c>
      <c r="F211">
        <v>153.03139999999999</v>
      </c>
      <c r="G211" s="9">
        <v>45608.208333333336</v>
      </c>
      <c r="H211">
        <v>96541</v>
      </c>
    </row>
    <row r="212" spans="1:8" x14ac:dyDescent="0.25">
      <c r="A212">
        <v>152.5</v>
      </c>
      <c r="B212">
        <v>153.51</v>
      </c>
      <c r="C212">
        <v>151.42449999999999</v>
      </c>
      <c r="D212">
        <v>153.24</v>
      </c>
      <c r="E212">
        <v>7162233</v>
      </c>
      <c r="F212">
        <v>152.92189999999999</v>
      </c>
      <c r="G212" s="9">
        <v>45609.208333333336</v>
      </c>
      <c r="H212">
        <v>88010</v>
      </c>
    </row>
    <row r="213" spans="1:8" x14ac:dyDescent="0.25">
      <c r="A213">
        <v>153.18</v>
      </c>
      <c r="B213">
        <v>153.59180000000001</v>
      </c>
      <c r="C213">
        <v>150.76</v>
      </c>
      <c r="D213">
        <v>151.87</v>
      </c>
      <c r="E213">
        <v>7716385</v>
      </c>
      <c r="F213">
        <v>152.03630000000001</v>
      </c>
      <c r="G213" s="9">
        <v>45610.208333333336</v>
      </c>
      <c r="H213">
        <v>111801</v>
      </c>
    </row>
    <row r="214" spans="1:8" x14ac:dyDescent="0.25">
      <c r="A214">
        <v>150.9</v>
      </c>
      <c r="B214">
        <v>154.43</v>
      </c>
      <c r="C214">
        <v>150.9</v>
      </c>
      <c r="D214">
        <v>154</v>
      </c>
      <c r="E214">
        <v>11328515</v>
      </c>
      <c r="F214">
        <v>153.46969999999999</v>
      </c>
      <c r="G214" s="9">
        <v>45611.208333333336</v>
      </c>
      <c r="H214">
        <v>123399</v>
      </c>
    </row>
    <row r="215" spans="1:8" x14ac:dyDescent="0.25">
      <c r="A215">
        <v>152.59</v>
      </c>
      <c r="B215">
        <v>155.33000000000001</v>
      </c>
      <c r="C215">
        <v>152.33000000000001</v>
      </c>
      <c r="D215">
        <v>154.77000000000001</v>
      </c>
      <c r="E215">
        <v>7514177</v>
      </c>
      <c r="F215">
        <v>154.5153</v>
      </c>
      <c r="G215" s="9">
        <v>45614.208333333336</v>
      </c>
      <c r="H215">
        <v>99954</v>
      </c>
    </row>
    <row r="216" spans="1:8" x14ac:dyDescent="0.25">
      <c r="A216">
        <v>153.94499999999999</v>
      </c>
      <c r="B216">
        <v>153.99</v>
      </c>
      <c r="C216">
        <v>152.05000000000001</v>
      </c>
      <c r="D216">
        <v>153</v>
      </c>
      <c r="E216">
        <v>8233678</v>
      </c>
      <c r="F216">
        <v>152.7774</v>
      </c>
      <c r="G216" s="9">
        <v>45615.208333333336</v>
      </c>
      <c r="H216">
        <v>95627</v>
      </c>
    </row>
    <row r="217" spans="1:8" x14ac:dyDescent="0.25">
      <c r="A217">
        <v>153.03</v>
      </c>
      <c r="B217">
        <v>153.25</v>
      </c>
      <c r="C217">
        <v>151.81</v>
      </c>
      <c r="D217">
        <v>153.11000000000001</v>
      </c>
      <c r="E217">
        <v>9061274</v>
      </c>
      <c r="F217">
        <v>152.86320000000001</v>
      </c>
      <c r="G217" s="9">
        <v>45616.208333333336</v>
      </c>
      <c r="H217">
        <v>76726</v>
      </c>
    </row>
    <row r="218" spans="1:8" x14ac:dyDescent="0.25">
      <c r="A218">
        <v>153.62</v>
      </c>
      <c r="B218">
        <v>156.06</v>
      </c>
      <c r="C218">
        <v>152.81</v>
      </c>
      <c r="D218">
        <v>155.5</v>
      </c>
      <c r="E218">
        <v>10141056</v>
      </c>
      <c r="F218">
        <v>155.09870000000001</v>
      </c>
      <c r="G218" s="9">
        <v>45617.208333333336</v>
      </c>
      <c r="H218">
        <v>102869</v>
      </c>
    </row>
    <row r="219" spans="1:8" x14ac:dyDescent="0.25">
      <c r="A219">
        <v>155.9</v>
      </c>
      <c r="B219">
        <v>157.11500000000001</v>
      </c>
      <c r="C219">
        <v>154.11000000000001</v>
      </c>
      <c r="D219">
        <v>155.16999999999999</v>
      </c>
      <c r="E219">
        <v>8265961</v>
      </c>
      <c r="F219">
        <v>155.25040000000001</v>
      </c>
      <c r="G219" s="9">
        <v>45618.208333333336</v>
      </c>
      <c r="H219">
        <v>96547</v>
      </c>
    </row>
    <row r="220" spans="1:8" x14ac:dyDescent="0.25">
      <c r="A220">
        <v>155.16999999999999</v>
      </c>
      <c r="B220">
        <v>157.035</v>
      </c>
      <c r="C220">
        <v>155.13999999999999</v>
      </c>
      <c r="D220">
        <v>155.78</v>
      </c>
      <c r="E220">
        <v>12256242</v>
      </c>
      <c r="F220">
        <v>155.88560000000001</v>
      </c>
      <c r="G220" s="9">
        <v>45621.208333333336</v>
      </c>
      <c r="H220">
        <v>95984</v>
      </c>
    </row>
    <row r="221" spans="1:8" x14ac:dyDescent="0.25">
      <c r="A221">
        <v>155.16</v>
      </c>
      <c r="B221">
        <v>155.25</v>
      </c>
      <c r="C221">
        <v>153.16</v>
      </c>
      <c r="D221">
        <v>154.52000000000001</v>
      </c>
      <c r="E221">
        <v>5683499</v>
      </c>
      <c r="F221">
        <v>154.18020000000001</v>
      </c>
      <c r="G221" s="9">
        <v>45622.208333333336</v>
      </c>
      <c r="H221">
        <v>79332</v>
      </c>
    </row>
    <row r="222" spans="1:8" x14ac:dyDescent="0.25">
      <c r="A222">
        <v>154.63</v>
      </c>
      <c r="B222">
        <v>156.63</v>
      </c>
      <c r="C222">
        <v>154.6</v>
      </c>
      <c r="D222">
        <v>155.4</v>
      </c>
      <c r="E222">
        <v>4140444</v>
      </c>
      <c r="F222">
        <v>155.648</v>
      </c>
      <c r="G222" s="9">
        <v>45623.208333333336</v>
      </c>
      <c r="H222">
        <v>64320</v>
      </c>
    </row>
    <row r="223" spans="1:8" x14ac:dyDescent="0.25">
      <c r="A223">
        <v>154.88999999999999</v>
      </c>
      <c r="B223">
        <v>155.66999999999999</v>
      </c>
      <c r="C223">
        <v>154.16900000000001</v>
      </c>
      <c r="D223">
        <v>155.01</v>
      </c>
      <c r="E223">
        <v>5687821</v>
      </c>
      <c r="F223">
        <v>155.19749999999999</v>
      </c>
      <c r="G223" s="9">
        <v>45625.208333333336</v>
      </c>
      <c r="H223">
        <v>51169</v>
      </c>
    </row>
    <row r="224" spans="1:8" x14ac:dyDescent="0.25">
      <c r="A224">
        <v>154.75</v>
      </c>
      <c r="B224">
        <v>155</v>
      </c>
      <c r="C224">
        <v>153.92580000000001</v>
      </c>
      <c r="D224">
        <v>154.80000000000001</v>
      </c>
      <c r="E224">
        <v>6946494</v>
      </c>
      <c r="F224">
        <v>154.70869999999999</v>
      </c>
      <c r="G224" s="9">
        <v>45628.208333333336</v>
      </c>
      <c r="H224">
        <v>78071</v>
      </c>
    </row>
    <row r="225" spans="1:8" x14ac:dyDescent="0.25">
      <c r="A225">
        <v>154.80000000000001</v>
      </c>
      <c r="B225">
        <v>154.80000000000001</v>
      </c>
      <c r="C225">
        <v>152.30500000000001</v>
      </c>
      <c r="D225">
        <v>152.36000000000001</v>
      </c>
      <c r="E225">
        <v>8674415</v>
      </c>
      <c r="F225">
        <v>152.9819</v>
      </c>
      <c r="G225" s="9">
        <v>45629.208333333336</v>
      </c>
      <c r="H225">
        <v>87043</v>
      </c>
    </row>
    <row r="226" spans="1:8" x14ac:dyDescent="0.25">
      <c r="A226">
        <v>151.29</v>
      </c>
      <c r="B226">
        <v>151.56</v>
      </c>
      <c r="C226">
        <v>149.75</v>
      </c>
      <c r="D226">
        <v>150.47</v>
      </c>
      <c r="E226">
        <v>10333110</v>
      </c>
      <c r="F226">
        <v>150.4743</v>
      </c>
      <c r="G226" s="9">
        <v>45630.208333333336</v>
      </c>
      <c r="H226">
        <v>106320</v>
      </c>
    </row>
    <row r="227" spans="1:8" x14ac:dyDescent="0.25">
      <c r="A227">
        <v>150</v>
      </c>
      <c r="B227">
        <v>150.38</v>
      </c>
      <c r="C227">
        <v>148.94999999999999</v>
      </c>
      <c r="D227">
        <v>149.52000000000001</v>
      </c>
      <c r="E227">
        <v>7898098</v>
      </c>
      <c r="F227">
        <v>149.5609</v>
      </c>
      <c r="G227" s="9">
        <v>45631.208333333336</v>
      </c>
      <c r="H227">
        <v>100801</v>
      </c>
    </row>
    <row r="228" spans="1:8" x14ac:dyDescent="0.25">
      <c r="A228">
        <v>149.38999999999999</v>
      </c>
      <c r="B228">
        <v>150.05000000000001</v>
      </c>
      <c r="C228">
        <v>148.38</v>
      </c>
      <c r="D228">
        <v>149.31</v>
      </c>
      <c r="E228">
        <v>8389611</v>
      </c>
      <c r="F228">
        <v>149.14590000000001</v>
      </c>
      <c r="G228" s="9">
        <v>45632.208333333336</v>
      </c>
      <c r="H228">
        <v>94326</v>
      </c>
    </row>
    <row r="229" spans="1:8" x14ac:dyDescent="0.25">
      <c r="A229">
        <v>149.29</v>
      </c>
      <c r="B229">
        <v>150.88999999999999</v>
      </c>
      <c r="C229">
        <v>148.44</v>
      </c>
      <c r="D229">
        <v>149.6</v>
      </c>
      <c r="E229">
        <v>8410303</v>
      </c>
      <c r="F229">
        <v>149.74979999999999</v>
      </c>
      <c r="G229" s="9">
        <v>45635.208333333336</v>
      </c>
      <c r="H229">
        <v>102152</v>
      </c>
    </row>
    <row r="230" spans="1:8" x14ac:dyDescent="0.25">
      <c r="A230">
        <v>149.93</v>
      </c>
      <c r="B230">
        <v>150.83000000000001</v>
      </c>
      <c r="C230">
        <v>148.33000000000001</v>
      </c>
      <c r="D230">
        <v>149.22999999999999</v>
      </c>
      <c r="E230">
        <v>9398671</v>
      </c>
      <c r="F230">
        <v>149.30719999999999</v>
      </c>
      <c r="G230" s="9">
        <v>45636.208333333336</v>
      </c>
      <c r="H230">
        <v>110849</v>
      </c>
    </row>
    <row r="231" spans="1:8" x14ac:dyDescent="0.25">
      <c r="A231">
        <v>148.5</v>
      </c>
      <c r="B231">
        <v>148.5</v>
      </c>
      <c r="C231">
        <v>146.37</v>
      </c>
      <c r="D231">
        <v>146.63999999999999</v>
      </c>
      <c r="E231">
        <v>13446656</v>
      </c>
      <c r="F231">
        <v>146.8432</v>
      </c>
      <c r="G231" s="9">
        <v>45637.208333333336</v>
      </c>
      <c r="H231">
        <v>117020</v>
      </c>
    </row>
    <row r="232" spans="1:8" x14ac:dyDescent="0.25">
      <c r="A232">
        <v>147.19999999999999</v>
      </c>
      <c r="B232">
        <v>147.77000000000001</v>
      </c>
      <c r="C232">
        <v>146.01</v>
      </c>
      <c r="D232">
        <v>146.24</v>
      </c>
      <c r="E232">
        <v>6176269</v>
      </c>
      <c r="F232">
        <v>146.4939</v>
      </c>
      <c r="G232" s="9">
        <v>45638.208333333336</v>
      </c>
      <c r="H232">
        <v>85727</v>
      </c>
    </row>
    <row r="233" spans="1:8" x14ac:dyDescent="0.25">
      <c r="A233">
        <v>145.66</v>
      </c>
      <c r="B233">
        <v>146.93</v>
      </c>
      <c r="C233">
        <v>145.04</v>
      </c>
      <c r="D233">
        <v>146.62</v>
      </c>
      <c r="E233">
        <v>8324900</v>
      </c>
      <c r="F233">
        <v>146.29220000000001</v>
      </c>
      <c r="G233" s="9">
        <v>45639.208333333336</v>
      </c>
      <c r="H233">
        <v>107321</v>
      </c>
    </row>
    <row r="234" spans="1:8" x14ac:dyDescent="0.25">
      <c r="A234">
        <v>146.72999999999999</v>
      </c>
      <c r="B234">
        <v>147.25</v>
      </c>
      <c r="C234">
        <v>143.52000000000001</v>
      </c>
      <c r="D234">
        <v>143.85</v>
      </c>
      <c r="E234">
        <v>8732378</v>
      </c>
      <c r="F234">
        <v>144.92259999999999</v>
      </c>
      <c r="G234" s="9">
        <v>45642.208333333336</v>
      </c>
      <c r="H234">
        <v>127565</v>
      </c>
    </row>
    <row r="235" spans="1:8" x14ac:dyDescent="0.25">
      <c r="A235">
        <v>143.84</v>
      </c>
      <c r="B235">
        <v>146.66</v>
      </c>
      <c r="C235">
        <v>143.71</v>
      </c>
      <c r="D235">
        <v>146.41</v>
      </c>
      <c r="E235">
        <v>10342958</v>
      </c>
      <c r="F235">
        <v>145.6557</v>
      </c>
      <c r="G235" s="9">
        <v>45643.208333333336</v>
      </c>
      <c r="H235">
        <v>130572</v>
      </c>
    </row>
    <row r="236" spans="1:8" x14ac:dyDescent="0.25">
      <c r="A236">
        <v>145.678</v>
      </c>
      <c r="B236">
        <v>146.74</v>
      </c>
      <c r="C236">
        <v>144.66999999999999</v>
      </c>
      <c r="D236">
        <v>144.75</v>
      </c>
      <c r="E236">
        <v>9336094</v>
      </c>
      <c r="F236">
        <v>145.45099999999999</v>
      </c>
      <c r="G236" s="9">
        <v>45644.208333333336</v>
      </c>
      <c r="H236">
        <v>112329</v>
      </c>
    </row>
    <row r="237" spans="1:8" x14ac:dyDescent="0.25">
      <c r="A237">
        <v>144.13999999999999</v>
      </c>
      <c r="B237">
        <v>145.22</v>
      </c>
      <c r="C237">
        <v>143.37</v>
      </c>
      <c r="D237">
        <v>143.58000000000001</v>
      </c>
      <c r="E237">
        <v>9516653</v>
      </c>
      <c r="F237">
        <v>144.0239</v>
      </c>
      <c r="G237" s="9">
        <v>45645.208333333336</v>
      </c>
      <c r="H237">
        <v>112516</v>
      </c>
    </row>
    <row r="238" spans="1:8" x14ac:dyDescent="0.25">
      <c r="A238">
        <v>143.05000000000001</v>
      </c>
      <c r="B238">
        <v>145.47</v>
      </c>
      <c r="C238">
        <v>142.75</v>
      </c>
      <c r="D238">
        <v>144.47</v>
      </c>
      <c r="E238">
        <v>17702755</v>
      </c>
      <c r="F238">
        <v>144.35570000000001</v>
      </c>
      <c r="G238" s="9">
        <v>45646.208333333336</v>
      </c>
      <c r="H238">
        <v>111251</v>
      </c>
    </row>
    <row r="239" spans="1:8" x14ac:dyDescent="0.25">
      <c r="A239">
        <v>144.63</v>
      </c>
      <c r="B239">
        <v>145.33000000000001</v>
      </c>
      <c r="C239">
        <v>143.44999999999999</v>
      </c>
      <c r="D239">
        <v>145.27000000000001</v>
      </c>
      <c r="E239">
        <v>8720824</v>
      </c>
      <c r="F239">
        <v>144.63679999999999</v>
      </c>
      <c r="G239" s="9">
        <v>45649.208333333336</v>
      </c>
      <c r="H239">
        <v>98484</v>
      </c>
    </row>
    <row r="240" spans="1:8" x14ac:dyDescent="0.25">
      <c r="A240">
        <v>145</v>
      </c>
      <c r="B240">
        <v>145.85</v>
      </c>
      <c r="C240">
        <v>144.33250000000001</v>
      </c>
      <c r="D240">
        <v>145.85</v>
      </c>
      <c r="E240">
        <v>3164071</v>
      </c>
      <c r="F240">
        <v>145.30709999999999</v>
      </c>
      <c r="G240" s="9">
        <v>45650.208333333336</v>
      </c>
      <c r="H240">
        <v>49213</v>
      </c>
    </row>
    <row r="241" spans="1:8" x14ac:dyDescent="0.25">
      <c r="A241">
        <v>145.51</v>
      </c>
      <c r="B241">
        <v>146.37</v>
      </c>
      <c r="C241">
        <v>145.09</v>
      </c>
      <c r="D241">
        <v>145.58000000000001</v>
      </c>
      <c r="E241">
        <v>4656981</v>
      </c>
      <c r="F241">
        <v>145.65530000000001</v>
      </c>
      <c r="G241" s="9">
        <v>45652.208333333336</v>
      </c>
      <c r="H241">
        <v>70953</v>
      </c>
    </row>
    <row r="242" spans="1:8" x14ac:dyDescent="0.25">
      <c r="A242">
        <v>144.87</v>
      </c>
      <c r="B242">
        <v>146.6</v>
      </c>
      <c r="C242">
        <v>144.68</v>
      </c>
      <c r="D242">
        <v>145.05000000000001</v>
      </c>
      <c r="E242">
        <v>5588306</v>
      </c>
      <c r="F242">
        <v>145.28149999999999</v>
      </c>
      <c r="G242" s="9">
        <v>45653.208333333336</v>
      </c>
      <c r="H242">
        <v>79040</v>
      </c>
    </row>
    <row r="243" spans="1:8" x14ac:dyDescent="0.25">
      <c r="A243">
        <v>144.84</v>
      </c>
      <c r="B243">
        <v>144.88</v>
      </c>
      <c r="C243">
        <v>142.94999999999999</v>
      </c>
      <c r="D243">
        <v>143.34</v>
      </c>
      <c r="E243">
        <v>6268692</v>
      </c>
      <c r="F243">
        <v>143.42359999999999</v>
      </c>
      <c r="G243" s="9">
        <v>45656.208333333336</v>
      </c>
      <c r="H243">
        <v>92717</v>
      </c>
    </row>
    <row r="244" spans="1:8" x14ac:dyDescent="0.25">
      <c r="A244">
        <v>143.76</v>
      </c>
      <c r="B244">
        <v>144.66999999999999</v>
      </c>
      <c r="C244">
        <v>143.3098</v>
      </c>
      <c r="D244">
        <v>144.62</v>
      </c>
      <c r="E244">
        <v>5811401</v>
      </c>
      <c r="F244">
        <v>144.14660000000001</v>
      </c>
      <c r="G244" s="9">
        <v>45657.208333333336</v>
      </c>
      <c r="H244">
        <v>75478</v>
      </c>
    </row>
    <row r="245" spans="1:8" x14ac:dyDescent="0.25">
      <c r="A245">
        <v>145.22999999999999</v>
      </c>
      <c r="B245">
        <v>145.77000000000001</v>
      </c>
      <c r="C245">
        <v>143.78</v>
      </c>
      <c r="D245">
        <v>144.02000000000001</v>
      </c>
      <c r="E245">
        <v>6051330</v>
      </c>
      <c r="F245">
        <v>144.35810000000001</v>
      </c>
      <c r="G245" s="9">
        <v>45659.208333333336</v>
      </c>
      <c r="H245">
        <v>86156</v>
      </c>
    </row>
    <row r="246" spans="1:8" x14ac:dyDescent="0.25">
      <c r="A246">
        <v>144.07</v>
      </c>
      <c r="B246">
        <v>144.57499999999999</v>
      </c>
      <c r="C246">
        <v>143.62</v>
      </c>
      <c r="D246">
        <v>144.19</v>
      </c>
      <c r="E246">
        <v>5879816</v>
      </c>
      <c r="F246">
        <v>144.1874</v>
      </c>
      <c r="G246" s="9">
        <v>45660.208333333336</v>
      </c>
      <c r="H246">
        <v>72333</v>
      </c>
    </row>
    <row r="247" spans="1:8" x14ac:dyDescent="0.25">
      <c r="A247">
        <v>143.51</v>
      </c>
      <c r="B247">
        <v>144.815</v>
      </c>
      <c r="C247">
        <v>142.93</v>
      </c>
      <c r="D247">
        <v>143.66</v>
      </c>
      <c r="E247">
        <v>7910493</v>
      </c>
      <c r="F247">
        <v>143.73580000000001</v>
      </c>
      <c r="G247" s="9">
        <v>45663.208333333336</v>
      </c>
      <c r="H247">
        <v>99710</v>
      </c>
    </row>
    <row r="248" spans="1:8" x14ac:dyDescent="0.25">
      <c r="A248">
        <v>143.755</v>
      </c>
      <c r="B248">
        <v>147.18</v>
      </c>
      <c r="C248">
        <v>143.59</v>
      </c>
      <c r="D248">
        <v>146.22999999999999</v>
      </c>
      <c r="E248">
        <v>8422010</v>
      </c>
      <c r="F248">
        <v>146.1885</v>
      </c>
      <c r="G248" s="9">
        <v>45664.208333333336</v>
      </c>
      <c r="H248">
        <v>103642</v>
      </c>
    </row>
    <row r="249" spans="1:8" x14ac:dyDescent="0.25">
      <c r="A249">
        <v>145.49</v>
      </c>
      <c r="B249">
        <v>145.59</v>
      </c>
      <c r="C249">
        <v>141.44</v>
      </c>
      <c r="D249">
        <v>142.27000000000001</v>
      </c>
      <c r="E249">
        <v>11175552</v>
      </c>
      <c r="F249">
        <v>142.4271</v>
      </c>
      <c r="G249" s="9">
        <v>45665.208333333336</v>
      </c>
      <c r="H249">
        <v>153652</v>
      </c>
    </row>
    <row r="250" spans="1:8" x14ac:dyDescent="0.25">
      <c r="A250">
        <v>141</v>
      </c>
      <c r="B250">
        <v>143.66999999999999</v>
      </c>
      <c r="C250">
        <v>140.68</v>
      </c>
      <c r="D250">
        <v>142.06</v>
      </c>
      <c r="E250">
        <v>8821541</v>
      </c>
      <c r="F250">
        <v>142.41849999999999</v>
      </c>
      <c r="G250" s="9">
        <v>45667.208333333336</v>
      </c>
      <c r="H250">
        <v>112298</v>
      </c>
    </row>
    <row r="251" spans="1:8" x14ac:dyDescent="0.25">
      <c r="A251">
        <v>142.97999999999999</v>
      </c>
      <c r="B251">
        <v>145.07</v>
      </c>
      <c r="C251">
        <v>142.31</v>
      </c>
      <c r="D251">
        <v>144.47</v>
      </c>
      <c r="E251">
        <v>10376377</v>
      </c>
      <c r="F251">
        <v>143.87280000000001</v>
      </c>
      <c r="G251" s="9">
        <v>45670.208333333336</v>
      </c>
      <c r="H251">
        <v>121699</v>
      </c>
    </row>
    <row r="252" spans="1:8" x14ac:dyDescent="0.25">
      <c r="A252">
        <v>144.5</v>
      </c>
      <c r="B252">
        <v>144.81</v>
      </c>
      <c r="C252">
        <v>142.86000000000001</v>
      </c>
      <c r="D252">
        <v>144.75</v>
      </c>
      <c r="E252">
        <v>8681741</v>
      </c>
      <c r="F252">
        <v>144.03550000000001</v>
      </c>
      <c r="G252" s="9">
        <v>45671.208333333336</v>
      </c>
      <c r="H252">
        <v>106075</v>
      </c>
    </row>
    <row r="253" spans="1:8" x14ac:dyDescent="0.25">
      <c r="A253">
        <v>145.31</v>
      </c>
      <c r="B253">
        <v>146.05000000000001</v>
      </c>
      <c r="C253">
        <v>144.26</v>
      </c>
      <c r="D253">
        <v>144.97</v>
      </c>
      <c r="E253">
        <v>7434562</v>
      </c>
      <c r="F253">
        <v>145.00909999999999</v>
      </c>
      <c r="G253" s="9">
        <v>45672.208333333336</v>
      </c>
      <c r="H253">
        <v>93294</v>
      </c>
    </row>
    <row r="254" spans="1:8" x14ac:dyDescent="0.25">
      <c r="A254">
        <v>144.32</v>
      </c>
      <c r="B254">
        <v>148.07</v>
      </c>
      <c r="C254">
        <v>144.06</v>
      </c>
      <c r="D254">
        <v>147.77000000000001</v>
      </c>
      <c r="E254">
        <v>8964016</v>
      </c>
      <c r="F254">
        <v>147.13759999999999</v>
      </c>
      <c r="G254" s="9">
        <v>45673.208333333336</v>
      </c>
      <c r="H254">
        <v>123587</v>
      </c>
    </row>
    <row r="255" spans="1:8" x14ac:dyDescent="0.25">
      <c r="A255">
        <v>147.44</v>
      </c>
      <c r="B255">
        <v>148.38</v>
      </c>
      <c r="C255">
        <v>146.61000000000001</v>
      </c>
      <c r="D255">
        <v>147.03</v>
      </c>
      <c r="E255">
        <v>10773054</v>
      </c>
      <c r="F255">
        <v>147.24680000000001</v>
      </c>
      <c r="G255" s="9">
        <v>45674.208333333336</v>
      </c>
      <c r="H255">
        <v>98631</v>
      </c>
    </row>
    <row r="256" spans="1:8" x14ac:dyDescent="0.25">
      <c r="A256">
        <v>147.56</v>
      </c>
      <c r="B256">
        <v>148.86000000000001</v>
      </c>
      <c r="C256">
        <v>147.05000000000001</v>
      </c>
      <c r="D256">
        <v>148.15</v>
      </c>
      <c r="E256">
        <v>11111747</v>
      </c>
      <c r="F256">
        <v>148.08199999999999</v>
      </c>
      <c r="G256" s="9">
        <v>45678.208333333336</v>
      </c>
      <c r="H256">
        <v>130474</v>
      </c>
    </row>
    <row r="257" spans="1:8" x14ac:dyDescent="0.25">
      <c r="A257">
        <v>144</v>
      </c>
      <c r="B257">
        <v>145.47</v>
      </c>
      <c r="C257">
        <v>142.11000000000001</v>
      </c>
      <c r="D257">
        <v>145.27000000000001</v>
      </c>
      <c r="E257">
        <v>16834747</v>
      </c>
      <c r="F257">
        <v>144.02959999999999</v>
      </c>
      <c r="G257" s="9">
        <v>45679.208333333336</v>
      </c>
      <c r="H257">
        <v>212859</v>
      </c>
    </row>
    <row r="258" spans="1:8" x14ac:dyDescent="0.25">
      <c r="A258">
        <v>145.44</v>
      </c>
      <c r="B258">
        <v>147.91</v>
      </c>
      <c r="C258">
        <v>144.81440000000001</v>
      </c>
      <c r="D258">
        <v>146.63999999999999</v>
      </c>
      <c r="E258">
        <v>10506361</v>
      </c>
      <c r="F258">
        <v>146.6925</v>
      </c>
      <c r="G258" s="9">
        <v>45680.208333333336</v>
      </c>
      <c r="H258">
        <v>124462</v>
      </c>
    </row>
    <row r="259" spans="1:8" x14ac:dyDescent="0.25">
      <c r="A259">
        <v>146.80500000000001</v>
      </c>
      <c r="B259">
        <v>147.631</v>
      </c>
      <c r="C259">
        <v>146.38300000000001</v>
      </c>
      <c r="D259">
        <v>146.82</v>
      </c>
      <c r="E259">
        <v>9887682</v>
      </c>
      <c r="F259">
        <v>146.83090000000001</v>
      </c>
      <c r="G259" s="9">
        <v>45681.208333333336</v>
      </c>
      <c r="H259">
        <v>113561</v>
      </c>
    </row>
    <row r="260" spans="1:8" x14ac:dyDescent="0.25">
      <c r="A260">
        <v>148.44999999999999</v>
      </c>
      <c r="B260">
        <v>153.44999999999999</v>
      </c>
      <c r="C260">
        <v>148</v>
      </c>
      <c r="D260">
        <v>152.88999999999999</v>
      </c>
      <c r="E260">
        <v>15152314</v>
      </c>
      <c r="F260">
        <v>151.80709999999999</v>
      </c>
      <c r="G260" s="9">
        <v>45684.208333333336</v>
      </c>
      <c r="H260">
        <v>184980</v>
      </c>
    </row>
    <row r="261" spans="1:8" x14ac:dyDescent="0.25">
      <c r="A261">
        <v>152.66</v>
      </c>
      <c r="B261">
        <v>152.97</v>
      </c>
      <c r="C261">
        <v>150.30000000000001</v>
      </c>
      <c r="D261">
        <v>150.38</v>
      </c>
      <c r="E261">
        <v>10320613</v>
      </c>
      <c r="F261">
        <v>150.99600000000001</v>
      </c>
      <c r="G261" s="9">
        <v>45685.208333333336</v>
      </c>
      <c r="H261">
        <v>133564</v>
      </c>
    </row>
    <row r="262" spans="1:8" x14ac:dyDescent="0.25">
      <c r="A262">
        <v>150.5</v>
      </c>
      <c r="B262">
        <v>151.88</v>
      </c>
      <c r="C262">
        <v>150</v>
      </c>
      <c r="D262">
        <v>151.15</v>
      </c>
      <c r="E262">
        <v>7156421</v>
      </c>
      <c r="F262">
        <v>151.2928</v>
      </c>
      <c r="G262" s="9">
        <v>45686.208333333336</v>
      </c>
      <c r="H262">
        <v>97294</v>
      </c>
    </row>
    <row r="263" spans="1:8" x14ac:dyDescent="0.25">
      <c r="A263">
        <v>151.91</v>
      </c>
      <c r="B263">
        <v>154.13999999999999</v>
      </c>
      <c r="C263">
        <v>151.36000000000001</v>
      </c>
      <c r="D263">
        <v>152.87</v>
      </c>
      <c r="E263">
        <v>8910983</v>
      </c>
      <c r="F263">
        <v>153.07650000000001</v>
      </c>
      <c r="G263" s="9">
        <v>45687.208333333336</v>
      </c>
      <c r="H263">
        <v>116638</v>
      </c>
    </row>
    <row r="264" spans="1:8" x14ac:dyDescent="0.25">
      <c r="A264">
        <v>152.62</v>
      </c>
      <c r="B264">
        <v>153.18</v>
      </c>
      <c r="C264">
        <v>152.05500000000001</v>
      </c>
      <c r="D264">
        <v>152.15</v>
      </c>
      <c r="E264">
        <v>8458715</v>
      </c>
      <c r="F264">
        <v>152.34559999999999</v>
      </c>
      <c r="G264" s="9">
        <v>45688.208333333336</v>
      </c>
      <c r="H264">
        <v>95710</v>
      </c>
    </row>
    <row r="265" spans="1:8" x14ac:dyDescent="0.25">
      <c r="A265">
        <v>152</v>
      </c>
      <c r="B265">
        <v>152.465</v>
      </c>
      <c r="C265">
        <v>150.78</v>
      </c>
      <c r="D265">
        <v>151.87</v>
      </c>
      <c r="E265">
        <v>6687487</v>
      </c>
      <c r="F265">
        <v>151.81739999999999</v>
      </c>
      <c r="G265" s="9">
        <v>45691.208333333336</v>
      </c>
      <c r="H265">
        <v>93819</v>
      </c>
    </row>
    <row r="266" spans="1:8" x14ac:dyDescent="0.25">
      <c r="A266">
        <v>151.36000000000001</v>
      </c>
      <c r="B266">
        <v>154.18</v>
      </c>
      <c r="C266">
        <v>150.94499999999999</v>
      </c>
      <c r="D266">
        <v>153.49</v>
      </c>
      <c r="E266">
        <v>9645289</v>
      </c>
      <c r="F266">
        <v>153.32669999999999</v>
      </c>
      <c r="G266" s="9">
        <v>45692.208333333336</v>
      </c>
      <c r="H266">
        <v>118624</v>
      </c>
    </row>
    <row r="267" spans="1:8" x14ac:dyDescent="0.25">
      <c r="A267">
        <v>153.82</v>
      </c>
      <c r="B267">
        <v>154.72999999999999</v>
      </c>
      <c r="C267">
        <v>153.31</v>
      </c>
      <c r="D267">
        <v>154.69</v>
      </c>
      <c r="E267">
        <v>8946957</v>
      </c>
      <c r="F267">
        <v>154.3603</v>
      </c>
      <c r="G267" s="9">
        <v>45693.208333333336</v>
      </c>
      <c r="H267">
        <v>93956</v>
      </c>
    </row>
    <row r="268" spans="1:8" x14ac:dyDescent="0.25">
      <c r="A268">
        <v>154.79</v>
      </c>
      <c r="B268">
        <v>154.84020000000001</v>
      </c>
      <c r="C268">
        <v>153.38</v>
      </c>
      <c r="D268">
        <v>153.51</v>
      </c>
      <c r="E268">
        <v>7418468</v>
      </c>
      <c r="F268">
        <v>153.8426</v>
      </c>
      <c r="G268" s="9">
        <v>45694.208333333336</v>
      </c>
      <c r="H268">
        <v>91374</v>
      </c>
    </row>
    <row r="269" spans="1:8" x14ac:dyDescent="0.25">
      <c r="A269">
        <v>153.53</v>
      </c>
      <c r="B269">
        <v>154.49</v>
      </c>
      <c r="C269">
        <v>152.80000000000001</v>
      </c>
      <c r="D269">
        <v>153.12</v>
      </c>
      <c r="E269">
        <v>6204916</v>
      </c>
      <c r="F269">
        <v>153.54839999999999</v>
      </c>
      <c r="G269" s="9">
        <v>45695.208333333336</v>
      </c>
      <c r="H269">
        <v>84324</v>
      </c>
    </row>
    <row r="270" spans="1:8" x14ac:dyDescent="0.25">
      <c r="A270">
        <v>153.61000000000001</v>
      </c>
      <c r="B270">
        <v>154.37</v>
      </c>
      <c r="C270">
        <v>152.29</v>
      </c>
      <c r="D270">
        <v>154.24</v>
      </c>
      <c r="E270">
        <v>6936561</v>
      </c>
      <c r="F270">
        <v>153.7175</v>
      </c>
      <c r="G270" s="9">
        <v>45698.208333333336</v>
      </c>
      <c r="H270">
        <v>78049</v>
      </c>
    </row>
    <row r="271" spans="1:8" x14ac:dyDescent="0.25">
      <c r="A271">
        <v>154.11000000000001</v>
      </c>
      <c r="B271">
        <v>156.38999999999999</v>
      </c>
      <c r="C271">
        <v>153.94</v>
      </c>
      <c r="D271">
        <v>156.13</v>
      </c>
      <c r="E271">
        <v>7554811</v>
      </c>
      <c r="F271">
        <v>155.47130000000001</v>
      </c>
      <c r="G271" s="9">
        <v>45699.208333333336</v>
      </c>
      <c r="H271">
        <v>92269</v>
      </c>
    </row>
    <row r="272" spans="1:8" x14ac:dyDescent="0.25">
      <c r="A272">
        <v>155.27000000000001</v>
      </c>
      <c r="B272">
        <v>155.65989999999999</v>
      </c>
      <c r="C272">
        <v>154.27000000000001</v>
      </c>
      <c r="D272">
        <v>155.26</v>
      </c>
      <c r="E272">
        <v>7746014</v>
      </c>
      <c r="F272">
        <v>155.05590000000001</v>
      </c>
      <c r="G272" s="9">
        <v>45700.208333333336</v>
      </c>
      <c r="H272">
        <v>91289</v>
      </c>
    </row>
    <row r="273" spans="1:8" x14ac:dyDescent="0.25">
      <c r="A273">
        <v>155.26</v>
      </c>
      <c r="B273">
        <v>158.13</v>
      </c>
      <c r="C273">
        <v>154.79</v>
      </c>
      <c r="D273">
        <v>157.25</v>
      </c>
      <c r="E273">
        <v>10705077</v>
      </c>
      <c r="F273">
        <v>157.0789</v>
      </c>
      <c r="G273" s="9">
        <v>45701.208333333336</v>
      </c>
      <c r="H273">
        <v>117036</v>
      </c>
    </row>
    <row r="274" spans="1:8" x14ac:dyDescent="0.25">
      <c r="A274">
        <v>157.29</v>
      </c>
      <c r="B274">
        <v>157.47</v>
      </c>
      <c r="C274">
        <v>156.06</v>
      </c>
      <c r="D274">
        <v>156.15</v>
      </c>
      <c r="E274">
        <v>6411840</v>
      </c>
      <c r="F274">
        <v>156.4941</v>
      </c>
      <c r="G274" s="9">
        <v>45702.208333333336</v>
      </c>
      <c r="H274">
        <v>85439</v>
      </c>
    </row>
    <row r="275" spans="1:8" x14ac:dyDescent="0.25">
      <c r="A275">
        <v>154.13999999999999</v>
      </c>
      <c r="B275">
        <v>155.44999999999999</v>
      </c>
      <c r="C275">
        <v>153.24</v>
      </c>
      <c r="D275">
        <v>154.99</v>
      </c>
      <c r="E275">
        <v>9670657</v>
      </c>
      <c r="F275">
        <v>154.84970000000001</v>
      </c>
      <c r="G275" s="9">
        <v>45706.208333333336</v>
      </c>
      <c r="H275">
        <v>102838</v>
      </c>
    </row>
    <row r="276" spans="1:8" x14ac:dyDescent="0.25">
      <c r="A276">
        <v>155</v>
      </c>
      <c r="B276">
        <v>158.30000000000001</v>
      </c>
      <c r="C276">
        <v>154.75</v>
      </c>
      <c r="D276">
        <v>157.88999999999999</v>
      </c>
      <c r="E276">
        <v>7974736</v>
      </c>
      <c r="F276">
        <v>157.44569999999999</v>
      </c>
      <c r="G276" s="9">
        <v>45707.208333333336</v>
      </c>
      <c r="H276">
        <v>105238</v>
      </c>
    </row>
    <row r="277" spans="1:8" x14ac:dyDescent="0.25">
      <c r="A277">
        <v>156.94999999999999</v>
      </c>
      <c r="B277">
        <v>159.94999999999999</v>
      </c>
      <c r="C277">
        <v>156.94999999999999</v>
      </c>
      <c r="D277">
        <v>159.68</v>
      </c>
      <c r="E277">
        <v>7224030</v>
      </c>
      <c r="F277">
        <v>159.36410000000001</v>
      </c>
      <c r="G277" s="9">
        <v>45708.208333333336</v>
      </c>
      <c r="H277">
        <v>102098</v>
      </c>
    </row>
    <row r="278" spans="1:8" x14ac:dyDescent="0.25">
      <c r="A278">
        <v>159.88</v>
      </c>
      <c r="B278">
        <v>163.51</v>
      </c>
      <c r="C278">
        <v>159.28</v>
      </c>
      <c r="D278">
        <v>162.30000000000001</v>
      </c>
      <c r="E278">
        <v>12546930</v>
      </c>
      <c r="F278">
        <v>161.79849999999999</v>
      </c>
      <c r="G278" s="9">
        <v>45709.208333333336</v>
      </c>
      <c r="H278">
        <v>137690</v>
      </c>
    </row>
    <row r="279" spans="1:8" x14ac:dyDescent="0.25">
      <c r="A279">
        <v>162.68</v>
      </c>
      <c r="B279">
        <v>164.87</v>
      </c>
      <c r="C279">
        <v>162.05000000000001</v>
      </c>
      <c r="D279">
        <v>163.74</v>
      </c>
      <c r="E279">
        <v>10201917</v>
      </c>
      <c r="F279">
        <v>163.7567</v>
      </c>
      <c r="G279" s="9">
        <v>45712.208333333336</v>
      </c>
      <c r="H279">
        <v>137348</v>
      </c>
    </row>
    <row r="280" spans="1:8" x14ac:dyDescent="0.25">
      <c r="A280">
        <v>164.1</v>
      </c>
      <c r="B280">
        <v>166.43</v>
      </c>
      <c r="C280">
        <v>163.94</v>
      </c>
      <c r="D280">
        <v>166.09</v>
      </c>
      <c r="E280">
        <v>12303697</v>
      </c>
      <c r="F280">
        <v>165.6755</v>
      </c>
      <c r="G280" s="9">
        <v>45713.208333333336</v>
      </c>
      <c r="H280">
        <v>150894</v>
      </c>
    </row>
    <row r="281" spans="1:8" x14ac:dyDescent="0.25">
      <c r="A281">
        <v>165.08</v>
      </c>
      <c r="B281">
        <v>165.13</v>
      </c>
      <c r="C281">
        <v>162.55500000000001</v>
      </c>
      <c r="D281">
        <v>163.08000000000001</v>
      </c>
      <c r="E281">
        <v>11396410</v>
      </c>
      <c r="F281">
        <v>163.2603</v>
      </c>
      <c r="G281" s="9">
        <v>45714.208333333336</v>
      </c>
      <c r="H281">
        <v>142227</v>
      </c>
    </row>
    <row r="282" spans="1:8" x14ac:dyDescent="0.25">
      <c r="A282">
        <v>162.31</v>
      </c>
      <c r="B282">
        <v>163.95</v>
      </c>
      <c r="C282">
        <v>161.72999999999999</v>
      </c>
      <c r="D282">
        <v>163.72999999999999</v>
      </c>
      <c r="E282">
        <v>8364573</v>
      </c>
      <c r="F282">
        <v>163.1079</v>
      </c>
      <c r="G282" s="9">
        <v>45715.208333333336</v>
      </c>
      <c r="H282">
        <v>128303</v>
      </c>
    </row>
    <row r="283" spans="1:8" x14ac:dyDescent="0.25">
      <c r="A283">
        <v>164.31</v>
      </c>
      <c r="B283">
        <v>165.94</v>
      </c>
      <c r="C283">
        <v>162.69999999999999</v>
      </c>
      <c r="D283">
        <v>165.02</v>
      </c>
      <c r="E283">
        <v>12037415</v>
      </c>
      <c r="F283">
        <v>164.447</v>
      </c>
      <c r="G283" s="9">
        <v>45716.208333333336</v>
      </c>
      <c r="H283">
        <v>108399</v>
      </c>
    </row>
    <row r="284" spans="1:8" x14ac:dyDescent="0.25">
      <c r="A284">
        <v>164.96</v>
      </c>
      <c r="B284">
        <v>167.33</v>
      </c>
      <c r="C284">
        <v>164.84</v>
      </c>
      <c r="D284">
        <v>167.28</v>
      </c>
      <c r="E284">
        <v>9191464</v>
      </c>
      <c r="F284">
        <v>166.67760000000001</v>
      </c>
      <c r="G284" s="9">
        <v>45719.208333333336</v>
      </c>
      <c r="H284">
        <v>128989</v>
      </c>
    </row>
    <row r="285" spans="1:8" x14ac:dyDescent="0.25">
      <c r="A285">
        <v>168.08</v>
      </c>
      <c r="B285">
        <v>169.99</v>
      </c>
      <c r="C285">
        <v>165.32</v>
      </c>
      <c r="D285">
        <v>165.42</v>
      </c>
      <c r="E285">
        <v>11999962</v>
      </c>
      <c r="F285">
        <v>167.15549999999999</v>
      </c>
      <c r="G285" s="9">
        <v>45720.208333333336</v>
      </c>
      <c r="H285">
        <v>161829</v>
      </c>
    </row>
    <row r="286" spans="1:8" x14ac:dyDescent="0.25">
      <c r="A286">
        <v>164.51</v>
      </c>
      <c r="B286">
        <v>166.46180000000001</v>
      </c>
      <c r="C286">
        <v>163.53</v>
      </c>
      <c r="D286">
        <v>165.12</v>
      </c>
      <c r="E286">
        <v>8745050</v>
      </c>
      <c r="F286">
        <v>164.88480000000001</v>
      </c>
      <c r="G286" s="9">
        <v>45721.208333333336</v>
      </c>
      <c r="H286">
        <v>131148</v>
      </c>
    </row>
    <row r="287" spans="1:8" x14ac:dyDescent="0.25">
      <c r="A287">
        <v>165</v>
      </c>
      <c r="B287">
        <v>165.87</v>
      </c>
      <c r="C287">
        <v>163.51</v>
      </c>
      <c r="D287">
        <v>165.83</v>
      </c>
      <c r="E287">
        <v>8037888</v>
      </c>
      <c r="F287">
        <v>165.0874</v>
      </c>
      <c r="G287" s="9">
        <v>45722.208333333336</v>
      </c>
      <c r="H287">
        <v>121692</v>
      </c>
    </row>
    <row r="288" spans="1:8" x14ac:dyDescent="0.25">
      <c r="A288">
        <v>165.13</v>
      </c>
      <c r="B288">
        <v>168.46</v>
      </c>
      <c r="C288">
        <v>164.7</v>
      </c>
      <c r="D288">
        <v>166.69</v>
      </c>
      <c r="E288">
        <v>9637593</v>
      </c>
      <c r="F288">
        <v>167.08150000000001</v>
      </c>
      <c r="G288" s="9">
        <v>45723.208333333336</v>
      </c>
      <c r="H288">
        <v>136330</v>
      </c>
    </row>
    <row r="289" spans="1:8" x14ac:dyDescent="0.25">
      <c r="A289">
        <v>167.48</v>
      </c>
      <c r="B289">
        <v>169.9</v>
      </c>
      <c r="C289">
        <v>167.05</v>
      </c>
      <c r="D289">
        <v>167.7</v>
      </c>
      <c r="E289">
        <v>17558982</v>
      </c>
      <c r="F289">
        <v>168.37219999999999</v>
      </c>
      <c r="G289" s="9">
        <v>45726.166666666664</v>
      </c>
      <c r="H289">
        <v>229164</v>
      </c>
    </row>
    <row r="290" spans="1:8" x14ac:dyDescent="0.25">
      <c r="A290">
        <v>167.2</v>
      </c>
      <c r="B290">
        <v>167.3</v>
      </c>
      <c r="C290">
        <v>165.05</v>
      </c>
      <c r="D290">
        <v>165.86</v>
      </c>
      <c r="E290">
        <v>9890648</v>
      </c>
      <c r="F290">
        <v>165.9119</v>
      </c>
      <c r="G290" s="9">
        <v>45727.166666666664</v>
      </c>
      <c r="H290">
        <v>135744</v>
      </c>
    </row>
    <row r="291" spans="1:8" x14ac:dyDescent="0.25">
      <c r="A291">
        <v>163.72999999999999</v>
      </c>
      <c r="B291">
        <v>164.21</v>
      </c>
      <c r="C291">
        <v>162.22999999999999</v>
      </c>
      <c r="D291">
        <v>162.85</v>
      </c>
      <c r="E291">
        <v>8010692</v>
      </c>
      <c r="F291">
        <v>163.029</v>
      </c>
      <c r="G291" s="9">
        <v>45728.166666666664</v>
      </c>
      <c r="H291">
        <v>132003</v>
      </c>
    </row>
    <row r="292" spans="1:8" x14ac:dyDescent="0.25">
      <c r="A292">
        <v>163.43</v>
      </c>
      <c r="B292">
        <v>164.54</v>
      </c>
      <c r="C292">
        <v>162.6601</v>
      </c>
      <c r="D292">
        <v>162.99</v>
      </c>
      <c r="E292">
        <v>5286734</v>
      </c>
      <c r="F292">
        <v>163.16630000000001</v>
      </c>
      <c r="G292" s="9">
        <v>45729.166666666664</v>
      </c>
      <c r="H292">
        <v>96719</v>
      </c>
    </row>
    <row r="293" spans="1:8" x14ac:dyDescent="0.25">
      <c r="A293">
        <v>162.12</v>
      </c>
      <c r="B293">
        <v>163.15</v>
      </c>
      <c r="C293">
        <v>161.1</v>
      </c>
      <c r="D293">
        <v>162.81</v>
      </c>
      <c r="E293">
        <v>6235797</v>
      </c>
      <c r="F293">
        <v>162.5052</v>
      </c>
      <c r="G293" s="9">
        <v>45730.166666666664</v>
      </c>
      <c r="H293">
        <v>103284</v>
      </c>
    </row>
    <row r="294" spans="1:8" x14ac:dyDescent="0.25">
      <c r="A294">
        <v>162.41</v>
      </c>
      <c r="B294">
        <v>163.5</v>
      </c>
      <c r="C294">
        <v>161.72999999999999</v>
      </c>
      <c r="D294">
        <v>162.84</v>
      </c>
      <c r="E294">
        <v>6669815</v>
      </c>
      <c r="F294">
        <v>162.91069999999999</v>
      </c>
      <c r="G294" s="9">
        <v>45733.166666666664</v>
      </c>
      <c r="H294">
        <v>107661</v>
      </c>
    </row>
    <row r="295" spans="1:8" x14ac:dyDescent="0.25">
      <c r="A295">
        <v>163.44</v>
      </c>
      <c r="B295">
        <v>164.86</v>
      </c>
      <c r="C295">
        <v>162.965</v>
      </c>
      <c r="D295">
        <v>164.25</v>
      </c>
      <c r="E295">
        <v>7348974</v>
      </c>
      <c r="F295">
        <v>164.11060000000001</v>
      </c>
      <c r="G295" s="9">
        <v>45734.166666666664</v>
      </c>
      <c r="H295">
        <v>107723</v>
      </c>
    </row>
    <row r="296" spans="1:8" x14ac:dyDescent="0.25">
      <c r="A296">
        <v>163.97</v>
      </c>
      <c r="B296">
        <v>164.36</v>
      </c>
      <c r="C296">
        <v>162.21</v>
      </c>
      <c r="D296">
        <v>162.99</v>
      </c>
      <c r="E296">
        <v>5936637</v>
      </c>
      <c r="F296">
        <v>163.0067</v>
      </c>
      <c r="G296" s="9">
        <v>45735.166666666664</v>
      </c>
      <c r="H296">
        <v>98625</v>
      </c>
    </row>
    <row r="297" spans="1:8" x14ac:dyDescent="0.25">
      <c r="A297">
        <v>163</v>
      </c>
      <c r="B297">
        <v>163.19999999999999</v>
      </c>
      <c r="C297">
        <v>161.92500000000001</v>
      </c>
      <c r="D297">
        <v>163.02000000000001</v>
      </c>
      <c r="E297">
        <v>7485930</v>
      </c>
      <c r="F297">
        <v>162.81800000000001</v>
      </c>
      <c r="G297" s="9">
        <v>45736.166666666664</v>
      </c>
      <c r="H297">
        <v>104889</v>
      </c>
    </row>
    <row r="298" spans="1:8" x14ac:dyDescent="0.25">
      <c r="A298">
        <v>163</v>
      </c>
      <c r="B298">
        <v>164.13</v>
      </c>
      <c r="C298">
        <v>162.47999999999999</v>
      </c>
      <c r="D298">
        <v>163.63</v>
      </c>
      <c r="E298">
        <v>17047106</v>
      </c>
      <c r="F298">
        <v>163.43620000000001</v>
      </c>
      <c r="G298" s="9">
        <v>45737.166666666664</v>
      </c>
      <c r="H298">
        <v>98542</v>
      </c>
    </row>
    <row r="299" spans="1:8" x14ac:dyDescent="0.25">
      <c r="A299">
        <v>162.84</v>
      </c>
      <c r="B299">
        <v>164.39</v>
      </c>
      <c r="C299">
        <v>162.5</v>
      </c>
      <c r="D299">
        <v>163.29</v>
      </c>
      <c r="E299">
        <v>8046565</v>
      </c>
      <c r="F299">
        <v>163.43020000000001</v>
      </c>
      <c r="G299" s="9">
        <v>45740.166666666664</v>
      </c>
      <c r="H299">
        <v>98759</v>
      </c>
    </row>
    <row r="300" spans="1:8" x14ac:dyDescent="0.25">
      <c r="A300">
        <v>163.52000000000001</v>
      </c>
      <c r="B300">
        <v>164.19</v>
      </c>
      <c r="C300">
        <v>160.55500000000001</v>
      </c>
      <c r="D300">
        <v>161.02000000000001</v>
      </c>
      <c r="E300">
        <v>7456197</v>
      </c>
      <c r="F300">
        <v>161.7295</v>
      </c>
      <c r="G300" s="9">
        <v>45741.166666666664</v>
      </c>
      <c r="H300">
        <v>95645</v>
      </c>
    </row>
    <row r="301" spans="1:8" x14ac:dyDescent="0.25">
      <c r="A301">
        <v>161.21</v>
      </c>
      <c r="B301">
        <v>162.49</v>
      </c>
      <c r="C301">
        <v>160.63999999999999</v>
      </c>
      <c r="D301">
        <v>161.72</v>
      </c>
      <c r="E301">
        <v>7223773</v>
      </c>
      <c r="F301">
        <v>161.72630000000001</v>
      </c>
      <c r="G301" s="9">
        <v>45742.166666666664</v>
      </c>
      <c r="H301">
        <v>90569</v>
      </c>
    </row>
    <row r="302" spans="1:8" x14ac:dyDescent="0.25">
      <c r="A302">
        <v>162.35</v>
      </c>
      <c r="B302">
        <v>164.065</v>
      </c>
      <c r="C302">
        <v>161.32</v>
      </c>
      <c r="D302">
        <v>163.13</v>
      </c>
      <c r="E302">
        <v>6752466</v>
      </c>
      <c r="F302">
        <v>163.2347</v>
      </c>
      <c r="G302" s="9">
        <v>45743.166666666664</v>
      </c>
      <c r="H302">
        <v>86434</v>
      </c>
    </row>
    <row r="303" spans="1:8" x14ac:dyDescent="0.25">
      <c r="A303">
        <v>163.59</v>
      </c>
      <c r="B303">
        <v>164.52</v>
      </c>
      <c r="C303">
        <v>162.91</v>
      </c>
      <c r="D303">
        <v>163.71</v>
      </c>
      <c r="E303">
        <v>5760545</v>
      </c>
      <c r="F303">
        <v>163.85310000000001</v>
      </c>
      <c r="G303" s="9">
        <v>45744.166666666664</v>
      </c>
      <c r="H303">
        <v>83140</v>
      </c>
    </row>
    <row r="304" spans="1:8" x14ac:dyDescent="0.25">
      <c r="A304">
        <v>164.37</v>
      </c>
      <c r="B304">
        <v>166.63</v>
      </c>
      <c r="C304">
        <v>164.23</v>
      </c>
      <c r="D304">
        <v>165.84</v>
      </c>
      <c r="E304">
        <v>12481400</v>
      </c>
      <c r="F304">
        <v>165.79589999999999</v>
      </c>
      <c r="G304" s="9">
        <v>45747.166666666664</v>
      </c>
      <c r="H304">
        <v>139124</v>
      </c>
    </row>
    <row r="305" spans="1:8" x14ac:dyDescent="0.25">
      <c r="A305">
        <v>160.72999999999999</v>
      </c>
      <c r="B305">
        <v>161.81</v>
      </c>
      <c r="C305">
        <v>153.13</v>
      </c>
      <c r="D305">
        <v>153.25</v>
      </c>
      <c r="E305">
        <v>23303065</v>
      </c>
      <c r="F305">
        <v>155.55940000000001</v>
      </c>
      <c r="G305" s="9">
        <v>45748.166666666664</v>
      </c>
      <c r="H305">
        <v>252559</v>
      </c>
    </row>
    <row r="306" spans="1:8" x14ac:dyDescent="0.25">
      <c r="A306">
        <v>154.01499999999999</v>
      </c>
      <c r="B306">
        <v>155.79</v>
      </c>
      <c r="C306">
        <v>153.45009999999999</v>
      </c>
      <c r="D306">
        <v>155.36000000000001</v>
      </c>
      <c r="E306">
        <v>10356920</v>
      </c>
      <c r="F306">
        <v>154.9478</v>
      </c>
      <c r="G306" s="9">
        <v>45749.166666666664</v>
      </c>
      <c r="H306">
        <v>140437</v>
      </c>
    </row>
    <row r="307" spans="1:8" x14ac:dyDescent="0.25">
      <c r="A307">
        <v>158.75</v>
      </c>
      <c r="B307">
        <v>160.64500000000001</v>
      </c>
      <c r="C307">
        <v>157.47999999999999</v>
      </c>
      <c r="D307">
        <v>159.82</v>
      </c>
      <c r="E307">
        <v>13249313</v>
      </c>
      <c r="F307">
        <v>159.5899</v>
      </c>
      <c r="G307" s="9">
        <v>45750.166666666664</v>
      </c>
      <c r="H307">
        <v>207520</v>
      </c>
    </row>
    <row r="308" spans="1:8" x14ac:dyDescent="0.25">
      <c r="A308">
        <v>159.155</v>
      </c>
      <c r="B308">
        <v>159.82</v>
      </c>
      <c r="C308">
        <v>152.93</v>
      </c>
      <c r="D308">
        <v>153.24</v>
      </c>
      <c r="E308">
        <v>16601728</v>
      </c>
      <c r="F308">
        <v>155.24010000000001</v>
      </c>
      <c r="G308" s="9">
        <v>45751.166666666664</v>
      </c>
      <c r="H308">
        <v>224838</v>
      </c>
    </row>
    <row r="309" spans="1:8" x14ac:dyDescent="0.25">
      <c r="A309">
        <v>151.28</v>
      </c>
      <c r="B309">
        <v>152.71</v>
      </c>
      <c r="C309">
        <v>147.4</v>
      </c>
      <c r="D309">
        <v>150.62</v>
      </c>
      <c r="E309">
        <v>18083040</v>
      </c>
      <c r="F309">
        <v>149.7646</v>
      </c>
      <c r="G309" s="9">
        <v>45754.166666666664</v>
      </c>
      <c r="H309">
        <v>253777</v>
      </c>
    </row>
    <row r="310" spans="1:8" x14ac:dyDescent="0.25">
      <c r="A310">
        <v>153.59</v>
      </c>
      <c r="B310">
        <v>153.59</v>
      </c>
      <c r="C310">
        <v>148</v>
      </c>
      <c r="D310">
        <v>150</v>
      </c>
      <c r="E310">
        <v>12018391</v>
      </c>
      <c r="F310">
        <v>150.88570000000001</v>
      </c>
      <c r="G310" s="9">
        <v>45755.166666666664</v>
      </c>
      <c r="H310">
        <v>158666</v>
      </c>
    </row>
    <row r="311" spans="1:8" x14ac:dyDescent="0.25">
      <c r="A311">
        <v>142.19999999999999</v>
      </c>
      <c r="B311">
        <v>153.19</v>
      </c>
      <c r="C311">
        <v>141.5</v>
      </c>
      <c r="D311">
        <v>150.97</v>
      </c>
      <c r="E311">
        <v>18773742</v>
      </c>
      <c r="F311">
        <v>148.90729999999999</v>
      </c>
      <c r="G311" s="9">
        <v>45756.166666666664</v>
      </c>
      <c r="H311">
        <v>239611</v>
      </c>
    </row>
    <row r="312" spans="1:8" x14ac:dyDescent="0.25">
      <c r="A312">
        <v>150.37</v>
      </c>
      <c r="B312">
        <v>151.19999999999999</v>
      </c>
      <c r="C312">
        <v>145.13</v>
      </c>
      <c r="D312">
        <v>148.69</v>
      </c>
      <c r="E312">
        <v>13830474</v>
      </c>
      <c r="F312">
        <v>148.07409999999999</v>
      </c>
      <c r="G312" s="9">
        <v>45757.166666666664</v>
      </c>
      <c r="H312">
        <v>191119</v>
      </c>
    </row>
    <row r="313" spans="1:8" x14ac:dyDescent="0.25">
      <c r="A313">
        <v>149.33000000000001</v>
      </c>
      <c r="B313">
        <v>152.35</v>
      </c>
      <c r="C313">
        <v>148.19</v>
      </c>
      <c r="D313">
        <v>151.72999999999999</v>
      </c>
      <c r="E313">
        <v>9943851</v>
      </c>
      <c r="F313">
        <v>150.88849999999999</v>
      </c>
      <c r="G313" s="9">
        <v>45758.166666666664</v>
      </c>
      <c r="H313">
        <v>124435</v>
      </c>
    </row>
    <row r="314" spans="1:8" x14ac:dyDescent="0.25">
      <c r="A314">
        <v>151.58500000000001</v>
      </c>
      <c r="B314">
        <v>154.66999999999999</v>
      </c>
      <c r="C314">
        <v>151.16579999999999</v>
      </c>
      <c r="D314">
        <v>154.36000000000001</v>
      </c>
      <c r="E314">
        <v>10685338</v>
      </c>
      <c r="F314">
        <v>153.7123</v>
      </c>
      <c r="G314" s="9">
        <v>45761.166666666664</v>
      </c>
      <c r="H314">
        <v>135368</v>
      </c>
    </row>
    <row r="315" spans="1:8" x14ac:dyDescent="0.25">
      <c r="A315">
        <v>155.69999999999999</v>
      </c>
      <c r="B315">
        <v>156.30000000000001</v>
      </c>
      <c r="C315">
        <v>152.1</v>
      </c>
      <c r="D315">
        <v>153.62</v>
      </c>
      <c r="E315">
        <v>10847653</v>
      </c>
      <c r="F315">
        <v>153.6206</v>
      </c>
      <c r="G315" s="9">
        <v>45762.166666666664</v>
      </c>
      <c r="H315">
        <v>138737</v>
      </c>
    </row>
    <row r="316" spans="1:8" x14ac:dyDescent="0.25">
      <c r="A316">
        <v>155.37</v>
      </c>
      <c r="B316">
        <v>155.63</v>
      </c>
      <c r="C316">
        <v>152.24</v>
      </c>
      <c r="D316">
        <v>153.91</v>
      </c>
      <c r="E316">
        <v>7987296</v>
      </c>
      <c r="F316">
        <v>153.92449999999999</v>
      </c>
      <c r="G316" s="9">
        <v>45763.166666666664</v>
      </c>
      <c r="H316">
        <v>111562</v>
      </c>
    </row>
    <row r="317" spans="1:8" x14ac:dyDescent="0.25">
      <c r="A317">
        <v>154.16</v>
      </c>
      <c r="B317">
        <v>159.44</v>
      </c>
      <c r="C317">
        <v>154.16</v>
      </c>
      <c r="D317">
        <v>157.47</v>
      </c>
      <c r="E317">
        <v>10981067</v>
      </c>
      <c r="F317">
        <v>157.5848</v>
      </c>
      <c r="G317" s="9">
        <v>45764.166666666664</v>
      </c>
      <c r="H317">
        <v>136254</v>
      </c>
    </row>
    <row r="318" spans="1:8" x14ac:dyDescent="0.25">
      <c r="A318">
        <v>157.96</v>
      </c>
      <c r="B318">
        <v>158.22999999999999</v>
      </c>
      <c r="C318">
        <v>155.49</v>
      </c>
      <c r="D318">
        <v>156.91999999999999</v>
      </c>
      <c r="E318">
        <v>6285438</v>
      </c>
      <c r="F318">
        <v>156.88079999999999</v>
      </c>
      <c r="G318" s="9">
        <v>45768.166666666664</v>
      </c>
      <c r="H318">
        <v>96615</v>
      </c>
    </row>
    <row r="319" spans="1:8" x14ac:dyDescent="0.25">
      <c r="A319">
        <v>157.55000000000001</v>
      </c>
      <c r="B319">
        <v>158.72</v>
      </c>
      <c r="C319">
        <v>156.26009999999999</v>
      </c>
      <c r="D319">
        <v>157.75</v>
      </c>
      <c r="E319">
        <v>7136321</v>
      </c>
      <c r="F319">
        <v>157.6148</v>
      </c>
      <c r="G319" s="9">
        <v>45769.166666666664</v>
      </c>
      <c r="H319">
        <v>92123</v>
      </c>
    </row>
    <row r="320" spans="1:8" x14ac:dyDescent="0.25">
      <c r="A320">
        <v>156.49</v>
      </c>
      <c r="B320">
        <v>157.1</v>
      </c>
      <c r="C320">
        <v>154.33000000000001</v>
      </c>
      <c r="D320">
        <v>155.38</v>
      </c>
      <c r="E320">
        <v>9099438</v>
      </c>
      <c r="F320">
        <v>155.4752</v>
      </c>
      <c r="G320" s="9">
        <v>45770.166666666664</v>
      </c>
      <c r="H320">
        <v>136435</v>
      </c>
    </row>
    <row r="321" spans="1:8" x14ac:dyDescent="0.25">
      <c r="A321">
        <v>155.80000000000001</v>
      </c>
      <c r="B321">
        <v>155.89500000000001</v>
      </c>
      <c r="C321">
        <v>153.44</v>
      </c>
      <c r="D321">
        <v>154.93</v>
      </c>
      <c r="E321">
        <v>8310425</v>
      </c>
      <c r="F321">
        <v>154.54329999999999</v>
      </c>
      <c r="G321" s="9">
        <v>45771.166666666664</v>
      </c>
      <c r="H321">
        <v>106474</v>
      </c>
    </row>
    <row r="322" spans="1:8" x14ac:dyDescent="0.25">
      <c r="A322">
        <v>154.32</v>
      </c>
      <c r="B322">
        <v>154.9</v>
      </c>
      <c r="C322">
        <v>152.44999999999999</v>
      </c>
      <c r="D322">
        <v>154.58000000000001</v>
      </c>
      <c r="E322">
        <v>8643927</v>
      </c>
      <c r="F322">
        <v>153.97069999999999</v>
      </c>
      <c r="G322" s="9">
        <v>45772.166666666664</v>
      </c>
      <c r="H322">
        <v>112930</v>
      </c>
    </row>
    <row r="323" spans="1:8" x14ac:dyDescent="0.25">
      <c r="A323">
        <v>155.5</v>
      </c>
      <c r="B323">
        <v>155.81</v>
      </c>
      <c r="C323">
        <v>153.82</v>
      </c>
      <c r="D323">
        <v>155.35</v>
      </c>
      <c r="E323">
        <v>5815179</v>
      </c>
      <c r="F323">
        <v>155.13499999999999</v>
      </c>
      <c r="G323" s="9">
        <v>45775.166666666664</v>
      </c>
      <c r="H323">
        <v>84545</v>
      </c>
    </row>
    <row r="324" spans="1:8" x14ac:dyDescent="0.25">
      <c r="A324">
        <v>155.44999999999999</v>
      </c>
      <c r="B324">
        <v>157.02000000000001</v>
      </c>
      <c r="C324">
        <v>154.29</v>
      </c>
      <c r="D324">
        <v>155.91</v>
      </c>
      <c r="E324">
        <v>5246725</v>
      </c>
      <c r="F324">
        <v>156.0822</v>
      </c>
      <c r="G324" s="9">
        <v>45776.166666666664</v>
      </c>
      <c r="H324">
        <v>79156</v>
      </c>
    </row>
    <row r="325" spans="1:8" x14ac:dyDescent="0.25">
      <c r="A325">
        <v>158.19999999999999</v>
      </c>
      <c r="B325">
        <v>158.19999999999999</v>
      </c>
      <c r="C325">
        <v>155.02099999999999</v>
      </c>
      <c r="D325">
        <v>156.31</v>
      </c>
      <c r="E325">
        <v>9598156</v>
      </c>
      <c r="F325">
        <v>156.06720000000001</v>
      </c>
      <c r="G325" s="9">
        <v>45777.166666666664</v>
      </c>
      <c r="H325">
        <v>100306</v>
      </c>
    </row>
    <row r="326" spans="1:8" x14ac:dyDescent="0.25">
      <c r="A326">
        <v>155</v>
      </c>
      <c r="B326">
        <v>155.08500000000001</v>
      </c>
      <c r="C326">
        <v>153.36000000000001</v>
      </c>
      <c r="D326">
        <v>154.46</v>
      </c>
      <c r="E326">
        <v>7325849</v>
      </c>
      <c r="F326">
        <v>154.51650000000001</v>
      </c>
      <c r="G326" s="9">
        <v>45778.166666666664</v>
      </c>
      <c r="H326">
        <v>88472</v>
      </c>
    </row>
    <row r="327" spans="1:8" x14ac:dyDescent="0.25">
      <c r="A327">
        <v>156.07</v>
      </c>
      <c r="B327">
        <v>156.715</v>
      </c>
      <c r="C327">
        <v>155.04</v>
      </c>
      <c r="D327">
        <v>156.12</v>
      </c>
      <c r="E327">
        <v>5974539</v>
      </c>
      <c r="F327">
        <v>155.8663</v>
      </c>
      <c r="G327" s="9">
        <v>45779.166666666664</v>
      </c>
      <c r="H327">
        <v>79987</v>
      </c>
    </row>
    <row r="328" spans="1:8" x14ac:dyDescent="0.25">
      <c r="A328">
        <v>156.66999999999999</v>
      </c>
      <c r="B328">
        <v>156.79499999999999</v>
      </c>
      <c r="C328">
        <v>154.72499999999999</v>
      </c>
      <c r="D328">
        <v>155</v>
      </c>
      <c r="E328">
        <v>5464496</v>
      </c>
      <c r="F328">
        <v>155.12909999999999</v>
      </c>
      <c r="G328" s="9">
        <v>45782.166666666664</v>
      </c>
      <c r="H328">
        <v>72476</v>
      </c>
    </row>
    <row r="329" spans="1:8" x14ac:dyDescent="0.25">
      <c r="A329">
        <v>154.82</v>
      </c>
      <c r="B329">
        <v>155.9</v>
      </c>
      <c r="C329">
        <v>153.685</v>
      </c>
      <c r="D329">
        <v>154.47</v>
      </c>
      <c r="E329">
        <v>8644189</v>
      </c>
      <c r="F329">
        <v>154.679</v>
      </c>
      <c r="G329" s="9">
        <v>45783.166666666664</v>
      </c>
      <c r="H329">
        <v>108109</v>
      </c>
    </row>
    <row r="330" spans="1:8" x14ac:dyDescent="0.25">
      <c r="A330">
        <v>154.74</v>
      </c>
      <c r="B330">
        <v>157.94229999999999</v>
      </c>
      <c r="C330">
        <v>154.5</v>
      </c>
      <c r="D330">
        <v>157.30000000000001</v>
      </c>
      <c r="E330">
        <v>7854106</v>
      </c>
      <c r="F330">
        <v>156.89590000000001</v>
      </c>
      <c r="G330" s="9">
        <v>45784.166666666664</v>
      </c>
      <c r="H330">
        <v>111446</v>
      </c>
    </row>
    <row r="331" spans="1:8" x14ac:dyDescent="0.25">
      <c r="A331">
        <v>155.82</v>
      </c>
      <c r="B331">
        <v>157.03</v>
      </c>
      <c r="C331">
        <v>154.78</v>
      </c>
      <c r="D331">
        <v>155.66</v>
      </c>
      <c r="E331">
        <v>7606095</v>
      </c>
      <c r="F331">
        <v>155.9579</v>
      </c>
      <c r="G331" s="9">
        <v>45785.166666666664</v>
      </c>
      <c r="H331">
        <v>105081</v>
      </c>
    </row>
    <row r="332" spans="1:8" x14ac:dyDescent="0.25">
      <c r="A332">
        <v>155.41999999999999</v>
      </c>
      <c r="B332">
        <v>156.06</v>
      </c>
      <c r="C332">
        <v>153.81</v>
      </c>
      <c r="D332">
        <v>154.22</v>
      </c>
      <c r="E332">
        <v>6520449</v>
      </c>
      <c r="F332">
        <v>154.71950000000001</v>
      </c>
      <c r="G332" s="9">
        <v>45786.166666666664</v>
      </c>
      <c r="H332">
        <v>85410</v>
      </c>
    </row>
    <row r="333" spans="1:8" x14ac:dyDescent="0.25">
      <c r="A333">
        <v>152.02000000000001</v>
      </c>
      <c r="B333">
        <v>155.36000000000001</v>
      </c>
      <c r="C333">
        <v>151.18</v>
      </c>
      <c r="D333">
        <v>154.13999999999999</v>
      </c>
      <c r="E333">
        <v>9023782</v>
      </c>
      <c r="F333">
        <v>154.09800000000001</v>
      </c>
      <c r="G333" s="9">
        <v>45789.166666666664</v>
      </c>
      <c r="H333">
        <v>134736</v>
      </c>
    </row>
    <row r="334" spans="1:8" x14ac:dyDescent="0.25">
      <c r="A334">
        <v>151.69999999999999</v>
      </c>
      <c r="B334">
        <v>151.69999999999999</v>
      </c>
      <c r="C334">
        <v>148.08000000000001</v>
      </c>
      <c r="D334">
        <v>148.44</v>
      </c>
      <c r="E334">
        <v>10549609</v>
      </c>
      <c r="F334">
        <v>149.1755</v>
      </c>
      <c r="G334" s="9">
        <v>45790.166666666664</v>
      </c>
      <c r="H334">
        <v>155930</v>
      </c>
    </row>
    <row r="335" spans="1:8" x14ac:dyDescent="0.25">
      <c r="A335">
        <v>148.66499999999999</v>
      </c>
      <c r="B335">
        <v>148.82</v>
      </c>
      <c r="C335">
        <v>146.11500000000001</v>
      </c>
      <c r="D335">
        <v>146.36000000000001</v>
      </c>
      <c r="E335">
        <v>10215952</v>
      </c>
      <c r="F335">
        <v>146.71899999999999</v>
      </c>
      <c r="G335" s="9">
        <v>45791.166666666664</v>
      </c>
      <c r="H335">
        <v>147122</v>
      </c>
    </row>
    <row r="336" spans="1:8" x14ac:dyDescent="0.25">
      <c r="A336">
        <v>148</v>
      </c>
      <c r="B336">
        <v>149.65</v>
      </c>
      <c r="C336">
        <v>147.33000000000001</v>
      </c>
      <c r="D336">
        <v>149.61000000000001</v>
      </c>
      <c r="E336">
        <v>7945768</v>
      </c>
      <c r="F336">
        <v>149.11060000000001</v>
      </c>
      <c r="G336" s="9">
        <v>45792.166666666664</v>
      </c>
      <c r="H336">
        <v>114113</v>
      </c>
    </row>
    <row r="337" spans="1:8" x14ac:dyDescent="0.25">
      <c r="A337">
        <v>149.66999999999999</v>
      </c>
      <c r="B337">
        <v>151.5</v>
      </c>
      <c r="C337">
        <v>149.22</v>
      </c>
      <c r="D337">
        <v>151.33000000000001</v>
      </c>
      <c r="E337">
        <v>8051150</v>
      </c>
      <c r="F337">
        <v>151.00880000000001</v>
      </c>
      <c r="G337" s="9">
        <v>45793.166666666664</v>
      </c>
      <c r="H337">
        <v>108804</v>
      </c>
    </row>
    <row r="338" spans="1:8" x14ac:dyDescent="0.25">
      <c r="A338">
        <v>151.88999999999999</v>
      </c>
      <c r="B338">
        <v>152.66</v>
      </c>
      <c r="C338">
        <v>151.05000000000001</v>
      </c>
      <c r="D338">
        <v>152.49</v>
      </c>
      <c r="E338">
        <v>12639948</v>
      </c>
      <c r="F338">
        <v>152.21019999999999</v>
      </c>
      <c r="G338" s="9">
        <v>45796.166666666664</v>
      </c>
      <c r="H338">
        <v>83185</v>
      </c>
    </row>
    <row r="339" spans="1:8" x14ac:dyDescent="0.25">
      <c r="A339">
        <v>152.33000000000001</v>
      </c>
      <c r="B339">
        <v>154.03989999999999</v>
      </c>
      <c r="C339">
        <v>152.12</v>
      </c>
      <c r="D339">
        <v>153.66</v>
      </c>
      <c r="E339">
        <v>7351451</v>
      </c>
      <c r="F339">
        <v>153.5223</v>
      </c>
      <c r="G339" s="9">
        <v>45797.166666666664</v>
      </c>
      <c r="H339">
        <v>86387</v>
      </c>
    </row>
    <row r="340" spans="1:8" x14ac:dyDescent="0.25">
      <c r="A340">
        <v>153.19</v>
      </c>
      <c r="B340">
        <v>154.43</v>
      </c>
      <c r="C340">
        <v>153</v>
      </c>
      <c r="D340">
        <v>153.18</v>
      </c>
      <c r="E340">
        <v>7032225</v>
      </c>
      <c r="F340">
        <v>153.483</v>
      </c>
      <c r="G340" s="9">
        <v>45798.166666666664</v>
      </c>
      <c r="H340">
        <v>88727</v>
      </c>
    </row>
    <row r="341" spans="1:8" x14ac:dyDescent="0.25">
      <c r="A341">
        <v>152.64500000000001</v>
      </c>
      <c r="B341">
        <v>153.32</v>
      </c>
      <c r="C341">
        <v>151.37</v>
      </c>
      <c r="D341">
        <v>152.61000000000001</v>
      </c>
      <c r="E341">
        <v>7535335</v>
      </c>
      <c r="F341">
        <v>152.49440000000001</v>
      </c>
      <c r="G341" s="9">
        <v>45799.166666666664</v>
      </c>
      <c r="H341">
        <v>88239</v>
      </c>
    </row>
    <row r="342" spans="1:8" x14ac:dyDescent="0.25">
      <c r="A342">
        <v>153</v>
      </c>
      <c r="B342">
        <v>153.47999999999999</v>
      </c>
      <c r="C342">
        <v>152.21</v>
      </c>
      <c r="D342">
        <v>152.94</v>
      </c>
      <c r="E342">
        <v>6727539</v>
      </c>
      <c r="F342">
        <v>152.83779999999999</v>
      </c>
      <c r="G342" s="9">
        <v>45800.166666666664</v>
      </c>
      <c r="H342">
        <v>88872</v>
      </c>
    </row>
    <row r="343" spans="1:8" x14ac:dyDescent="0.25">
      <c r="A343">
        <v>152.52000000000001</v>
      </c>
      <c r="B343">
        <v>154.04499999999999</v>
      </c>
      <c r="C343">
        <v>151.93</v>
      </c>
      <c r="D343">
        <v>153.25</v>
      </c>
      <c r="E343">
        <v>6990694</v>
      </c>
      <c r="F343">
        <v>153.11850000000001</v>
      </c>
      <c r="G343" s="9">
        <v>45804.166666666664</v>
      </c>
      <c r="H343">
        <v>98176</v>
      </c>
    </row>
    <row r="344" spans="1:8" x14ac:dyDescent="0.25">
      <c r="A344">
        <v>153.28</v>
      </c>
      <c r="B344">
        <v>153.63999999999999</v>
      </c>
      <c r="C344">
        <v>151.93</v>
      </c>
      <c r="D344">
        <v>152.43</v>
      </c>
      <c r="E344">
        <v>8459310</v>
      </c>
      <c r="F344">
        <v>152.5462</v>
      </c>
      <c r="G344" s="9">
        <v>45805.166666666664</v>
      </c>
      <c r="H344">
        <v>97822</v>
      </c>
    </row>
    <row r="345" spans="1:8" x14ac:dyDescent="0.25">
      <c r="A345">
        <v>151.75</v>
      </c>
      <c r="B345">
        <v>154.04</v>
      </c>
      <c r="C345">
        <v>151.56</v>
      </c>
      <c r="D345">
        <v>153.58000000000001</v>
      </c>
      <c r="E345">
        <v>6810982</v>
      </c>
      <c r="F345">
        <v>153.31280000000001</v>
      </c>
      <c r="G345" s="9">
        <v>45806.166666666664</v>
      </c>
      <c r="H345">
        <v>88823</v>
      </c>
    </row>
    <row r="346" spans="1:8" x14ac:dyDescent="0.25">
      <c r="A346">
        <v>153.9</v>
      </c>
      <c r="B346">
        <v>155.71</v>
      </c>
      <c r="C346">
        <v>153.22</v>
      </c>
      <c r="D346">
        <v>155.21</v>
      </c>
      <c r="E346">
        <v>15529716</v>
      </c>
      <c r="F346">
        <v>154.9392</v>
      </c>
      <c r="G346" s="9">
        <v>45807.166666666664</v>
      </c>
      <c r="H346">
        <v>120564</v>
      </c>
    </row>
    <row r="347" spans="1:8" x14ac:dyDescent="0.25">
      <c r="A347">
        <v>154.47999999999999</v>
      </c>
      <c r="B347">
        <v>155.54</v>
      </c>
      <c r="C347">
        <v>152.30000000000001</v>
      </c>
      <c r="D347">
        <v>155.4</v>
      </c>
      <c r="E347">
        <v>6669669</v>
      </c>
      <c r="F347">
        <v>154.5547</v>
      </c>
      <c r="G347" s="9">
        <v>45810.166666666664</v>
      </c>
      <c r="H347">
        <v>103210</v>
      </c>
    </row>
    <row r="348" spans="1:8" x14ac:dyDescent="0.25">
      <c r="A348">
        <v>154.80000000000001</v>
      </c>
      <c r="B348">
        <v>155.66</v>
      </c>
      <c r="C348">
        <v>154.08000000000001</v>
      </c>
      <c r="D348">
        <v>154.41999999999999</v>
      </c>
      <c r="E348">
        <v>8209757</v>
      </c>
      <c r="F348">
        <v>154.53729999999999</v>
      </c>
      <c r="G348" s="9">
        <v>45811.166666666664</v>
      </c>
      <c r="H348">
        <v>85749</v>
      </c>
    </row>
    <row r="349" spans="1:8" x14ac:dyDescent="0.25">
      <c r="A349">
        <v>154.93</v>
      </c>
      <c r="B349">
        <v>154.93</v>
      </c>
      <c r="C349">
        <v>153.13</v>
      </c>
      <c r="D349">
        <v>153.22</v>
      </c>
      <c r="E349">
        <v>6983861</v>
      </c>
      <c r="F349">
        <v>153.66329999999999</v>
      </c>
      <c r="G349" s="9">
        <v>45812.166666666664</v>
      </c>
      <c r="H349">
        <v>100457</v>
      </c>
    </row>
    <row r="350" spans="1:8" x14ac:dyDescent="0.25">
      <c r="A350">
        <v>153.68</v>
      </c>
      <c r="B350">
        <v>154.09</v>
      </c>
      <c r="C350">
        <v>152.63999999999999</v>
      </c>
      <c r="D350">
        <v>153.66</v>
      </c>
      <c r="E350">
        <v>5296258</v>
      </c>
      <c r="F350">
        <v>153.559</v>
      </c>
      <c r="G350" s="9">
        <v>45813.166666666664</v>
      </c>
      <c r="H350">
        <v>81722</v>
      </c>
    </row>
    <row r="351" spans="1:8" x14ac:dyDescent="0.25">
      <c r="A351">
        <v>154</v>
      </c>
      <c r="B351">
        <v>156.03</v>
      </c>
      <c r="C351">
        <v>154</v>
      </c>
      <c r="D351">
        <v>155.03</v>
      </c>
      <c r="E351">
        <v>5391841</v>
      </c>
      <c r="F351">
        <v>154.97229999999999</v>
      </c>
      <c r="G351" s="9">
        <v>45814.166666666664</v>
      </c>
      <c r="H351">
        <v>74159</v>
      </c>
    </row>
    <row r="352" spans="1:8" x14ac:dyDescent="0.25">
      <c r="A352">
        <v>154.85</v>
      </c>
      <c r="B352">
        <v>155.99</v>
      </c>
      <c r="C352">
        <v>154.44999999999999</v>
      </c>
      <c r="D352">
        <v>155.22999999999999</v>
      </c>
      <c r="E352">
        <v>5319232</v>
      </c>
      <c r="F352">
        <v>155.29179999999999</v>
      </c>
      <c r="G352" s="9">
        <v>45817.166666666664</v>
      </c>
      <c r="H352">
        <v>76596</v>
      </c>
    </row>
    <row r="353" spans="1:8" x14ac:dyDescent="0.25">
      <c r="A353">
        <v>155.43</v>
      </c>
      <c r="B353">
        <v>157.44</v>
      </c>
      <c r="C353">
        <v>155.02000000000001</v>
      </c>
      <c r="D353">
        <v>156.44999999999999</v>
      </c>
      <c r="E353">
        <v>6791881</v>
      </c>
      <c r="F353">
        <v>156.33009999999999</v>
      </c>
      <c r="G353" s="9">
        <v>45818.166666666664</v>
      </c>
      <c r="H353">
        <v>93649</v>
      </c>
    </row>
    <row r="354" spans="1:8" x14ac:dyDescent="0.25">
      <c r="A354">
        <v>156.30000000000001</v>
      </c>
      <c r="B354">
        <v>156.6</v>
      </c>
      <c r="C354">
        <v>154.72999999999999</v>
      </c>
      <c r="D354">
        <v>155.26</v>
      </c>
      <c r="E354">
        <v>6016039</v>
      </c>
      <c r="F354">
        <v>155.51079999999999</v>
      </c>
      <c r="G354" s="9">
        <v>45819.166666666664</v>
      </c>
      <c r="H354">
        <v>89967</v>
      </c>
    </row>
    <row r="355" spans="1:8" x14ac:dyDescent="0.25">
      <c r="A355">
        <v>156.24</v>
      </c>
      <c r="B355">
        <v>156.67500000000001</v>
      </c>
      <c r="C355">
        <v>155.16999999999999</v>
      </c>
      <c r="D355">
        <v>156.66</v>
      </c>
      <c r="E355">
        <v>7075511</v>
      </c>
      <c r="F355">
        <v>156.22399999999999</v>
      </c>
      <c r="G355" s="9">
        <v>45820.166666666664</v>
      </c>
      <c r="H355">
        <v>97325</v>
      </c>
    </row>
    <row r="356" spans="1:8" x14ac:dyDescent="0.25">
      <c r="A356">
        <v>155.97</v>
      </c>
      <c r="B356">
        <v>157.66999999999999</v>
      </c>
      <c r="C356">
        <v>155.97</v>
      </c>
      <c r="D356">
        <v>157.1</v>
      </c>
      <c r="E356">
        <v>6587849</v>
      </c>
      <c r="F356">
        <v>157.1139</v>
      </c>
      <c r="G356" s="9">
        <v>45821.166666666664</v>
      </c>
      <c r="H356">
        <v>94420</v>
      </c>
    </row>
    <row r="357" spans="1:8" x14ac:dyDescent="0.25">
      <c r="A357">
        <v>156.41999999999999</v>
      </c>
      <c r="B357">
        <v>156.495</v>
      </c>
      <c r="C357">
        <v>154.44999999999999</v>
      </c>
      <c r="D357">
        <v>155.22</v>
      </c>
      <c r="E357">
        <v>7023995</v>
      </c>
      <c r="F357">
        <v>155.26689999999999</v>
      </c>
      <c r="G357" s="9">
        <v>45824.166666666664</v>
      </c>
      <c r="H357">
        <v>111775</v>
      </c>
    </row>
    <row r="358" spans="1:8" x14ac:dyDescent="0.25">
      <c r="A358">
        <v>154.965</v>
      </c>
      <c r="B358">
        <v>155.28</v>
      </c>
      <c r="C358">
        <v>152.10499999999999</v>
      </c>
      <c r="D358">
        <v>152.38</v>
      </c>
      <c r="E358">
        <v>6407098</v>
      </c>
      <c r="F358">
        <v>152.95249999999999</v>
      </c>
      <c r="G358" s="9">
        <v>45825.166666666664</v>
      </c>
      <c r="H358">
        <v>88702</v>
      </c>
    </row>
    <row r="359" spans="1:8" x14ac:dyDescent="0.25">
      <c r="A359">
        <v>152.57</v>
      </c>
      <c r="B359">
        <v>152.64500000000001</v>
      </c>
      <c r="C359">
        <v>150.71</v>
      </c>
      <c r="D359">
        <v>150.72999999999999</v>
      </c>
      <c r="E359">
        <v>8325237</v>
      </c>
      <c r="F359">
        <v>151.06129999999999</v>
      </c>
      <c r="G359" s="9">
        <v>45826.166666666664</v>
      </c>
      <c r="H359">
        <v>101953</v>
      </c>
    </row>
    <row r="360" spans="1:8" x14ac:dyDescent="0.25">
      <c r="A360">
        <v>151.26</v>
      </c>
      <c r="B360">
        <v>151.39500000000001</v>
      </c>
      <c r="C360">
        <v>149.04</v>
      </c>
      <c r="D360">
        <v>149.79</v>
      </c>
      <c r="E360">
        <v>22605471</v>
      </c>
      <c r="F360">
        <v>149.82310000000001</v>
      </c>
      <c r="G360" s="9">
        <v>45828.166666666664</v>
      </c>
      <c r="H360">
        <v>118278</v>
      </c>
    </row>
    <row r="361" spans="1:8" x14ac:dyDescent="0.25">
      <c r="A361">
        <v>149.74</v>
      </c>
      <c r="B361">
        <v>151.43</v>
      </c>
      <c r="C361">
        <v>149.74</v>
      </c>
      <c r="D361">
        <v>151.32</v>
      </c>
      <c r="E361">
        <v>7397853</v>
      </c>
      <c r="F361">
        <v>150.91839999999999</v>
      </c>
      <c r="G361" s="9">
        <v>45831.166666666664</v>
      </c>
      <c r="H361">
        <v>92310</v>
      </c>
    </row>
    <row r="362" spans="1:8" x14ac:dyDescent="0.25">
      <c r="A362">
        <v>151.5</v>
      </c>
      <c r="B362">
        <v>152.72</v>
      </c>
      <c r="C362">
        <v>150.97999999999999</v>
      </c>
      <c r="D362">
        <v>152.19</v>
      </c>
      <c r="E362">
        <v>9544217</v>
      </c>
      <c r="F362">
        <v>152.11250000000001</v>
      </c>
      <c r="G362" s="9">
        <v>45832.166666666664</v>
      </c>
      <c r="H362">
        <v>106526</v>
      </c>
    </row>
    <row r="363" spans="1:8" x14ac:dyDescent="0.25">
      <c r="A363">
        <v>151.38</v>
      </c>
      <c r="B363">
        <v>153.07</v>
      </c>
      <c r="C363">
        <v>150.72999999999999</v>
      </c>
      <c r="D363">
        <v>152.28</v>
      </c>
      <c r="E363">
        <v>7153708</v>
      </c>
      <c r="F363">
        <v>152.34649999999999</v>
      </c>
      <c r="G363" s="9">
        <v>45833.166666666664</v>
      </c>
      <c r="H363">
        <v>88032</v>
      </c>
    </row>
    <row r="364" spans="1:8" x14ac:dyDescent="0.25">
      <c r="A364">
        <v>152.69999999999999</v>
      </c>
      <c r="B364">
        <v>153.22</v>
      </c>
      <c r="C364">
        <v>151.53</v>
      </c>
      <c r="D364">
        <v>152.01</v>
      </c>
      <c r="E364">
        <v>7156903</v>
      </c>
      <c r="F364">
        <v>152.2852</v>
      </c>
      <c r="G364" s="9">
        <v>45834.166666666664</v>
      </c>
      <c r="H364">
        <v>95168</v>
      </c>
    </row>
    <row r="365" spans="1:8" x14ac:dyDescent="0.25">
      <c r="A365">
        <v>152.01</v>
      </c>
      <c r="B365">
        <v>153.33000000000001</v>
      </c>
      <c r="C365">
        <v>151.01</v>
      </c>
      <c r="D365">
        <v>152.41</v>
      </c>
      <c r="E365">
        <v>10010787</v>
      </c>
      <c r="F365">
        <v>152.48589999999999</v>
      </c>
      <c r="G365" s="9">
        <v>45835.166666666664</v>
      </c>
      <c r="H365">
        <v>92761</v>
      </c>
    </row>
    <row r="366" spans="1:8" x14ac:dyDescent="0.25">
      <c r="A366">
        <v>152.16</v>
      </c>
      <c r="B366">
        <v>152.97</v>
      </c>
      <c r="C366">
        <v>151.52000000000001</v>
      </c>
      <c r="D366">
        <v>152.75</v>
      </c>
      <c r="E366">
        <v>9039552</v>
      </c>
      <c r="F366">
        <v>152.351</v>
      </c>
      <c r="G366" s="9">
        <v>45838.166666666664</v>
      </c>
      <c r="H366">
        <v>96813</v>
      </c>
    </row>
    <row r="367" spans="1:8" x14ac:dyDescent="0.25">
      <c r="A367">
        <v>153</v>
      </c>
      <c r="B367">
        <v>157.75</v>
      </c>
      <c r="C367">
        <v>152.81</v>
      </c>
      <c r="D367">
        <v>155.91999999999999</v>
      </c>
      <c r="E367">
        <v>10896676</v>
      </c>
      <c r="F367">
        <v>155.8998</v>
      </c>
      <c r="G367" s="9">
        <v>45839.166666666664</v>
      </c>
      <c r="H367">
        <v>130527</v>
      </c>
    </row>
    <row r="368" spans="1:8" x14ac:dyDescent="0.25">
      <c r="A368">
        <v>156</v>
      </c>
      <c r="B368">
        <v>156.30000000000001</v>
      </c>
      <c r="C368">
        <v>155.07</v>
      </c>
      <c r="D368">
        <v>155.56</v>
      </c>
      <c r="E368">
        <v>5544030</v>
      </c>
      <c r="F368">
        <v>155.6491</v>
      </c>
      <c r="G368" s="9">
        <v>45840.166666666664</v>
      </c>
      <c r="H368">
        <v>86079</v>
      </c>
    </row>
    <row r="369" spans="1:8" x14ac:dyDescent="0.25">
      <c r="A369">
        <v>155.43</v>
      </c>
      <c r="B369">
        <v>156.28</v>
      </c>
      <c r="C369">
        <v>154.88</v>
      </c>
      <c r="D369">
        <v>156.01</v>
      </c>
      <c r="E369">
        <v>3482521</v>
      </c>
      <c r="F369">
        <v>155.85730000000001</v>
      </c>
      <c r="G369" s="9">
        <v>45841.166666666664</v>
      </c>
      <c r="H369">
        <v>54583</v>
      </c>
    </row>
    <row r="370" spans="1:8" x14ac:dyDescent="0.25">
      <c r="A370">
        <v>156.02000000000001</v>
      </c>
      <c r="B370">
        <v>156.35</v>
      </c>
      <c r="C370">
        <v>154.88999999999999</v>
      </c>
      <c r="D370">
        <v>155.27000000000001</v>
      </c>
      <c r="E370">
        <v>6270887</v>
      </c>
      <c r="F370">
        <v>155.46029999999999</v>
      </c>
      <c r="G370" s="9">
        <v>45845.166666666664</v>
      </c>
      <c r="H370">
        <v>95095</v>
      </c>
    </row>
    <row r="371" spans="1:8" x14ac:dyDescent="0.25">
      <c r="A371">
        <v>154.47999999999999</v>
      </c>
      <c r="B371">
        <v>156.76</v>
      </c>
      <c r="C371">
        <v>154.21</v>
      </c>
      <c r="D371">
        <v>155.79</v>
      </c>
      <c r="E371">
        <v>6438221</v>
      </c>
      <c r="F371">
        <v>155.73099999999999</v>
      </c>
      <c r="G371" s="9">
        <v>45846.166666666664</v>
      </c>
      <c r="H371">
        <v>95284</v>
      </c>
    </row>
    <row r="372" spans="1:8" x14ac:dyDescent="0.25">
      <c r="A372">
        <v>155.79</v>
      </c>
      <c r="B372">
        <v>156.69</v>
      </c>
      <c r="C372">
        <v>155.065</v>
      </c>
      <c r="D372">
        <v>156.28</v>
      </c>
      <c r="E372">
        <v>6147685</v>
      </c>
      <c r="F372">
        <v>155.9503</v>
      </c>
      <c r="G372" s="9">
        <v>45847.166666666664</v>
      </c>
      <c r="H372">
        <v>75348</v>
      </c>
    </row>
    <row r="373" spans="1:8" x14ac:dyDescent="0.25">
      <c r="A373">
        <v>156.1</v>
      </c>
      <c r="B373">
        <v>159.24</v>
      </c>
      <c r="C373">
        <v>155.82089999999999</v>
      </c>
      <c r="D373">
        <v>157.69</v>
      </c>
      <c r="E373">
        <v>6733128</v>
      </c>
      <c r="F373">
        <v>157.7878</v>
      </c>
      <c r="G373" s="9">
        <v>45848.166666666664</v>
      </c>
      <c r="H373">
        <v>104156</v>
      </c>
    </row>
    <row r="374" spans="1:8" x14ac:dyDescent="0.25">
      <c r="A374">
        <v>157.08500000000001</v>
      </c>
      <c r="B374">
        <v>157.18</v>
      </c>
      <c r="C374">
        <v>155.18</v>
      </c>
      <c r="D374">
        <v>156.9</v>
      </c>
      <c r="E374">
        <v>7872172</v>
      </c>
      <c r="F374">
        <v>156.5352</v>
      </c>
      <c r="G374" s="9">
        <v>45849.166666666664</v>
      </c>
      <c r="H374">
        <v>102144</v>
      </c>
    </row>
    <row r="375" spans="1:8" x14ac:dyDescent="0.25">
      <c r="A375">
        <v>156.87</v>
      </c>
      <c r="B375">
        <v>157.47</v>
      </c>
      <c r="C375">
        <v>155.52000000000001</v>
      </c>
      <c r="D375">
        <v>156.82</v>
      </c>
      <c r="E375">
        <v>10185632</v>
      </c>
      <c r="F375">
        <v>156.494</v>
      </c>
      <c r="G375" s="9">
        <v>45852.166666666664</v>
      </c>
      <c r="H375">
        <v>124333</v>
      </c>
    </row>
    <row r="376" spans="1:8" x14ac:dyDescent="0.25">
      <c r="A376">
        <v>156.36000000000001</v>
      </c>
      <c r="B376">
        <v>157.19</v>
      </c>
      <c r="C376">
        <v>154.80000000000001</v>
      </c>
      <c r="D376">
        <v>155.16999999999999</v>
      </c>
      <c r="E376">
        <v>6873200</v>
      </c>
      <c r="F376">
        <v>155.4923</v>
      </c>
      <c r="G376" s="9">
        <v>45853.166666666664</v>
      </c>
      <c r="H376">
        <v>109655</v>
      </c>
    </row>
    <row r="377" spans="1:8" x14ac:dyDescent="0.25">
      <c r="A377">
        <v>160.30000000000001</v>
      </c>
      <c r="B377">
        <v>166.12</v>
      </c>
      <c r="C377">
        <v>159.80000000000001</v>
      </c>
      <c r="D377">
        <v>164.78</v>
      </c>
      <c r="E377">
        <v>22134769</v>
      </c>
      <c r="F377">
        <v>163.97569999999999</v>
      </c>
      <c r="G377" s="9">
        <v>45854.166666666664</v>
      </c>
      <c r="H377">
        <v>282411</v>
      </c>
    </row>
    <row r="378" spans="1:8" x14ac:dyDescent="0.25">
      <c r="A378">
        <v>163.18</v>
      </c>
      <c r="B378">
        <v>164.7</v>
      </c>
      <c r="C378">
        <v>162.297</v>
      </c>
      <c r="D378">
        <v>162.97999999999999</v>
      </c>
      <c r="E378">
        <v>11295747</v>
      </c>
      <c r="F378">
        <v>163.1858</v>
      </c>
      <c r="G378" s="9">
        <v>45855.166666666664</v>
      </c>
      <c r="H378">
        <v>161932</v>
      </c>
    </row>
    <row r="379" spans="1:8" x14ac:dyDescent="0.25">
      <c r="A379">
        <v>163.93</v>
      </c>
      <c r="B379">
        <v>165.1</v>
      </c>
      <c r="C379">
        <v>163.36000000000001</v>
      </c>
      <c r="D379">
        <v>163.69999999999999</v>
      </c>
      <c r="E379">
        <v>9793046</v>
      </c>
      <c r="F379">
        <v>164.02260000000001</v>
      </c>
      <c r="G379" s="9">
        <v>45856.166666666664</v>
      </c>
      <c r="H379">
        <v>116985</v>
      </c>
    </row>
    <row r="380" spans="1:8" x14ac:dyDescent="0.25">
      <c r="A380">
        <v>163.77000000000001</v>
      </c>
      <c r="B380">
        <v>164.91499999999999</v>
      </c>
      <c r="C380">
        <v>162.78</v>
      </c>
      <c r="D380">
        <v>164.36</v>
      </c>
      <c r="E380">
        <v>8254003</v>
      </c>
      <c r="F380">
        <v>164.31489999999999</v>
      </c>
      <c r="G380" s="9">
        <v>45859.166666666664</v>
      </c>
      <c r="H380">
        <v>110756</v>
      </c>
    </row>
    <row r="381" spans="1:8" x14ac:dyDescent="0.25">
      <c r="A381">
        <v>165</v>
      </c>
      <c r="B381">
        <v>168.05500000000001</v>
      </c>
      <c r="C381">
        <v>164.71</v>
      </c>
      <c r="D381">
        <v>167.93</v>
      </c>
      <c r="E381">
        <v>9287991</v>
      </c>
      <c r="F381">
        <v>167.00800000000001</v>
      </c>
      <c r="G381" s="9">
        <v>45860.166666666664</v>
      </c>
      <c r="H381">
        <v>133746</v>
      </c>
    </row>
    <row r="382" spans="1:8" x14ac:dyDescent="0.25">
      <c r="A382">
        <v>168.6</v>
      </c>
      <c r="B382">
        <v>169.12</v>
      </c>
      <c r="C382">
        <v>166.59</v>
      </c>
      <c r="D382">
        <v>169.1</v>
      </c>
      <c r="E382">
        <v>10617636</v>
      </c>
      <c r="F382">
        <v>168.2604</v>
      </c>
      <c r="G382" s="9">
        <v>45861.166666666664</v>
      </c>
      <c r="H382">
        <v>123599</v>
      </c>
    </row>
    <row r="383" spans="1:8" x14ac:dyDescent="0.25">
      <c r="A383">
        <v>169.5</v>
      </c>
      <c r="B383">
        <v>169.99</v>
      </c>
      <c r="C383">
        <v>168.88</v>
      </c>
      <c r="D383">
        <v>169.56</v>
      </c>
      <c r="E383">
        <v>6636918</v>
      </c>
      <c r="F383">
        <v>169.35900000000001</v>
      </c>
      <c r="G383" s="9">
        <v>45862.166666666664</v>
      </c>
      <c r="H383">
        <v>107156</v>
      </c>
    </row>
    <row r="384" spans="1:8" x14ac:dyDescent="0.25">
      <c r="A384">
        <v>169.75</v>
      </c>
      <c r="B384">
        <v>169.88</v>
      </c>
      <c r="C384">
        <v>167.44</v>
      </c>
      <c r="D384">
        <v>168.3</v>
      </c>
      <c r="E384">
        <v>6255183</v>
      </c>
      <c r="F384">
        <v>168.1961</v>
      </c>
      <c r="G384" s="9">
        <v>45863.166666666664</v>
      </c>
      <c r="H384">
        <v>105543</v>
      </c>
    </row>
    <row r="385" spans="1:8" x14ac:dyDescent="0.25">
      <c r="A385">
        <v>167.86</v>
      </c>
      <c r="B385">
        <v>167.94</v>
      </c>
      <c r="C385">
        <v>165.05</v>
      </c>
      <c r="D385">
        <v>166.22</v>
      </c>
      <c r="E385">
        <v>8014640</v>
      </c>
      <c r="F385">
        <v>166.3682</v>
      </c>
      <c r="G385" s="9">
        <v>45866.166666666664</v>
      </c>
      <c r="H385">
        <v>108232</v>
      </c>
    </row>
    <row r="386" spans="1:8" x14ac:dyDescent="0.25">
      <c r="A386">
        <v>166.67</v>
      </c>
      <c r="B386">
        <v>168.7817</v>
      </c>
      <c r="C386">
        <v>166.37</v>
      </c>
      <c r="D386">
        <v>168.11</v>
      </c>
      <c r="E386">
        <v>7663408</v>
      </c>
      <c r="F386">
        <v>167.9933</v>
      </c>
      <c r="G386" s="9">
        <v>45867.166666666664</v>
      </c>
      <c r="H386">
        <v>113681</v>
      </c>
    </row>
    <row r="387" spans="1:8" x14ac:dyDescent="0.25">
      <c r="A387">
        <v>167.69499999999999</v>
      </c>
      <c r="B387">
        <v>168.61</v>
      </c>
      <c r="C387">
        <v>166.78</v>
      </c>
      <c r="D387">
        <v>167.26</v>
      </c>
      <c r="E387">
        <v>6189161</v>
      </c>
      <c r="F387">
        <v>167.59219999999999</v>
      </c>
      <c r="G387" s="9">
        <v>45868.166666666664</v>
      </c>
      <c r="H387">
        <v>91381</v>
      </c>
    </row>
    <row r="388" spans="1:8" x14ac:dyDescent="0.25">
      <c r="A388">
        <v>165.93</v>
      </c>
      <c r="B388">
        <v>167.07</v>
      </c>
      <c r="C388">
        <v>164.23</v>
      </c>
      <c r="D388">
        <v>164.74</v>
      </c>
      <c r="E388">
        <v>11036179</v>
      </c>
      <c r="F388">
        <v>165.34229999999999</v>
      </c>
      <c r="G388" s="9">
        <v>45869.166666666664</v>
      </c>
      <c r="H388">
        <v>125903</v>
      </c>
    </row>
    <row r="389" spans="1:8" x14ac:dyDescent="0.25">
      <c r="A389">
        <v>165.47499999999999</v>
      </c>
      <c r="B389">
        <v>167.62</v>
      </c>
      <c r="C389">
        <v>164.79</v>
      </c>
      <c r="D389">
        <v>167.33</v>
      </c>
      <c r="E389">
        <v>8928229</v>
      </c>
      <c r="F389">
        <v>166.80500000000001</v>
      </c>
      <c r="G389" s="9">
        <v>45870.166666666664</v>
      </c>
      <c r="H389">
        <v>137737</v>
      </c>
    </row>
    <row r="390" spans="1:8" x14ac:dyDescent="0.25">
      <c r="A390">
        <v>167.03</v>
      </c>
      <c r="B390">
        <v>171.19</v>
      </c>
      <c r="C390">
        <v>166.64</v>
      </c>
      <c r="D390">
        <v>171.04</v>
      </c>
      <c r="E390">
        <v>12679095</v>
      </c>
      <c r="F390">
        <v>169.95400000000001</v>
      </c>
      <c r="G390" s="9">
        <v>45873.166666666664</v>
      </c>
      <c r="H390">
        <v>142347</v>
      </c>
    </row>
    <row r="391" spans="1:8" x14ac:dyDescent="0.25">
      <c r="A391">
        <v>170.54</v>
      </c>
      <c r="B391">
        <v>171.55500000000001</v>
      </c>
      <c r="C391">
        <v>169.65</v>
      </c>
      <c r="D391">
        <v>170.74</v>
      </c>
      <c r="E391">
        <v>7934442</v>
      </c>
      <c r="F391">
        <v>170.44710000000001</v>
      </c>
      <c r="G391" s="9">
        <v>45874.166666666664</v>
      </c>
      <c r="H391">
        <v>110704</v>
      </c>
    </row>
    <row r="392" spans="1:8" x14ac:dyDescent="0.25">
      <c r="A392">
        <v>169.91</v>
      </c>
      <c r="B392">
        <v>172.18</v>
      </c>
      <c r="C392">
        <v>169.68</v>
      </c>
      <c r="D392">
        <v>170.59</v>
      </c>
      <c r="E392">
        <v>8957240</v>
      </c>
      <c r="F392">
        <v>171.00299999999999</v>
      </c>
      <c r="G392" s="9">
        <v>45875.166666666664</v>
      </c>
      <c r="H392">
        <v>120424</v>
      </c>
    </row>
    <row r="393" spans="1:8" x14ac:dyDescent="0.25">
      <c r="A393">
        <v>171.17</v>
      </c>
      <c r="B393">
        <v>171.62</v>
      </c>
      <c r="C393">
        <v>169.92</v>
      </c>
      <c r="D393">
        <v>171.53</v>
      </c>
      <c r="E393">
        <v>9315942</v>
      </c>
      <c r="F393">
        <v>170.9144</v>
      </c>
      <c r="G393" s="9">
        <v>45876.166666666664</v>
      </c>
      <c r="H393">
        <v>111486</v>
      </c>
    </row>
    <row r="394" spans="1:8" x14ac:dyDescent="0.25">
      <c r="A394">
        <v>171.02</v>
      </c>
      <c r="B394">
        <v>173.95500000000001</v>
      </c>
      <c r="C394">
        <v>170.39</v>
      </c>
      <c r="D394">
        <v>173.33</v>
      </c>
      <c r="E394">
        <v>7686765</v>
      </c>
      <c r="F394">
        <v>173.1215</v>
      </c>
      <c r="G394" s="9">
        <v>45877.166666666664</v>
      </c>
      <c r="H394">
        <v>115666</v>
      </c>
    </row>
    <row r="395" spans="1:8" x14ac:dyDescent="0.25">
      <c r="A395">
        <v>173.4</v>
      </c>
      <c r="B395">
        <v>174.6</v>
      </c>
      <c r="C395">
        <v>173.05</v>
      </c>
      <c r="D395">
        <v>173.82</v>
      </c>
      <c r="E395">
        <v>7256778</v>
      </c>
      <c r="F395">
        <v>173.768</v>
      </c>
      <c r="G395" s="9">
        <v>45880.166666666664</v>
      </c>
      <c r="H395">
        <v>105667</v>
      </c>
    </row>
    <row r="396" spans="1:8" x14ac:dyDescent="0.25">
      <c r="A396">
        <v>173.995</v>
      </c>
      <c r="B396">
        <v>174.755</v>
      </c>
      <c r="C396">
        <v>171.81</v>
      </c>
      <c r="D396">
        <v>172.78</v>
      </c>
      <c r="E396">
        <v>7917437</v>
      </c>
      <c r="F396">
        <v>172.7627</v>
      </c>
      <c r="G396" s="9">
        <v>45881.166666666664</v>
      </c>
      <c r="H396">
        <v>103528</v>
      </c>
    </row>
    <row r="397" spans="1:8" x14ac:dyDescent="0.25">
      <c r="A397">
        <v>173</v>
      </c>
      <c r="B397">
        <v>174.54</v>
      </c>
      <c r="C397">
        <v>172.69499999999999</v>
      </c>
      <c r="D397">
        <v>174.42</v>
      </c>
      <c r="E397">
        <v>5878666</v>
      </c>
      <c r="F397">
        <v>174.03710000000001</v>
      </c>
      <c r="G397" s="9">
        <v>45882.166666666664</v>
      </c>
      <c r="H397">
        <v>79998</v>
      </c>
    </row>
    <row r="398" spans="1:8" x14ac:dyDescent="0.25">
      <c r="A398">
        <v>174.31</v>
      </c>
      <c r="B398">
        <v>175.72380000000001</v>
      </c>
      <c r="C398">
        <v>172.72</v>
      </c>
      <c r="D398">
        <v>174.72</v>
      </c>
      <c r="E398">
        <v>8241942</v>
      </c>
      <c r="F398">
        <v>174.59389999999999</v>
      </c>
      <c r="G398" s="9">
        <v>45883.166666666664</v>
      </c>
      <c r="H398">
        <v>101863</v>
      </c>
    </row>
    <row r="399" spans="1:8" x14ac:dyDescent="0.25">
      <c r="A399">
        <v>175.57</v>
      </c>
      <c r="B399">
        <v>177.26499999999999</v>
      </c>
      <c r="C399">
        <v>174.96</v>
      </c>
      <c r="D399">
        <v>176.64</v>
      </c>
      <c r="E399">
        <v>9477559</v>
      </c>
      <c r="F399">
        <v>176.42269999999999</v>
      </c>
      <c r="G399" s="9">
        <v>45884.166666666664</v>
      </c>
      <c r="H399">
        <v>107092</v>
      </c>
    </row>
    <row r="400" spans="1:8" x14ac:dyDescent="0.25">
      <c r="A400">
        <v>176.5</v>
      </c>
      <c r="B400">
        <v>177.57</v>
      </c>
      <c r="C400">
        <v>176.1</v>
      </c>
      <c r="D400">
        <v>176.25</v>
      </c>
      <c r="E400">
        <v>9284138</v>
      </c>
      <c r="F400">
        <v>176.5838</v>
      </c>
      <c r="G400" s="9">
        <v>45887.166666666664</v>
      </c>
      <c r="H400">
        <v>90223</v>
      </c>
    </row>
    <row r="401" spans="1:8" x14ac:dyDescent="0.25">
      <c r="A401">
        <v>176.04</v>
      </c>
      <c r="B401">
        <v>178.18</v>
      </c>
      <c r="C401">
        <v>175.976</v>
      </c>
      <c r="D401">
        <v>177.8</v>
      </c>
      <c r="E401">
        <v>9274182</v>
      </c>
      <c r="F401">
        <v>177.33969999999999</v>
      </c>
      <c r="G401" s="9">
        <v>45888.166666666664</v>
      </c>
      <c r="H401">
        <v>91048</v>
      </c>
    </row>
    <row r="402" spans="1:8" x14ac:dyDescent="0.25">
      <c r="A402">
        <v>178.5</v>
      </c>
      <c r="B402">
        <v>180.61</v>
      </c>
      <c r="C402">
        <v>178</v>
      </c>
      <c r="D402">
        <v>178.84</v>
      </c>
      <c r="E402">
        <v>9030396</v>
      </c>
      <c r="F402">
        <v>179.0641</v>
      </c>
      <c r="G402" s="9">
        <v>45889.166666666664</v>
      </c>
      <c r="H402">
        <v>119542</v>
      </c>
    </row>
    <row r="403" spans="1:8" x14ac:dyDescent="0.25">
      <c r="A403">
        <v>178.55</v>
      </c>
      <c r="B403">
        <v>180.08</v>
      </c>
      <c r="C403">
        <v>178.16</v>
      </c>
      <c r="D403">
        <v>178.93</v>
      </c>
      <c r="E403">
        <v>8859552</v>
      </c>
      <c r="F403">
        <v>179.2115</v>
      </c>
      <c r="G403" s="9">
        <v>45890.166666666664</v>
      </c>
      <c r="H403">
        <v>90698</v>
      </c>
    </row>
    <row r="404" spans="1:8" x14ac:dyDescent="0.25">
      <c r="A404">
        <v>180.035</v>
      </c>
      <c r="B404">
        <v>181.16</v>
      </c>
      <c r="C404">
        <v>177.47020000000001</v>
      </c>
      <c r="D404">
        <v>179.29</v>
      </c>
      <c r="E404">
        <v>9524308</v>
      </c>
      <c r="F404">
        <v>179.25149999999999</v>
      </c>
      <c r="G404" s="9">
        <v>45891.166666666664</v>
      </c>
      <c r="H404">
        <v>130179</v>
      </c>
    </row>
    <row r="405" spans="1:8" x14ac:dyDescent="0.25">
      <c r="A405">
        <v>179.52</v>
      </c>
      <c r="B405">
        <v>180.26</v>
      </c>
      <c r="C405">
        <v>178.29</v>
      </c>
      <c r="D405">
        <v>178.41</v>
      </c>
      <c r="E405">
        <v>6229149</v>
      </c>
      <c r="F405">
        <v>178.72569999999999</v>
      </c>
      <c r="G405" s="9">
        <v>45894.166666666664</v>
      </c>
      <c r="H405">
        <v>98832</v>
      </c>
    </row>
    <row r="406" spans="1:8" x14ac:dyDescent="0.25">
      <c r="A406">
        <v>176.745</v>
      </c>
      <c r="B406">
        <v>177.16</v>
      </c>
      <c r="C406">
        <v>175.77</v>
      </c>
      <c r="D406">
        <v>176.49</v>
      </c>
      <c r="E406">
        <v>9145045</v>
      </c>
      <c r="F406">
        <v>176.51179999999999</v>
      </c>
      <c r="G406" s="9">
        <v>45895.166666666664</v>
      </c>
      <c r="H406">
        <v>79767</v>
      </c>
    </row>
    <row r="407" spans="1:8" x14ac:dyDescent="0.25">
      <c r="A407">
        <v>176.97</v>
      </c>
      <c r="B407">
        <v>177.69</v>
      </c>
      <c r="C407">
        <v>176.16</v>
      </c>
      <c r="D407">
        <v>176.79</v>
      </c>
      <c r="E407">
        <v>5951099</v>
      </c>
      <c r="F407">
        <v>176.81649999999999</v>
      </c>
      <c r="G407" s="9">
        <v>45896.166666666664</v>
      </c>
      <c r="H407">
        <v>74835</v>
      </c>
    </row>
    <row r="408" spans="1:8" x14ac:dyDescent="0.25">
      <c r="A408">
        <v>176.37</v>
      </c>
      <c r="B408">
        <v>176.49</v>
      </c>
      <c r="C408">
        <v>174.63</v>
      </c>
      <c r="D408">
        <v>175.45</v>
      </c>
      <c r="E408">
        <v>6424695</v>
      </c>
      <c r="F408">
        <v>175.59370000000001</v>
      </c>
      <c r="G408" s="9">
        <v>45897.166666666664</v>
      </c>
      <c r="H408">
        <v>81113</v>
      </c>
    </row>
    <row r="409" spans="1:8" x14ac:dyDescent="0.25">
      <c r="A409">
        <v>175.965</v>
      </c>
      <c r="B409">
        <v>177.405</v>
      </c>
      <c r="C409">
        <v>175.45</v>
      </c>
      <c r="D409">
        <v>177.17</v>
      </c>
      <c r="E409">
        <v>6942311</v>
      </c>
      <c r="F409">
        <v>176.78469999999999</v>
      </c>
      <c r="G409" s="9">
        <v>45898.166666666664</v>
      </c>
      <c r="H409">
        <v>82832</v>
      </c>
    </row>
    <row r="410" spans="1:8" x14ac:dyDescent="0.25">
      <c r="A410">
        <v>177.47</v>
      </c>
      <c r="B410">
        <v>179.2</v>
      </c>
      <c r="C410">
        <v>176.89</v>
      </c>
      <c r="D410">
        <v>178.06</v>
      </c>
      <c r="E410">
        <v>9049003</v>
      </c>
      <c r="F410">
        <v>177.99199999999999</v>
      </c>
      <c r="G410" s="9">
        <v>45902.166666666664</v>
      </c>
      <c r="H410">
        <v>102923</v>
      </c>
    </row>
    <row r="411" spans="1:8" x14ac:dyDescent="0.25">
      <c r="A411">
        <v>177.67</v>
      </c>
      <c r="B411">
        <v>178.29</v>
      </c>
      <c r="C411">
        <v>176.53</v>
      </c>
      <c r="D411">
        <v>178</v>
      </c>
      <c r="E411">
        <v>7111689</v>
      </c>
      <c r="F411">
        <v>177.54640000000001</v>
      </c>
      <c r="G411" s="9">
        <v>45903.166666666664</v>
      </c>
      <c r="H411">
        <v>94289</v>
      </c>
    </row>
    <row r="412" spans="1:8" x14ac:dyDescent="0.25">
      <c r="A412">
        <v>178</v>
      </c>
      <c r="B412">
        <v>178.9</v>
      </c>
      <c r="C412">
        <v>177.55</v>
      </c>
      <c r="D412">
        <v>178.76</v>
      </c>
      <c r="E412">
        <v>7854833</v>
      </c>
      <c r="F412">
        <v>178.3015</v>
      </c>
      <c r="G412" s="9">
        <v>45904.166666666664</v>
      </c>
      <c r="H412">
        <v>99056</v>
      </c>
    </row>
    <row r="413" spans="1:8" x14ac:dyDescent="0.25">
      <c r="A413">
        <v>178</v>
      </c>
      <c r="B413">
        <v>179.505</v>
      </c>
      <c r="C413">
        <v>176.56</v>
      </c>
      <c r="D413">
        <v>178.43</v>
      </c>
      <c r="E413">
        <v>9733803</v>
      </c>
      <c r="F413">
        <v>178.10050000000001</v>
      </c>
      <c r="G413" s="9">
        <v>45905.166666666664</v>
      </c>
      <c r="H413">
        <v>124499</v>
      </c>
    </row>
    <row r="414" spans="1:8" x14ac:dyDescent="0.25">
      <c r="A414">
        <v>177.36</v>
      </c>
      <c r="B414">
        <v>179.44499999999999</v>
      </c>
      <c r="C414">
        <v>176.7</v>
      </c>
      <c r="D414">
        <v>178.13</v>
      </c>
      <c r="E414">
        <v>8382514</v>
      </c>
      <c r="F414">
        <v>178.078</v>
      </c>
      <c r="G414" s="9">
        <v>45908.166666666664</v>
      </c>
      <c r="H414">
        <v>110035</v>
      </c>
    </row>
    <row r="415" spans="1:8" x14ac:dyDescent="0.25">
      <c r="A415">
        <v>178</v>
      </c>
      <c r="B415">
        <v>178.09</v>
      </c>
      <c r="C415">
        <v>176.45</v>
      </c>
      <c r="D415">
        <v>176.96</v>
      </c>
      <c r="E415">
        <v>6005703</v>
      </c>
      <c r="F415">
        <v>177.0557</v>
      </c>
      <c r="G415" s="9">
        <v>45909.166666666664</v>
      </c>
      <c r="H415">
        <v>86974</v>
      </c>
    </row>
    <row r="416" spans="1:8" x14ac:dyDescent="0.25">
      <c r="A416">
        <v>176.3</v>
      </c>
      <c r="B416">
        <v>176.60499999999999</v>
      </c>
      <c r="C416">
        <v>174.33</v>
      </c>
      <c r="D416">
        <v>175.79</v>
      </c>
      <c r="E416">
        <v>6891590</v>
      </c>
      <c r="F416">
        <v>175.5264</v>
      </c>
      <c r="G416" s="9">
        <v>45910.166666666664</v>
      </c>
      <c r="H416">
        <v>103048</v>
      </c>
    </row>
    <row r="417" spans="1:8" x14ac:dyDescent="0.25">
      <c r="A417">
        <v>175.75</v>
      </c>
      <c r="B417">
        <v>178.845</v>
      </c>
      <c r="C417">
        <v>175.625</v>
      </c>
      <c r="D417">
        <v>178.5</v>
      </c>
      <c r="E417">
        <v>5792527</v>
      </c>
      <c r="F417">
        <v>177.9171</v>
      </c>
      <c r="G417" s="9">
        <v>45911.166666666664</v>
      </c>
      <c r="H417">
        <v>106957</v>
      </c>
    </row>
    <row r="418" spans="1:8" x14ac:dyDescent="0.25">
      <c r="A418">
        <v>177.70500000000001</v>
      </c>
      <c r="B418">
        <v>178.8</v>
      </c>
      <c r="C418">
        <v>176.72</v>
      </c>
      <c r="D418">
        <v>178.06</v>
      </c>
      <c r="E418">
        <v>7220473</v>
      </c>
      <c r="F418">
        <v>178.09610000000001</v>
      </c>
      <c r="G418" s="9">
        <v>45912.166666666664</v>
      </c>
      <c r="H418">
        <v>81168</v>
      </c>
    </row>
    <row r="419" spans="1:8" x14ac:dyDescent="0.25">
      <c r="A419">
        <v>177.76</v>
      </c>
      <c r="B419">
        <v>178.99</v>
      </c>
      <c r="C419">
        <v>176.93</v>
      </c>
      <c r="D419">
        <v>177.4</v>
      </c>
      <c r="E419">
        <v>4768547</v>
      </c>
      <c r="F419">
        <v>177.54990000000001</v>
      </c>
      <c r="G419" s="9">
        <v>45915.166666666664</v>
      </c>
      <c r="H419">
        <v>92035</v>
      </c>
    </row>
    <row r="420" spans="1:8" x14ac:dyDescent="0.25">
      <c r="A420">
        <v>177.57</v>
      </c>
      <c r="B420">
        <v>177.61500000000001</v>
      </c>
      <c r="C420">
        <v>175.65</v>
      </c>
      <c r="D420">
        <v>176.46</v>
      </c>
      <c r="E420">
        <v>7959652</v>
      </c>
      <c r="F420">
        <v>176.6361</v>
      </c>
      <c r="G420" s="9">
        <v>45916.166666666664</v>
      </c>
      <c r="H420">
        <v>102909</v>
      </c>
    </row>
    <row r="421" spans="1:8" x14ac:dyDescent="0.25">
      <c r="A421">
        <v>176.71</v>
      </c>
      <c r="B421">
        <v>178.51</v>
      </c>
      <c r="C421">
        <v>176.58500000000001</v>
      </c>
      <c r="D421">
        <v>177.2</v>
      </c>
      <c r="E421">
        <v>6715188</v>
      </c>
      <c r="F421">
        <v>177.2021</v>
      </c>
      <c r="G421" s="9">
        <v>45917.166666666664</v>
      </c>
      <c r="H421">
        <v>96294</v>
      </c>
    </row>
    <row r="422" spans="1:8" x14ac:dyDescent="0.25">
      <c r="A422">
        <v>176.6</v>
      </c>
      <c r="B422">
        <v>177.02</v>
      </c>
      <c r="C422">
        <v>173.87</v>
      </c>
      <c r="D422">
        <v>174.16</v>
      </c>
      <c r="E422">
        <v>8200854</v>
      </c>
      <c r="F422">
        <v>175.0838</v>
      </c>
      <c r="G422" s="9">
        <v>45918.166666666664</v>
      </c>
      <c r="H422">
        <v>114357</v>
      </c>
    </row>
    <row r="423" spans="1:8" x14ac:dyDescent="0.25">
      <c r="A423">
        <v>174.69</v>
      </c>
      <c r="B423">
        <v>177.16</v>
      </c>
      <c r="C423">
        <v>173.33</v>
      </c>
      <c r="D423">
        <v>176.19</v>
      </c>
      <c r="E423">
        <v>25620954</v>
      </c>
      <c r="F423">
        <v>176.06649999999999</v>
      </c>
      <c r="G423" s="9">
        <v>45919.166666666664</v>
      </c>
      <c r="H423">
        <v>147258</v>
      </c>
    </row>
    <row r="424" spans="1:8" x14ac:dyDescent="0.25">
      <c r="A424">
        <v>176.09</v>
      </c>
      <c r="B424">
        <v>176.64</v>
      </c>
      <c r="C424">
        <v>174.12</v>
      </c>
      <c r="D424">
        <v>174.21</v>
      </c>
      <c r="E424">
        <v>7193868</v>
      </c>
      <c r="F424">
        <v>174.85290000000001</v>
      </c>
      <c r="G424" s="9">
        <v>45922.166666666664</v>
      </c>
      <c r="H424">
        <v>97863</v>
      </c>
    </row>
    <row r="425" spans="1:8" x14ac:dyDescent="0.25">
      <c r="A425">
        <v>174.89</v>
      </c>
      <c r="B425">
        <v>176.97</v>
      </c>
      <c r="C425">
        <v>174.83</v>
      </c>
      <c r="D425">
        <v>176.58</v>
      </c>
      <c r="E425">
        <v>8350743</v>
      </c>
      <c r="F425">
        <v>176.34389999999999</v>
      </c>
      <c r="G425" s="9">
        <v>45923.166666666664</v>
      </c>
      <c r="H425">
        <v>106358</v>
      </c>
    </row>
    <row r="426" spans="1:8" x14ac:dyDescent="0.25">
      <c r="A426">
        <v>176.14</v>
      </c>
      <c r="B426">
        <v>176.95</v>
      </c>
      <c r="C426">
        <v>175.74</v>
      </c>
      <c r="D426">
        <v>176.69</v>
      </c>
      <c r="E426">
        <v>6676770</v>
      </c>
      <c r="F426">
        <v>176.59739999999999</v>
      </c>
      <c r="G426" s="9">
        <v>45924.166666666664</v>
      </c>
      <c r="H426">
        <v>70804</v>
      </c>
    </row>
    <row r="427" spans="1:8" x14ac:dyDescent="0.25">
      <c r="A427">
        <v>177.2</v>
      </c>
      <c r="B427">
        <v>178.4</v>
      </c>
      <c r="C427">
        <v>175.91</v>
      </c>
      <c r="D427">
        <v>177.73</v>
      </c>
      <c r="E427">
        <v>8474975</v>
      </c>
      <c r="F427">
        <v>177.27260000000001</v>
      </c>
      <c r="G427" s="9">
        <v>45925.166666666664</v>
      </c>
      <c r="H427">
        <v>117798</v>
      </c>
    </row>
    <row r="428" spans="1:8" x14ac:dyDescent="0.25">
      <c r="A428">
        <v>178.6</v>
      </c>
      <c r="B428">
        <v>179.91</v>
      </c>
      <c r="C428">
        <v>177.32</v>
      </c>
      <c r="D428">
        <v>179.71</v>
      </c>
      <c r="E428">
        <v>8634403</v>
      </c>
      <c r="F428">
        <v>179.29570000000001</v>
      </c>
      <c r="G428" s="9">
        <v>45926.166666666664</v>
      </c>
      <c r="H428">
        <v>126892</v>
      </c>
    </row>
    <row r="429" spans="1:8" x14ac:dyDescent="0.25">
      <c r="A429">
        <v>179.82499999999999</v>
      </c>
      <c r="B429">
        <v>181.86500000000001</v>
      </c>
      <c r="C429">
        <v>179.8</v>
      </c>
      <c r="D429">
        <v>181.62</v>
      </c>
      <c r="E429">
        <v>8597083</v>
      </c>
      <c r="F429">
        <v>181.11320000000001</v>
      </c>
      <c r="G429" s="9">
        <v>45929.166666666664</v>
      </c>
      <c r="H429">
        <v>153228</v>
      </c>
    </row>
    <row r="430" spans="1:8" x14ac:dyDescent="0.25">
      <c r="A430">
        <v>181.7</v>
      </c>
      <c r="B430">
        <v>185.99</v>
      </c>
      <c r="C430">
        <v>181.07</v>
      </c>
      <c r="D430">
        <v>185.42</v>
      </c>
      <c r="E430">
        <v>11569019</v>
      </c>
      <c r="F430">
        <v>184.63159999999999</v>
      </c>
      <c r="G430" s="9">
        <v>45930.166666666664</v>
      </c>
      <c r="H430">
        <v>185893</v>
      </c>
    </row>
    <row r="431" spans="1:8" x14ac:dyDescent="0.25">
      <c r="A431">
        <v>186</v>
      </c>
      <c r="B431">
        <v>186.56</v>
      </c>
      <c r="C431">
        <v>183.91</v>
      </c>
      <c r="D431">
        <v>186.05</v>
      </c>
      <c r="E431">
        <v>13063788</v>
      </c>
      <c r="F431">
        <v>185.53280000000001</v>
      </c>
      <c r="G431" s="9">
        <v>45931.166666666664</v>
      </c>
      <c r="H431">
        <v>210421</v>
      </c>
    </row>
    <row r="432" spans="1:8" x14ac:dyDescent="0.25">
      <c r="A432">
        <v>184.19</v>
      </c>
      <c r="B432">
        <v>186.59</v>
      </c>
      <c r="C432">
        <v>184.09</v>
      </c>
      <c r="D432">
        <v>185.98</v>
      </c>
      <c r="E432">
        <v>7728069</v>
      </c>
      <c r="F432">
        <v>185.8058</v>
      </c>
      <c r="G432" s="9">
        <v>45932.166666666664</v>
      </c>
      <c r="H432">
        <v>158017</v>
      </c>
    </row>
    <row r="433" spans="1:8" x14ac:dyDescent="0.25">
      <c r="A433">
        <v>187.06</v>
      </c>
      <c r="B433">
        <v>189.7825</v>
      </c>
      <c r="C433">
        <v>186.91</v>
      </c>
      <c r="D433">
        <v>188.64</v>
      </c>
      <c r="E433">
        <v>8675087</v>
      </c>
      <c r="F433">
        <v>188.6884</v>
      </c>
      <c r="G433" s="9">
        <v>45933.166666666664</v>
      </c>
      <c r="H433">
        <v>173953</v>
      </c>
    </row>
    <row r="434" spans="1:8" x14ac:dyDescent="0.25">
      <c r="A434">
        <v>188</v>
      </c>
      <c r="B434">
        <v>189.92</v>
      </c>
      <c r="C434">
        <v>187.37</v>
      </c>
      <c r="D434">
        <v>188.16</v>
      </c>
      <c r="E434">
        <v>5806089</v>
      </c>
      <c r="F434">
        <v>188.29490000000001</v>
      </c>
      <c r="G434" s="9">
        <v>45936.166666666664</v>
      </c>
      <c r="H434">
        <v>133795</v>
      </c>
    </row>
    <row r="435" spans="1:8" x14ac:dyDescent="0.25">
      <c r="A435">
        <v>183.77</v>
      </c>
      <c r="B435">
        <v>189.23</v>
      </c>
      <c r="C435">
        <v>182.94</v>
      </c>
      <c r="D435">
        <v>188.89</v>
      </c>
      <c r="E435">
        <v>8776784</v>
      </c>
      <c r="F435">
        <v>187.4436</v>
      </c>
      <c r="G435" s="9">
        <v>45937.166666666664</v>
      </c>
      <c r="H435">
        <v>171499</v>
      </c>
    </row>
    <row r="436" spans="1:8" x14ac:dyDescent="0.25">
      <c r="A436">
        <v>188.87</v>
      </c>
      <c r="B436">
        <v>190.215</v>
      </c>
      <c r="C436">
        <v>188.27</v>
      </c>
      <c r="D436">
        <v>189.69</v>
      </c>
      <c r="E436">
        <v>5751163</v>
      </c>
      <c r="F436">
        <v>189.51249999999999</v>
      </c>
      <c r="G436" s="9">
        <v>45938.166666666664</v>
      </c>
      <c r="H436">
        <v>98071</v>
      </c>
    </row>
    <row r="437" spans="1:8" x14ac:dyDescent="0.25">
      <c r="A437">
        <v>190</v>
      </c>
      <c r="B437">
        <v>192.1</v>
      </c>
      <c r="C437">
        <v>189.73</v>
      </c>
      <c r="D437">
        <v>191.08</v>
      </c>
      <c r="E437">
        <v>7484764</v>
      </c>
      <c r="F437">
        <v>191.0033</v>
      </c>
      <c r="G437" s="9">
        <v>45939.166666666664</v>
      </c>
      <c r="H437">
        <v>132797</v>
      </c>
    </row>
    <row r="438" spans="1:8" x14ac:dyDescent="0.25">
      <c r="A438">
        <v>192.01</v>
      </c>
      <c r="B438">
        <v>192.07</v>
      </c>
      <c r="C438">
        <v>189.85</v>
      </c>
      <c r="D438">
        <v>190.72</v>
      </c>
      <c r="E438">
        <v>9598019</v>
      </c>
      <c r="F438">
        <v>190.88229999999999</v>
      </c>
      <c r="G438" s="9">
        <v>45940.166666666664</v>
      </c>
      <c r="H438">
        <v>173769</v>
      </c>
    </row>
    <row r="439" spans="1:8" x14ac:dyDescent="0.25">
      <c r="A439">
        <v>189.83</v>
      </c>
      <c r="B439">
        <v>191.3</v>
      </c>
      <c r="C439">
        <v>189.28</v>
      </c>
      <c r="D439">
        <v>190.9</v>
      </c>
      <c r="E439">
        <v>7979476</v>
      </c>
      <c r="F439">
        <v>190.47540000000001</v>
      </c>
      <c r="G439" s="9">
        <v>45943.166666666664</v>
      </c>
      <c r="H439">
        <v>148068</v>
      </c>
    </row>
    <row r="440" spans="1:8" x14ac:dyDescent="0.25">
      <c r="A440">
        <v>192.92</v>
      </c>
      <c r="B440">
        <v>194.4</v>
      </c>
      <c r="C440">
        <v>185.88</v>
      </c>
      <c r="D440">
        <v>190.85</v>
      </c>
      <c r="E440">
        <v>13613340</v>
      </c>
      <c r="F440">
        <v>189.4682</v>
      </c>
      <c r="G440" s="9">
        <v>45944.166666666664</v>
      </c>
      <c r="H440">
        <v>219610</v>
      </c>
    </row>
    <row r="441" spans="1:8" x14ac:dyDescent="0.25">
      <c r="A441">
        <v>191.48</v>
      </c>
      <c r="B441">
        <v>193.57</v>
      </c>
      <c r="C441">
        <v>189.3</v>
      </c>
      <c r="D441">
        <v>191.17</v>
      </c>
      <c r="E441">
        <v>9472995</v>
      </c>
      <c r="F441">
        <v>191.1532</v>
      </c>
      <c r="G441" s="9">
        <v>45945.166666666664</v>
      </c>
      <c r="H441">
        <v>169924</v>
      </c>
    </row>
    <row r="442" spans="1:8" x14ac:dyDescent="0.25">
      <c r="A442">
        <v>191.33500000000001</v>
      </c>
      <c r="B442">
        <v>193.05</v>
      </c>
      <c r="C442">
        <v>190.43</v>
      </c>
      <c r="D442">
        <v>192.12</v>
      </c>
      <c r="E442">
        <v>10611760</v>
      </c>
      <c r="F442">
        <v>191.9776</v>
      </c>
      <c r="G442" s="9">
        <v>45946.166666666664</v>
      </c>
      <c r="H442">
        <v>157387</v>
      </c>
    </row>
    <row r="443" spans="1:8" x14ac:dyDescent="0.25">
      <c r="A443">
        <v>192.5</v>
      </c>
      <c r="B443">
        <v>193.6</v>
      </c>
      <c r="C443">
        <v>191.677414</v>
      </c>
      <c r="D443">
        <v>193.22</v>
      </c>
      <c r="E443">
        <v>7764449</v>
      </c>
      <c r="F443">
        <v>192.93020000000001</v>
      </c>
      <c r="G443" s="9">
        <v>45947.166666666664</v>
      </c>
      <c r="H443">
        <v>134979</v>
      </c>
    </row>
    <row r="444" spans="1:8" x14ac:dyDescent="0.25">
      <c r="A444">
        <v>193.5</v>
      </c>
      <c r="B444">
        <v>194.48</v>
      </c>
      <c r="C444">
        <v>192.33459999999999</v>
      </c>
      <c r="D444">
        <v>193.72</v>
      </c>
      <c r="E444">
        <v>8034740</v>
      </c>
      <c r="F444">
        <v>193.55179999999999</v>
      </c>
      <c r="G444" s="9">
        <v>45950.166666666664</v>
      </c>
      <c r="H444">
        <v>128463</v>
      </c>
    </row>
    <row r="445" spans="1:8" x14ac:dyDescent="0.25">
      <c r="A445">
        <v>193.01</v>
      </c>
      <c r="B445">
        <v>193.55</v>
      </c>
      <c r="C445">
        <v>191.77</v>
      </c>
      <c r="D445">
        <v>191.88</v>
      </c>
      <c r="E445">
        <v>6716360</v>
      </c>
      <c r="F445">
        <v>192.33619999999999</v>
      </c>
      <c r="G445" s="9">
        <v>45951.166666666664</v>
      </c>
      <c r="H445">
        <v>129279</v>
      </c>
    </row>
    <row r="446" spans="1:8" x14ac:dyDescent="0.25">
      <c r="A446">
        <v>192</v>
      </c>
      <c r="B446">
        <v>193.45</v>
      </c>
      <c r="C446">
        <v>191.77500000000001</v>
      </c>
      <c r="D446">
        <v>192.94</v>
      </c>
      <c r="E446">
        <v>6343472</v>
      </c>
      <c r="F446">
        <v>192.86359999999999</v>
      </c>
      <c r="G446" s="9">
        <v>45952.166666666664</v>
      </c>
      <c r="H446">
        <v>127968</v>
      </c>
    </row>
    <row r="447" spans="1:8" x14ac:dyDescent="0.25">
      <c r="A447">
        <v>192.56</v>
      </c>
      <c r="B447">
        <v>194</v>
      </c>
      <c r="C447">
        <v>191.54</v>
      </c>
      <c r="D447">
        <v>192.47</v>
      </c>
      <c r="E447">
        <v>8882491</v>
      </c>
      <c r="F447">
        <v>192.3193</v>
      </c>
      <c r="G447" s="9">
        <v>45953.166666666664</v>
      </c>
      <c r="H447">
        <v>137478</v>
      </c>
    </row>
    <row r="448" spans="1:8" x14ac:dyDescent="0.25">
      <c r="A448">
        <v>192.2</v>
      </c>
      <c r="B448">
        <v>192.31</v>
      </c>
      <c r="C448">
        <v>189.42</v>
      </c>
      <c r="D448">
        <v>190.4</v>
      </c>
      <c r="E448">
        <v>6903379</v>
      </c>
      <c r="F448">
        <v>190.50450000000001</v>
      </c>
      <c r="G448" s="9">
        <v>45954.166666666664</v>
      </c>
      <c r="H448">
        <v>142152</v>
      </c>
    </row>
    <row r="449" spans="1:8" x14ac:dyDescent="0.25">
      <c r="A449">
        <v>189.99</v>
      </c>
      <c r="B449">
        <v>190.8</v>
      </c>
      <c r="C449">
        <v>189.53</v>
      </c>
      <c r="D449">
        <v>190.3</v>
      </c>
      <c r="E449">
        <v>7125956</v>
      </c>
      <c r="F449">
        <v>190.2269</v>
      </c>
      <c r="G449" s="9">
        <v>45957.166666666664</v>
      </c>
      <c r="H449">
        <v>132692</v>
      </c>
    </row>
    <row r="450" spans="1:8" x14ac:dyDescent="0.25">
      <c r="A450">
        <v>189.26</v>
      </c>
      <c r="B450">
        <v>189.505</v>
      </c>
      <c r="C450">
        <v>186.62</v>
      </c>
      <c r="D450">
        <v>186.93</v>
      </c>
      <c r="E450">
        <v>8329457</v>
      </c>
      <c r="F450">
        <v>187.39940000000001</v>
      </c>
      <c r="G450" s="9">
        <v>45958.166666666664</v>
      </c>
      <c r="H450">
        <v>171118</v>
      </c>
    </row>
    <row r="451" spans="1:8" x14ac:dyDescent="0.25">
      <c r="A451">
        <v>186.7</v>
      </c>
      <c r="B451">
        <v>187.1</v>
      </c>
      <c r="C451">
        <v>184.66</v>
      </c>
      <c r="D451">
        <v>186.6</v>
      </c>
      <c r="E451">
        <v>10551079</v>
      </c>
      <c r="F451">
        <v>186.15260000000001</v>
      </c>
      <c r="G451" s="9">
        <v>45959.166666666664</v>
      </c>
      <c r="H451">
        <v>162941</v>
      </c>
    </row>
    <row r="452" spans="1:8" x14ac:dyDescent="0.25">
      <c r="A452">
        <v>187.08</v>
      </c>
      <c r="B452">
        <v>189.375</v>
      </c>
      <c r="C452">
        <v>186.91</v>
      </c>
      <c r="D452">
        <v>189.05</v>
      </c>
      <c r="E452">
        <v>7072517</v>
      </c>
      <c r="F452">
        <v>188.69200000000001</v>
      </c>
      <c r="G452" s="9">
        <v>45960.166666666664</v>
      </c>
      <c r="H452">
        <v>159387</v>
      </c>
    </row>
    <row r="453" spans="1:8" x14ac:dyDescent="0.25">
      <c r="A453">
        <v>187.46</v>
      </c>
      <c r="B453">
        <v>189.5</v>
      </c>
      <c r="C453">
        <v>186.76</v>
      </c>
      <c r="D453">
        <v>188.87</v>
      </c>
      <c r="E453">
        <v>8791666</v>
      </c>
      <c r="F453">
        <v>188.65469999999999</v>
      </c>
      <c r="G453" s="9">
        <v>45961.166666666664</v>
      </c>
      <c r="H453">
        <v>154808</v>
      </c>
    </row>
    <row r="454" spans="1:8" x14ac:dyDescent="0.25">
      <c r="A454">
        <v>189</v>
      </c>
      <c r="B454">
        <v>189.03</v>
      </c>
      <c r="C454">
        <v>185.52</v>
      </c>
      <c r="D454">
        <v>186.26</v>
      </c>
      <c r="E454">
        <v>7542636</v>
      </c>
      <c r="F454">
        <v>186.8022</v>
      </c>
      <c r="G454" s="9">
        <v>45964.208333333336</v>
      </c>
      <c r="H454">
        <v>162139</v>
      </c>
    </row>
    <row r="455" spans="1:8" x14ac:dyDescent="0.25">
      <c r="A455">
        <v>186.83</v>
      </c>
      <c r="B455">
        <v>187.82</v>
      </c>
      <c r="C455">
        <v>185.62</v>
      </c>
      <c r="D455">
        <v>186.86</v>
      </c>
      <c r="E455">
        <v>7209395</v>
      </c>
      <c r="F455">
        <v>186.88079999999999</v>
      </c>
      <c r="G455" s="9">
        <v>45965.208333333336</v>
      </c>
      <c r="H455">
        <v>146713</v>
      </c>
    </row>
    <row r="456" spans="1:8" x14ac:dyDescent="0.25">
      <c r="A456">
        <v>186.64</v>
      </c>
      <c r="B456">
        <v>187.83</v>
      </c>
      <c r="C456">
        <v>185.4</v>
      </c>
      <c r="D456">
        <v>186</v>
      </c>
      <c r="E456">
        <v>5049443</v>
      </c>
      <c r="F456">
        <v>186.2595</v>
      </c>
      <c r="G456" s="9">
        <v>45966.208333333336</v>
      </c>
      <c r="H456">
        <v>126766</v>
      </c>
    </row>
    <row r="457" spans="1:8" x14ac:dyDescent="0.25">
      <c r="A457">
        <v>186.76</v>
      </c>
      <c r="B457">
        <v>187.52</v>
      </c>
      <c r="C457">
        <v>185.37200000000001</v>
      </c>
      <c r="D457">
        <v>186.97</v>
      </c>
      <c r="E457">
        <v>6767417</v>
      </c>
      <c r="F457">
        <v>186.58009999999999</v>
      </c>
      <c r="G457" s="9">
        <v>45967.208333333336</v>
      </c>
      <c r="H457">
        <v>153047</v>
      </c>
    </row>
    <row r="458" spans="1:8" x14ac:dyDescent="0.25">
      <c r="A458">
        <v>187.74</v>
      </c>
      <c r="B458">
        <v>188.35</v>
      </c>
      <c r="C458">
        <v>185.7</v>
      </c>
      <c r="D458">
        <v>186.57</v>
      </c>
      <c r="E458">
        <v>6959209</v>
      </c>
      <c r="F458">
        <v>186.83359999999999</v>
      </c>
      <c r="G458" s="9">
        <v>45968.208333333336</v>
      </c>
      <c r="H458">
        <v>144397</v>
      </c>
    </row>
    <row r="459" spans="1:8" x14ac:dyDescent="0.25">
      <c r="A459">
        <v>186</v>
      </c>
      <c r="B459">
        <v>188.42</v>
      </c>
      <c r="C459">
        <v>185.12</v>
      </c>
      <c r="D459">
        <v>188.41</v>
      </c>
      <c r="E459">
        <v>5324077</v>
      </c>
      <c r="F459">
        <v>187.44390000000001</v>
      </c>
      <c r="G459" s="9">
        <v>45971.208333333336</v>
      </c>
      <c r="H459">
        <v>135548</v>
      </c>
    </row>
    <row r="460" spans="1:8" x14ac:dyDescent="0.25">
      <c r="A460">
        <v>189.38499999999999</v>
      </c>
      <c r="B460">
        <v>193.92</v>
      </c>
      <c r="C460">
        <v>189.05</v>
      </c>
      <c r="D460">
        <v>193.83</v>
      </c>
      <c r="E460">
        <v>7465592</v>
      </c>
      <c r="F460">
        <v>192.27770000000001</v>
      </c>
      <c r="G460" s="9">
        <v>45972.208333333336</v>
      </c>
      <c r="H460">
        <v>156182</v>
      </c>
    </row>
    <row r="461" spans="1:8" x14ac:dyDescent="0.25">
      <c r="A461">
        <v>193.36</v>
      </c>
      <c r="B461">
        <v>195.54499999999999</v>
      </c>
      <c r="C461">
        <v>193.07</v>
      </c>
      <c r="D461">
        <v>194.39</v>
      </c>
      <c r="E461">
        <v>8803005</v>
      </c>
      <c r="F461">
        <v>194.43279999999999</v>
      </c>
      <c r="G461" s="9">
        <v>45973.208333333336</v>
      </c>
      <c r="H461">
        <v>168553</v>
      </c>
    </row>
    <row r="462" spans="1:8" x14ac:dyDescent="0.25">
      <c r="A462">
        <v>194.21</v>
      </c>
      <c r="B462">
        <v>196</v>
      </c>
      <c r="C462">
        <v>193.45</v>
      </c>
      <c r="D462">
        <v>195.25</v>
      </c>
      <c r="E462">
        <v>8631614</v>
      </c>
      <c r="F462">
        <v>195.2166</v>
      </c>
      <c r="G462" s="9">
        <v>45974.208333333336</v>
      </c>
      <c r="H462">
        <v>169717</v>
      </c>
    </row>
    <row r="463" spans="1:8" x14ac:dyDescent="0.25">
      <c r="A463">
        <v>195</v>
      </c>
      <c r="B463">
        <v>197.18</v>
      </c>
      <c r="C463">
        <v>193.55</v>
      </c>
      <c r="D463">
        <v>195.93</v>
      </c>
      <c r="E463">
        <v>8824847</v>
      </c>
      <c r="F463">
        <v>195.79750000000001</v>
      </c>
      <c r="G463" s="9">
        <v>45975.208333333336</v>
      </c>
      <c r="H463">
        <v>169931</v>
      </c>
    </row>
    <row r="464" spans="1:8" x14ac:dyDescent="0.25">
      <c r="A464">
        <v>196.96</v>
      </c>
      <c r="B464">
        <v>200.27500000000001</v>
      </c>
      <c r="C464">
        <v>195.9</v>
      </c>
      <c r="D464">
        <v>199.58</v>
      </c>
      <c r="E464">
        <v>13256995</v>
      </c>
      <c r="F464">
        <v>199.27250000000001</v>
      </c>
      <c r="G464" s="9">
        <v>45978.208333333336</v>
      </c>
      <c r="H464">
        <v>200186</v>
      </c>
    </row>
    <row r="465" spans="1:8" x14ac:dyDescent="0.25">
      <c r="A465">
        <v>199.01</v>
      </c>
      <c r="B465">
        <v>200.3</v>
      </c>
      <c r="C465">
        <v>198.53440000000001</v>
      </c>
      <c r="D465">
        <v>200</v>
      </c>
      <c r="E465">
        <v>12468619</v>
      </c>
      <c r="F465">
        <v>199.60650000000001</v>
      </c>
      <c r="G465" s="9">
        <v>45979.208333333336</v>
      </c>
      <c r="H465">
        <v>200881</v>
      </c>
    </row>
    <row r="466" spans="1:8" x14ac:dyDescent="0.25">
      <c r="A466">
        <v>200</v>
      </c>
      <c r="B466">
        <v>203.48</v>
      </c>
      <c r="C466">
        <v>199.38</v>
      </c>
      <c r="D466">
        <v>202.51</v>
      </c>
      <c r="E466">
        <v>14690837</v>
      </c>
      <c r="F466">
        <v>202.05500000000001</v>
      </c>
      <c r="G466" s="9">
        <v>45980.208333333336</v>
      </c>
      <c r="H466">
        <v>228449</v>
      </c>
    </row>
    <row r="467" spans="1:8" x14ac:dyDescent="0.25">
      <c r="A467">
        <v>202</v>
      </c>
      <c r="B467">
        <v>204.51</v>
      </c>
      <c r="C467">
        <v>201.57</v>
      </c>
      <c r="D467">
        <v>203.07</v>
      </c>
      <c r="E467">
        <v>10612550</v>
      </c>
      <c r="F467">
        <v>203.18029999999999</v>
      </c>
      <c r="G467" s="9">
        <v>45981.208333333336</v>
      </c>
      <c r="H467">
        <v>217735</v>
      </c>
    </row>
    <row r="468" spans="1:8" x14ac:dyDescent="0.25">
      <c r="A468">
        <v>203.96</v>
      </c>
      <c r="B468">
        <v>206.93989999999999</v>
      </c>
      <c r="C468">
        <v>202.99</v>
      </c>
      <c r="D468">
        <v>203.9</v>
      </c>
      <c r="E468">
        <v>13189055</v>
      </c>
      <c r="F468">
        <v>204.91470000000001</v>
      </c>
      <c r="G468" s="9">
        <v>45982.208333333336</v>
      </c>
      <c r="H468">
        <v>210827</v>
      </c>
    </row>
    <row r="469" spans="1:8" x14ac:dyDescent="0.25">
      <c r="A469">
        <v>203.71</v>
      </c>
      <c r="B469">
        <v>206.12</v>
      </c>
      <c r="C469">
        <v>203</v>
      </c>
      <c r="D469">
        <v>206.05</v>
      </c>
      <c r="E469">
        <v>14803873</v>
      </c>
      <c r="F469">
        <v>205.4341</v>
      </c>
      <c r="G469" s="9">
        <v>45985.208333333336</v>
      </c>
      <c r="H469">
        <v>187001</v>
      </c>
    </row>
    <row r="470" spans="1:8" x14ac:dyDescent="0.25">
      <c r="A470">
        <v>205.18</v>
      </c>
      <c r="B470">
        <v>207.72</v>
      </c>
      <c r="C470">
        <v>205.1788</v>
      </c>
      <c r="D470">
        <v>206.67</v>
      </c>
      <c r="E470">
        <v>10275724</v>
      </c>
      <c r="F470">
        <v>206.87690000000001</v>
      </c>
      <c r="G470" s="9">
        <v>45986.208333333336</v>
      </c>
      <c r="H470">
        <v>163334</v>
      </c>
    </row>
    <row r="471" spans="1:8" x14ac:dyDescent="0.25">
      <c r="A471">
        <v>206.48500000000001</v>
      </c>
      <c r="B471">
        <v>207.81</v>
      </c>
      <c r="C471">
        <v>205.9426</v>
      </c>
      <c r="D471">
        <v>207.56</v>
      </c>
      <c r="E471">
        <v>6728994</v>
      </c>
      <c r="F471">
        <v>207.23410000000001</v>
      </c>
      <c r="G471" s="9">
        <v>45987.208333333336</v>
      </c>
      <c r="H471">
        <v>141334</v>
      </c>
    </row>
    <row r="472" spans="1:8" x14ac:dyDescent="0.25">
      <c r="A472">
        <v>207</v>
      </c>
      <c r="B472">
        <v>207.46</v>
      </c>
      <c r="C472">
        <v>204.63</v>
      </c>
      <c r="D472">
        <v>206.92</v>
      </c>
      <c r="E472">
        <v>5638279</v>
      </c>
      <c r="F472">
        <v>206.3527</v>
      </c>
      <c r="G472" s="9">
        <v>45989.208333333336</v>
      </c>
      <c r="H472">
        <v>109486</v>
      </c>
    </row>
    <row r="473" spans="1:8" x14ac:dyDescent="0.25">
      <c r="A473">
        <v>206.5</v>
      </c>
      <c r="B473">
        <v>207.7</v>
      </c>
      <c r="C473">
        <v>205.34</v>
      </c>
      <c r="D473">
        <v>205.34</v>
      </c>
      <c r="E473">
        <v>8473726</v>
      </c>
      <c r="F473">
        <v>205.99619999999999</v>
      </c>
      <c r="G473" s="9">
        <v>45992.208333333336</v>
      </c>
      <c r="H473">
        <v>160294</v>
      </c>
    </row>
    <row r="474" spans="1:8" x14ac:dyDescent="0.25">
      <c r="A474">
        <v>205.24</v>
      </c>
      <c r="B474">
        <v>205.61</v>
      </c>
      <c r="C474">
        <v>203.1</v>
      </c>
      <c r="D474">
        <v>205.42</v>
      </c>
      <c r="E474">
        <v>8393565</v>
      </c>
      <c r="F474">
        <v>204.67939999999999</v>
      </c>
      <c r="G474" s="9">
        <v>45993.208333333336</v>
      </c>
      <c r="H474">
        <v>175892</v>
      </c>
    </row>
    <row r="475" spans="1:8" x14ac:dyDescent="0.25">
      <c r="A475">
        <v>205.9</v>
      </c>
      <c r="B475">
        <v>207.02</v>
      </c>
      <c r="C475">
        <v>204.99</v>
      </c>
      <c r="D475">
        <v>205.33</v>
      </c>
      <c r="E475">
        <v>8363292</v>
      </c>
      <c r="F475">
        <v>205.5241</v>
      </c>
      <c r="G475" s="9">
        <v>45994.208333333336</v>
      </c>
      <c r="H475">
        <v>131688</v>
      </c>
    </row>
    <row r="476" spans="1:8" x14ac:dyDescent="0.25">
      <c r="A476">
        <v>204.59</v>
      </c>
      <c r="B476">
        <v>204.86</v>
      </c>
      <c r="C476">
        <v>201.71</v>
      </c>
      <c r="D476">
        <v>202.48</v>
      </c>
      <c r="E476">
        <v>9049943</v>
      </c>
      <c r="F476">
        <v>202.67019999999999</v>
      </c>
      <c r="G476" s="9">
        <v>45995.208333333336</v>
      </c>
      <c r="H476">
        <v>177494</v>
      </c>
    </row>
    <row r="477" spans="1:8" x14ac:dyDescent="0.25">
      <c r="A477">
        <v>202.98</v>
      </c>
      <c r="B477">
        <v>203.45</v>
      </c>
      <c r="C477">
        <v>200.81</v>
      </c>
      <c r="D477">
        <v>201.93</v>
      </c>
      <c r="E477">
        <v>7785552</v>
      </c>
      <c r="F477">
        <v>202.04390000000001</v>
      </c>
      <c r="G477" s="9">
        <v>45996.208333333336</v>
      </c>
      <c r="H477">
        <v>142519</v>
      </c>
    </row>
    <row r="478" spans="1:8" x14ac:dyDescent="0.25">
      <c r="A478">
        <v>202.66</v>
      </c>
      <c r="B478">
        <v>203.255</v>
      </c>
      <c r="C478">
        <v>200.99</v>
      </c>
      <c r="D478">
        <v>201.62</v>
      </c>
      <c r="E478">
        <v>7785708</v>
      </c>
      <c r="F478">
        <v>202.01249999999999</v>
      </c>
      <c r="G478" s="9">
        <v>45999.208333333336</v>
      </c>
      <c r="H478">
        <v>154352</v>
      </c>
    </row>
    <row r="479" spans="1:8" x14ac:dyDescent="0.25">
      <c r="A479">
        <v>202.92</v>
      </c>
      <c r="B479">
        <v>205.54</v>
      </c>
      <c r="C479">
        <v>199.905</v>
      </c>
      <c r="D479">
        <v>199.96</v>
      </c>
      <c r="E479">
        <v>7509402</v>
      </c>
      <c r="F479">
        <v>201.67930000000001</v>
      </c>
      <c r="G479" s="9">
        <v>46000.208333333336</v>
      </c>
      <c r="H479">
        <v>146981</v>
      </c>
    </row>
    <row r="480" spans="1:8" x14ac:dyDescent="0.25">
      <c r="A480">
        <v>200.59</v>
      </c>
      <c r="B480">
        <v>206.8</v>
      </c>
      <c r="C480">
        <v>200.1799</v>
      </c>
      <c r="D480">
        <v>206.54</v>
      </c>
      <c r="E480">
        <v>11599785</v>
      </c>
      <c r="F480">
        <v>205.44669999999999</v>
      </c>
      <c r="G480" s="9">
        <v>46001.208333333336</v>
      </c>
      <c r="H480">
        <v>170674</v>
      </c>
    </row>
    <row r="481" spans="1:8" x14ac:dyDescent="0.25">
      <c r="A481">
        <v>207.9</v>
      </c>
      <c r="B481">
        <v>211.23500000000001</v>
      </c>
      <c r="C481">
        <v>207.83</v>
      </c>
      <c r="D481">
        <v>210.01</v>
      </c>
      <c r="E481">
        <v>9008960</v>
      </c>
      <c r="F481">
        <v>209.85579999999999</v>
      </c>
      <c r="G481" s="9">
        <v>46002.208333333336</v>
      </c>
      <c r="H481">
        <v>190974</v>
      </c>
    </row>
    <row r="482" spans="1:8" x14ac:dyDescent="0.25">
      <c r="A482">
        <v>210.28</v>
      </c>
      <c r="B482">
        <v>212.27</v>
      </c>
      <c r="C482">
        <v>208.9632</v>
      </c>
      <c r="D482">
        <v>211.58</v>
      </c>
      <c r="E482">
        <v>6922683</v>
      </c>
      <c r="F482">
        <v>211.18350000000001</v>
      </c>
      <c r="G482" s="9">
        <v>46003.208333333336</v>
      </c>
      <c r="H482">
        <v>154835</v>
      </c>
    </row>
    <row r="483" spans="1:8" x14ac:dyDescent="0.25">
      <c r="A483">
        <v>210.345</v>
      </c>
      <c r="B483">
        <v>215.185</v>
      </c>
      <c r="C483">
        <v>209.00569999999999</v>
      </c>
      <c r="D483">
        <v>214.17</v>
      </c>
      <c r="E483">
        <v>8466964</v>
      </c>
      <c r="F483">
        <v>213.83680000000001</v>
      </c>
      <c r="G483" s="9">
        <v>46006.208333333336</v>
      </c>
      <c r="H483">
        <v>175556</v>
      </c>
    </row>
    <row r="484" spans="1:8" x14ac:dyDescent="0.25">
      <c r="A484">
        <v>214</v>
      </c>
      <c r="B484">
        <v>214.73</v>
      </c>
      <c r="C484">
        <v>208.81</v>
      </c>
      <c r="D484">
        <v>209.3</v>
      </c>
      <c r="E484">
        <v>9949810</v>
      </c>
      <c r="F484">
        <v>210.1679</v>
      </c>
      <c r="G484" s="9">
        <v>46007.208333333336</v>
      </c>
      <c r="H484">
        <v>180634</v>
      </c>
    </row>
    <row r="485" spans="1:8" x14ac:dyDescent="0.25">
      <c r="A485">
        <v>209.38499999999999</v>
      </c>
      <c r="B485">
        <v>211.51499999999999</v>
      </c>
      <c r="C485">
        <v>208.46</v>
      </c>
      <c r="D485">
        <v>210.33</v>
      </c>
      <c r="E485">
        <v>8457560</v>
      </c>
      <c r="F485">
        <v>210.2022</v>
      </c>
      <c r="G485" s="9">
        <v>46008.208333333336</v>
      </c>
      <c r="H485">
        <v>146532</v>
      </c>
    </row>
    <row r="486" spans="1:8" x14ac:dyDescent="0.25">
      <c r="A486">
        <v>209.8</v>
      </c>
      <c r="B486">
        <v>211.06</v>
      </c>
      <c r="C486">
        <v>207.756</v>
      </c>
      <c r="D486">
        <v>208.31</v>
      </c>
      <c r="E486">
        <v>7499852</v>
      </c>
      <c r="F486">
        <v>209.09289999999999</v>
      </c>
      <c r="G486" s="9">
        <v>46009.208333333336</v>
      </c>
      <c r="H486">
        <v>143245</v>
      </c>
    </row>
    <row r="487" spans="1:8" x14ac:dyDescent="0.25">
      <c r="A487">
        <v>207.56</v>
      </c>
      <c r="B487">
        <v>209.24</v>
      </c>
      <c r="C487">
        <v>206.03</v>
      </c>
      <c r="D487">
        <v>206.37</v>
      </c>
      <c r="E487">
        <v>24803920</v>
      </c>
      <c r="F487">
        <v>206.84649999999999</v>
      </c>
      <c r="G487" s="9">
        <v>46010.208333333336</v>
      </c>
      <c r="H487">
        <v>162894</v>
      </c>
    </row>
    <row r="488" spans="1:8" x14ac:dyDescent="0.25">
      <c r="A488">
        <v>206.13</v>
      </c>
      <c r="B488">
        <v>208.08</v>
      </c>
      <c r="C488">
        <v>205.5</v>
      </c>
      <c r="D488">
        <v>207.32</v>
      </c>
      <c r="E488">
        <v>8187755</v>
      </c>
      <c r="F488">
        <v>207.09119999999999</v>
      </c>
      <c r="G488" s="9">
        <v>46013.208333333336</v>
      </c>
      <c r="H488">
        <v>136044</v>
      </c>
    </row>
    <row r="489" spans="1:8" x14ac:dyDescent="0.25">
      <c r="A489">
        <v>205.02</v>
      </c>
      <c r="B489">
        <v>206.53</v>
      </c>
      <c r="C489">
        <v>203.28</v>
      </c>
      <c r="D489">
        <v>205.78</v>
      </c>
      <c r="E489">
        <v>7047346</v>
      </c>
      <c r="F489">
        <v>205.62719999999999</v>
      </c>
      <c r="G489" s="9">
        <v>46014.208333333336</v>
      </c>
      <c r="H489">
        <v>140454</v>
      </c>
    </row>
    <row r="490" spans="1:8" x14ac:dyDescent="0.25">
      <c r="A490">
        <v>206</v>
      </c>
      <c r="B490">
        <v>207.94</v>
      </c>
      <c r="C490">
        <v>205.57</v>
      </c>
      <c r="D490">
        <v>207.78</v>
      </c>
      <c r="E490">
        <v>2376541</v>
      </c>
      <c r="F490">
        <v>207.25319999999999</v>
      </c>
      <c r="G490" s="9">
        <v>46015.208333333336</v>
      </c>
      <c r="H490">
        <v>76712</v>
      </c>
    </row>
    <row r="491" spans="1:8" x14ac:dyDescent="0.25">
      <c r="A491">
        <v>207.53</v>
      </c>
      <c r="B491">
        <v>208.04</v>
      </c>
      <c r="C491">
        <v>206.71010000000001</v>
      </c>
      <c r="D491">
        <v>207.63</v>
      </c>
      <c r="E491">
        <v>2316730</v>
      </c>
      <c r="F491">
        <v>207.44040000000001</v>
      </c>
      <c r="G491" s="9">
        <v>46017.208333333336</v>
      </c>
      <c r="H491">
        <v>91838</v>
      </c>
    </row>
    <row r="492" spans="1:8" x14ac:dyDescent="0.25">
      <c r="A492">
        <v>208</v>
      </c>
      <c r="B492">
        <v>209.47</v>
      </c>
      <c r="C492">
        <v>207.38</v>
      </c>
      <c r="D492">
        <v>207.56</v>
      </c>
      <c r="E492">
        <v>4348854</v>
      </c>
      <c r="F492">
        <v>208.13200000000001</v>
      </c>
      <c r="G492" s="9">
        <v>46020.208333333336</v>
      </c>
      <c r="H492">
        <v>127682</v>
      </c>
    </row>
    <row r="493" spans="1:8" x14ac:dyDescent="0.25">
      <c r="A493">
        <v>207.51</v>
      </c>
      <c r="B493">
        <v>207.69</v>
      </c>
      <c r="C493">
        <v>206.52</v>
      </c>
      <c r="D493">
        <v>206.91</v>
      </c>
      <c r="E493">
        <v>3937395</v>
      </c>
      <c r="F493">
        <v>207.10839999999999</v>
      </c>
      <c r="G493" s="9">
        <v>46021.208333333336</v>
      </c>
      <c r="H493">
        <v>103732</v>
      </c>
    </row>
    <row r="494" spans="1:8" x14ac:dyDescent="0.25">
      <c r="A494">
        <v>206.91</v>
      </c>
      <c r="B494">
        <v>207.5</v>
      </c>
      <c r="C494">
        <v>206.37</v>
      </c>
      <c r="D494">
        <v>206.95</v>
      </c>
      <c r="E494">
        <v>4084013</v>
      </c>
      <c r="F494">
        <v>206.99959999999999</v>
      </c>
      <c r="G494" s="9">
        <v>46022.208333333336</v>
      </c>
      <c r="H494">
        <v>98331</v>
      </c>
    </row>
    <row r="495" spans="1:8" x14ac:dyDescent="0.25">
      <c r="A495">
        <v>206.82</v>
      </c>
      <c r="B495">
        <v>207.38499999999999</v>
      </c>
      <c r="C495">
        <v>203.68</v>
      </c>
      <c r="D495">
        <v>207.35</v>
      </c>
      <c r="E495">
        <v>6325672</v>
      </c>
      <c r="F495">
        <v>206.49930000000001</v>
      </c>
      <c r="G495" s="9">
        <v>46024.208333333336</v>
      </c>
      <c r="H495">
        <v>142372</v>
      </c>
    </row>
    <row r="496" spans="1:8" x14ac:dyDescent="0.25">
      <c r="A496">
        <v>205.87</v>
      </c>
      <c r="B496">
        <v>205.935</v>
      </c>
      <c r="C496">
        <v>200.9101</v>
      </c>
      <c r="D496">
        <v>204.31</v>
      </c>
      <c r="E496">
        <v>9476975</v>
      </c>
      <c r="F496">
        <v>203.2475</v>
      </c>
      <c r="G496" s="9">
        <v>46027.208333333336</v>
      </c>
      <c r="H496">
        <v>190824</v>
      </c>
    </row>
    <row r="497" spans="1:8" x14ac:dyDescent="0.25">
      <c r="A497">
        <v>204.6</v>
      </c>
      <c r="B497">
        <v>206.70500000000001</v>
      </c>
      <c r="C497">
        <v>204.11500000000001</v>
      </c>
      <c r="D497">
        <v>204.79</v>
      </c>
      <c r="E497">
        <v>8107853</v>
      </c>
      <c r="F497">
        <v>205.29580000000001</v>
      </c>
      <c r="G497" s="9">
        <v>46028.208333333336</v>
      </c>
      <c r="H497">
        <v>157294</v>
      </c>
    </row>
    <row r="498" spans="1:8" x14ac:dyDescent="0.25">
      <c r="A498">
        <v>205.26</v>
      </c>
      <c r="B498">
        <v>208.26</v>
      </c>
      <c r="C498">
        <v>205.03</v>
      </c>
      <c r="D498">
        <v>207.49</v>
      </c>
      <c r="E498">
        <v>7545920</v>
      </c>
      <c r="F498">
        <v>207.0968</v>
      </c>
      <c r="G498" s="9">
        <v>46029.208333333336</v>
      </c>
      <c r="H498">
        <v>156488</v>
      </c>
    </row>
    <row r="499" spans="1:8" x14ac:dyDescent="0.25">
      <c r="A499">
        <v>206.93</v>
      </c>
      <c r="B499">
        <v>208.98</v>
      </c>
      <c r="C499">
        <v>204.97</v>
      </c>
      <c r="D499">
        <v>205.75</v>
      </c>
      <c r="E499">
        <v>6557776</v>
      </c>
      <c r="F499">
        <v>206.4196</v>
      </c>
      <c r="G499" s="9">
        <v>46030.208333333336</v>
      </c>
      <c r="H499">
        <v>134915</v>
      </c>
    </row>
    <row r="500" spans="1:8" x14ac:dyDescent="0.25">
      <c r="A500">
        <v>205.91</v>
      </c>
      <c r="B500">
        <v>206.7</v>
      </c>
      <c r="C500">
        <v>204.01</v>
      </c>
      <c r="D500">
        <v>204.39</v>
      </c>
      <c r="E500">
        <v>6154326</v>
      </c>
      <c r="F500">
        <v>204.92009999999999</v>
      </c>
      <c r="G500" s="9">
        <v>46031.208333333336</v>
      </c>
      <c r="H500">
        <v>137726</v>
      </c>
    </row>
    <row r="501" spans="1:8" x14ac:dyDescent="0.25">
      <c r="A501">
        <v>205.55</v>
      </c>
      <c r="B501">
        <v>209.9</v>
      </c>
      <c r="C501">
        <v>203.85</v>
      </c>
      <c r="D501">
        <v>209.72</v>
      </c>
      <c r="E501">
        <v>11794339</v>
      </c>
      <c r="F501">
        <v>208.67570000000001</v>
      </c>
      <c r="G501" s="9">
        <v>46034.208333333336</v>
      </c>
      <c r="H501">
        <v>175496</v>
      </c>
    </row>
    <row r="502" spans="1:8" x14ac:dyDescent="0.25">
      <c r="A502">
        <v>209.91</v>
      </c>
      <c r="B502">
        <v>214.39</v>
      </c>
      <c r="C502">
        <v>208.86</v>
      </c>
      <c r="D502">
        <v>213.65</v>
      </c>
      <c r="E502">
        <v>11375289</v>
      </c>
      <c r="F502">
        <v>212.99760000000001</v>
      </c>
      <c r="G502" s="9">
        <v>46035.208333333336</v>
      </c>
      <c r="H502">
        <v>189397</v>
      </c>
    </row>
    <row r="503" spans="1:8" x14ac:dyDescent="0.25">
      <c r="A503">
        <v>214.73</v>
      </c>
      <c r="B503">
        <v>218.86</v>
      </c>
      <c r="C503">
        <v>214.14500000000001</v>
      </c>
      <c r="D503">
        <v>218.55</v>
      </c>
      <c r="E503">
        <v>11858528</v>
      </c>
      <c r="F503">
        <v>217.62450000000001</v>
      </c>
      <c r="G503" s="9">
        <v>46036.208333333336</v>
      </c>
      <c r="H503">
        <v>194474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3"/>
  <sheetViews>
    <sheetView workbookViewId="0"/>
  </sheetViews>
  <sheetFormatPr defaultRowHeight="15" x14ac:dyDescent="0.25"/>
  <sheetData>
    <row r="1" spans="1:9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</row>
    <row r="2" spans="1:9" x14ac:dyDescent="0.25">
      <c r="A2">
        <v>99.82</v>
      </c>
      <c r="B2">
        <v>100.01</v>
      </c>
      <c r="C2">
        <v>97.53</v>
      </c>
      <c r="D2">
        <v>97.69</v>
      </c>
      <c r="E2">
        <v>20235699</v>
      </c>
      <c r="F2">
        <v>98.152299999999997</v>
      </c>
      <c r="G2" s="9">
        <v>45307.208333333336</v>
      </c>
      <c r="H2">
        <v>204887</v>
      </c>
    </row>
    <row r="3" spans="1:9" x14ac:dyDescent="0.25">
      <c r="A3">
        <v>96.6</v>
      </c>
      <c r="B3">
        <v>97.96</v>
      </c>
      <c r="C3">
        <v>96.58</v>
      </c>
      <c r="D3">
        <v>96.98</v>
      </c>
      <c r="E3">
        <v>18384015</v>
      </c>
      <c r="F3">
        <v>97.078800000000001</v>
      </c>
      <c r="G3" s="9">
        <v>45308.208333333336</v>
      </c>
      <c r="H3">
        <v>167987</v>
      </c>
    </row>
    <row r="4" spans="1:9" x14ac:dyDescent="0.25">
      <c r="A4">
        <v>97</v>
      </c>
      <c r="B4">
        <v>97.09</v>
      </c>
      <c r="C4">
        <v>95.82</v>
      </c>
      <c r="D4">
        <v>96.8</v>
      </c>
      <c r="E4">
        <v>20940275</v>
      </c>
      <c r="F4">
        <v>96.5608</v>
      </c>
      <c r="G4" s="9">
        <v>45309.208333333336</v>
      </c>
      <c r="H4">
        <v>180232</v>
      </c>
    </row>
    <row r="5" spans="1:9" x14ac:dyDescent="0.25">
      <c r="A5">
        <v>96.72</v>
      </c>
      <c r="B5">
        <v>97.015600000000006</v>
      </c>
      <c r="C5">
        <v>96.41</v>
      </c>
      <c r="D5">
        <v>96.95</v>
      </c>
      <c r="E5">
        <v>20088432</v>
      </c>
      <c r="F5">
        <v>96.799300000000002</v>
      </c>
      <c r="G5" s="9">
        <v>45310.208333333336</v>
      </c>
      <c r="H5">
        <v>155521</v>
      </c>
    </row>
    <row r="6" spans="1:9" x14ac:dyDescent="0.25">
      <c r="A6">
        <v>96.7</v>
      </c>
      <c r="B6">
        <v>97.094999999999999</v>
      </c>
      <c r="C6">
        <v>95.77</v>
      </c>
      <c r="D6">
        <v>96.82</v>
      </c>
      <c r="E6">
        <v>19955946</v>
      </c>
      <c r="F6">
        <v>96.513000000000005</v>
      </c>
      <c r="G6" s="9">
        <v>45313.208333333336</v>
      </c>
      <c r="H6">
        <v>154242</v>
      </c>
    </row>
    <row r="7" spans="1:9" x14ac:dyDescent="0.25">
      <c r="A7">
        <v>96.81</v>
      </c>
      <c r="B7">
        <v>98.5</v>
      </c>
      <c r="C7">
        <v>96.73</v>
      </c>
      <c r="D7">
        <v>97.91</v>
      </c>
      <c r="E7">
        <v>15863433</v>
      </c>
      <c r="F7">
        <v>97.870800000000003</v>
      </c>
      <c r="G7" s="9">
        <v>45314.208333333336</v>
      </c>
      <c r="H7">
        <v>141763</v>
      </c>
    </row>
    <row r="8" spans="1:9" x14ac:dyDescent="0.25">
      <c r="A8">
        <v>98.32</v>
      </c>
      <c r="B8">
        <v>99.65</v>
      </c>
      <c r="C8">
        <v>97.74</v>
      </c>
      <c r="D8">
        <v>99.6</v>
      </c>
      <c r="E8">
        <v>17330646</v>
      </c>
      <c r="F8">
        <v>99.014700000000005</v>
      </c>
      <c r="G8" s="9">
        <v>45315.208333333336</v>
      </c>
      <c r="H8">
        <v>151289</v>
      </c>
    </row>
    <row r="9" spans="1:9" x14ac:dyDescent="0.25">
      <c r="A9">
        <v>100.31</v>
      </c>
      <c r="B9">
        <v>102.18</v>
      </c>
      <c r="C9">
        <v>99.614999999999995</v>
      </c>
      <c r="D9">
        <v>102.13</v>
      </c>
      <c r="E9">
        <v>22089510</v>
      </c>
      <c r="F9">
        <v>101.00149999999999</v>
      </c>
      <c r="G9" s="9">
        <v>45316.208333333336</v>
      </c>
      <c r="H9">
        <v>194763</v>
      </c>
    </row>
    <row r="10" spans="1:9" x14ac:dyDescent="0.25">
      <c r="A10">
        <v>101.97</v>
      </c>
      <c r="B10">
        <v>103.08</v>
      </c>
      <c r="C10">
        <v>101.1901</v>
      </c>
      <c r="D10">
        <v>103</v>
      </c>
      <c r="E10">
        <v>20817240</v>
      </c>
      <c r="F10">
        <v>102.3533</v>
      </c>
      <c r="G10" s="9">
        <v>45317.208333333336</v>
      </c>
      <c r="H10">
        <v>163411</v>
      </c>
    </row>
    <row r="11" spans="1:9" x14ac:dyDescent="0.25">
      <c r="A11">
        <v>102.98</v>
      </c>
      <c r="B11">
        <v>103.2</v>
      </c>
      <c r="C11">
        <v>101.86</v>
      </c>
      <c r="D11">
        <v>103.13</v>
      </c>
      <c r="E11">
        <v>18317549</v>
      </c>
      <c r="F11">
        <v>102.7861</v>
      </c>
      <c r="G11" s="9">
        <v>45320.208333333336</v>
      </c>
      <c r="H11">
        <v>139881</v>
      </c>
    </row>
    <row r="12" spans="1:9" x14ac:dyDescent="0.25">
      <c r="A12">
        <v>102.41</v>
      </c>
      <c r="B12">
        <v>104.88</v>
      </c>
      <c r="C12">
        <v>102.1</v>
      </c>
      <c r="D12">
        <v>104.85</v>
      </c>
      <c r="E12">
        <v>19610934</v>
      </c>
      <c r="F12">
        <v>104.02249999999999</v>
      </c>
      <c r="G12" s="9">
        <v>45321.208333333336</v>
      </c>
      <c r="H12">
        <v>172670</v>
      </c>
    </row>
    <row r="13" spans="1:9" x14ac:dyDescent="0.25">
      <c r="A13">
        <v>104.74</v>
      </c>
      <c r="B13">
        <v>104.88</v>
      </c>
      <c r="C13">
        <v>102.7714</v>
      </c>
      <c r="D13">
        <v>102.81</v>
      </c>
      <c r="E13">
        <v>22415291</v>
      </c>
      <c r="F13">
        <v>103.48090000000001</v>
      </c>
      <c r="G13" s="9">
        <v>45322.208333333336</v>
      </c>
      <c r="H13">
        <v>184343</v>
      </c>
    </row>
    <row r="14" spans="1:9" x14ac:dyDescent="0.25">
      <c r="A14">
        <v>103.57</v>
      </c>
      <c r="B14">
        <v>104.01</v>
      </c>
      <c r="C14">
        <v>101.62</v>
      </c>
      <c r="D14">
        <v>102.39</v>
      </c>
      <c r="E14">
        <v>19240687</v>
      </c>
      <c r="F14">
        <v>102.7593</v>
      </c>
      <c r="G14" s="9">
        <v>45323.208333333336</v>
      </c>
      <c r="H14">
        <v>189911</v>
      </c>
    </row>
    <row r="15" spans="1:9" x14ac:dyDescent="0.25">
      <c r="A15">
        <v>103.75</v>
      </c>
      <c r="B15">
        <v>104</v>
      </c>
      <c r="C15">
        <v>101.611</v>
      </c>
      <c r="D15">
        <v>101.97</v>
      </c>
      <c r="E15">
        <v>21973405</v>
      </c>
      <c r="F15">
        <v>102.70099999999999</v>
      </c>
      <c r="G15" s="9">
        <v>45324.208333333336</v>
      </c>
      <c r="H15">
        <v>212057</v>
      </c>
    </row>
    <row r="16" spans="1:9" x14ac:dyDescent="0.25">
      <c r="A16">
        <v>101.45</v>
      </c>
      <c r="B16">
        <v>102.38</v>
      </c>
      <c r="C16">
        <v>100.5</v>
      </c>
      <c r="D16">
        <v>101.55</v>
      </c>
      <c r="E16">
        <v>17190890</v>
      </c>
      <c r="F16">
        <v>101.539</v>
      </c>
      <c r="G16" s="9">
        <v>45327.208333333336</v>
      </c>
      <c r="H16">
        <v>161799</v>
      </c>
    </row>
    <row r="17" spans="1:8" x14ac:dyDescent="0.25">
      <c r="A17">
        <v>102.07</v>
      </c>
      <c r="B17">
        <v>103.04</v>
      </c>
      <c r="C17">
        <v>101.57</v>
      </c>
      <c r="D17">
        <v>102.25</v>
      </c>
      <c r="E17">
        <v>13353286</v>
      </c>
      <c r="F17">
        <v>102.2765</v>
      </c>
      <c r="G17" s="9">
        <v>45328.208333333336</v>
      </c>
      <c r="H17">
        <v>128404</v>
      </c>
    </row>
    <row r="18" spans="1:8" x14ac:dyDescent="0.25">
      <c r="A18">
        <v>102.25</v>
      </c>
      <c r="B18">
        <v>102.73</v>
      </c>
      <c r="C18">
        <v>101.18</v>
      </c>
      <c r="D18">
        <v>102.22</v>
      </c>
      <c r="E18">
        <v>13826832</v>
      </c>
      <c r="F18">
        <v>101.8942</v>
      </c>
      <c r="G18" s="9">
        <v>45329.208333333336</v>
      </c>
      <c r="H18">
        <v>130111</v>
      </c>
    </row>
    <row r="19" spans="1:8" x14ac:dyDescent="0.25">
      <c r="A19">
        <v>102.34</v>
      </c>
      <c r="B19">
        <v>104.42</v>
      </c>
      <c r="C19">
        <v>102.11</v>
      </c>
      <c r="D19">
        <v>103.97</v>
      </c>
      <c r="E19">
        <v>19636898</v>
      </c>
      <c r="F19">
        <v>103.598</v>
      </c>
      <c r="G19" s="9">
        <v>45330.208333333336</v>
      </c>
      <c r="H19">
        <v>176200</v>
      </c>
    </row>
    <row r="20" spans="1:8" x14ac:dyDescent="0.25">
      <c r="A20">
        <v>104.1</v>
      </c>
      <c r="B20">
        <v>104.84</v>
      </c>
      <c r="C20">
        <v>101.7</v>
      </c>
      <c r="D20">
        <v>101.77</v>
      </c>
      <c r="E20">
        <v>20410510</v>
      </c>
      <c r="F20">
        <v>102.49420000000001</v>
      </c>
      <c r="G20" s="9">
        <v>45331.208333333336</v>
      </c>
      <c r="H20">
        <v>173338</v>
      </c>
    </row>
    <row r="21" spans="1:8" x14ac:dyDescent="0.25">
      <c r="A21">
        <v>102.16</v>
      </c>
      <c r="B21">
        <v>103.4</v>
      </c>
      <c r="C21">
        <v>102</v>
      </c>
      <c r="D21">
        <v>103.17</v>
      </c>
      <c r="E21">
        <v>18173061</v>
      </c>
      <c r="F21">
        <v>102.9804</v>
      </c>
      <c r="G21" s="9">
        <v>45334.208333333336</v>
      </c>
      <c r="H21">
        <v>158102</v>
      </c>
    </row>
    <row r="22" spans="1:8" x14ac:dyDescent="0.25">
      <c r="A22">
        <v>102.76</v>
      </c>
      <c r="B22">
        <v>103.09</v>
      </c>
      <c r="C22">
        <v>100.6</v>
      </c>
      <c r="D22">
        <v>101.34</v>
      </c>
      <c r="E22">
        <v>18917431</v>
      </c>
      <c r="F22">
        <v>101.49550000000001</v>
      </c>
      <c r="G22" s="9">
        <v>45335.208333333336</v>
      </c>
      <c r="H22">
        <v>170768</v>
      </c>
    </row>
    <row r="23" spans="1:8" x14ac:dyDescent="0.25">
      <c r="A23">
        <v>101.87</v>
      </c>
      <c r="B23">
        <v>102.61499999999999</v>
      </c>
      <c r="C23">
        <v>100.42</v>
      </c>
      <c r="D23">
        <v>100.84</v>
      </c>
      <c r="E23">
        <v>17651253</v>
      </c>
      <c r="F23">
        <v>101.11799999999999</v>
      </c>
      <c r="G23" s="9">
        <v>45336.208333333336</v>
      </c>
      <c r="H23">
        <v>161390</v>
      </c>
    </row>
    <row r="24" spans="1:8" x14ac:dyDescent="0.25">
      <c r="A24">
        <v>100.6</v>
      </c>
      <c r="B24">
        <v>103.935</v>
      </c>
      <c r="C24">
        <v>100.6</v>
      </c>
      <c r="D24">
        <v>103.73</v>
      </c>
      <c r="E24">
        <v>23196310</v>
      </c>
      <c r="F24">
        <v>103.04259999999999</v>
      </c>
      <c r="G24" s="9">
        <v>45337.208333333336</v>
      </c>
      <c r="H24">
        <v>192102</v>
      </c>
    </row>
    <row r="25" spans="1:8" x14ac:dyDescent="0.25">
      <c r="A25">
        <v>104.01</v>
      </c>
      <c r="B25">
        <v>104.63</v>
      </c>
      <c r="C25">
        <v>103.52</v>
      </c>
      <c r="D25">
        <v>103.73</v>
      </c>
      <c r="E25">
        <v>20151426</v>
      </c>
      <c r="F25">
        <v>104.0275</v>
      </c>
      <c r="G25" s="9">
        <v>45338.208333333336</v>
      </c>
      <c r="H25">
        <v>159993</v>
      </c>
    </row>
    <row r="26" spans="1:8" x14ac:dyDescent="0.25">
      <c r="A26">
        <v>103.84</v>
      </c>
      <c r="B26">
        <v>104.12</v>
      </c>
      <c r="C26">
        <v>102.645</v>
      </c>
      <c r="D26">
        <v>102.75</v>
      </c>
      <c r="E26">
        <v>17650010</v>
      </c>
      <c r="F26">
        <v>103.26300000000001</v>
      </c>
      <c r="G26" s="9">
        <v>45342.208333333336</v>
      </c>
      <c r="H26">
        <v>169645</v>
      </c>
    </row>
    <row r="27" spans="1:8" x14ac:dyDescent="0.25">
      <c r="A27">
        <v>103.02</v>
      </c>
      <c r="B27">
        <v>104.98</v>
      </c>
      <c r="C27">
        <v>102.99</v>
      </c>
      <c r="D27">
        <v>104.85</v>
      </c>
      <c r="E27">
        <v>20999189</v>
      </c>
      <c r="F27">
        <v>104.4417</v>
      </c>
      <c r="G27" s="9">
        <v>45343.208333333336</v>
      </c>
      <c r="H27">
        <v>186508</v>
      </c>
    </row>
    <row r="28" spans="1:8" x14ac:dyDescent="0.25">
      <c r="A28">
        <v>104.16</v>
      </c>
      <c r="B28">
        <v>105.41</v>
      </c>
      <c r="C28">
        <v>103.45</v>
      </c>
      <c r="D28">
        <v>104.76</v>
      </c>
      <c r="E28">
        <v>20470668</v>
      </c>
      <c r="F28">
        <v>104.8128</v>
      </c>
      <c r="G28" s="9">
        <v>45344.208333333336</v>
      </c>
      <c r="H28">
        <v>178409</v>
      </c>
    </row>
    <row r="29" spans="1:8" x14ac:dyDescent="0.25">
      <c r="A29">
        <v>103.88</v>
      </c>
      <c r="B29">
        <v>104.09</v>
      </c>
      <c r="C29">
        <v>102.88</v>
      </c>
      <c r="D29">
        <v>103.84</v>
      </c>
      <c r="E29">
        <v>15975888</v>
      </c>
      <c r="F29">
        <v>103.6711</v>
      </c>
      <c r="G29" s="9">
        <v>45345.208333333336</v>
      </c>
      <c r="H29">
        <v>144200</v>
      </c>
    </row>
    <row r="30" spans="1:8" x14ac:dyDescent="0.25">
      <c r="A30">
        <v>103.72</v>
      </c>
      <c r="B30">
        <v>104.935</v>
      </c>
      <c r="C30">
        <v>103.05</v>
      </c>
      <c r="D30">
        <v>104.25</v>
      </c>
      <c r="E30">
        <v>13360800</v>
      </c>
      <c r="F30">
        <v>104.3918</v>
      </c>
      <c r="G30" s="9">
        <v>45348.208333333336</v>
      </c>
      <c r="H30">
        <v>117388</v>
      </c>
    </row>
    <row r="31" spans="1:8" x14ac:dyDescent="0.25">
      <c r="A31">
        <v>104.68</v>
      </c>
      <c r="B31">
        <v>105.15</v>
      </c>
      <c r="C31">
        <v>103.85</v>
      </c>
      <c r="D31">
        <v>104.03</v>
      </c>
      <c r="E31">
        <v>16359978</v>
      </c>
      <c r="F31">
        <v>104.3359</v>
      </c>
      <c r="G31" s="9">
        <v>45349.208333333336</v>
      </c>
      <c r="H31">
        <v>145821</v>
      </c>
    </row>
    <row r="32" spans="1:8" x14ac:dyDescent="0.25">
      <c r="A32">
        <v>104.47</v>
      </c>
      <c r="B32">
        <v>105.43</v>
      </c>
      <c r="C32">
        <v>104</v>
      </c>
      <c r="D32">
        <v>104.32</v>
      </c>
      <c r="E32">
        <v>14810486</v>
      </c>
      <c r="F32">
        <v>104.50620000000001</v>
      </c>
      <c r="G32" s="9">
        <v>45350.208333333336</v>
      </c>
      <c r="H32">
        <v>123738</v>
      </c>
    </row>
    <row r="33" spans="1:8" x14ac:dyDescent="0.25">
      <c r="A33">
        <v>104.675</v>
      </c>
      <c r="B33">
        <v>105.07</v>
      </c>
      <c r="C33">
        <v>104.215</v>
      </c>
      <c r="D33">
        <v>104.52</v>
      </c>
      <c r="E33">
        <v>17566066</v>
      </c>
      <c r="F33">
        <v>104.61</v>
      </c>
      <c r="G33" s="9">
        <v>45351.208333333336</v>
      </c>
      <c r="H33">
        <v>128127</v>
      </c>
    </row>
    <row r="34" spans="1:8" x14ac:dyDescent="0.25">
      <c r="A34">
        <v>105.72</v>
      </c>
      <c r="B34">
        <v>106.39</v>
      </c>
      <c r="C34">
        <v>105.375</v>
      </c>
      <c r="D34">
        <v>105.84</v>
      </c>
      <c r="E34">
        <v>18460120</v>
      </c>
      <c r="F34">
        <v>105.9102</v>
      </c>
      <c r="G34" s="9">
        <v>45352.208333333336</v>
      </c>
      <c r="H34">
        <v>177720</v>
      </c>
    </row>
    <row r="35" spans="1:8" x14ac:dyDescent="0.25">
      <c r="A35">
        <v>105.66</v>
      </c>
      <c r="B35">
        <v>105.85</v>
      </c>
      <c r="C35">
        <v>104.03</v>
      </c>
      <c r="D35">
        <v>104.36</v>
      </c>
      <c r="E35">
        <v>18137989</v>
      </c>
      <c r="F35">
        <v>104.68049999999999</v>
      </c>
      <c r="G35" s="9">
        <v>45355.208333333336</v>
      </c>
      <c r="H35">
        <v>168188</v>
      </c>
    </row>
    <row r="36" spans="1:8" x14ac:dyDescent="0.25">
      <c r="A36">
        <v>104.53</v>
      </c>
      <c r="B36">
        <v>106.27</v>
      </c>
      <c r="C36">
        <v>104.32</v>
      </c>
      <c r="D36">
        <v>105.64</v>
      </c>
      <c r="E36">
        <v>19952712</v>
      </c>
      <c r="F36">
        <v>105.6352</v>
      </c>
      <c r="G36" s="9">
        <v>45356.208333333336</v>
      </c>
      <c r="H36">
        <v>177400</v>
      </c>
    </row>
    <row r="37" spans="1:8" x14ac:dyDescent="0.25">
      <c r="A37">
        <v>106.62</v>
      </c>
      <c r="B37">
        <v>107.57</v>
      </c>
      <c r="C37">
        <v>106.15</v>
      </c>
      <c r="D37">
        <v>106.77</v>
      </c>
      <c r="E37">
        <v>20472790</v>
      </c>
      <c r="F37">
        <v>106.82040000000001</v>
      </c>
      <c r="G37" s="9">
        <v>45357.208333333336</v>
      </c>
      <c r="H37">
        <v>193077</v>
      </c>
    </row>
    <row r="38" spans="1:8" x14ac:dyDescent="0.25">
      <c r="A38">
        <v>106.6</v>
      </c>
      <c r="B38">
        <v>107.98</v>
      </c>
      <c r="C38">
        <v>106.6</v>
      </c>
      <c r="D38">
        <v>107.37</v>
      </c>
      <c r="E38">
        <v>15195406</v>
      </c>
      <c r="F38">
        <v>107.4742</v>
      </c>
      <c r="G38" s="9">
        <v>45358.208333333336</v>
      </c>
      <c r="H38">
        <v>137445</v>
      </c>
    </row>
    <row r="39" spans="1:8" x14ac:dyDescent="0.25">
      <c r="A39">
        <v>107.23</v>
      </c>
      <c r="B39">
        <v>108.4</v>
      </c>
      <c r="C39">
        <v>106.77</v>
      </c>
      <c r="D39">
        <v>108.38</v>
      </c>
      <c r="E39">
        <v>16281468</v>
      </c>
      <c r="F39">
        <v>107.89100000000001</v>
      </c>
      <c r="G39" s="9">
        <v>45359.208333333336</v>
      </c>
      <c r="H39">
        <v>161052</v>
      </c>
    </row>
    <row r="40" spans="1:8" x14ac:dyDescent="0.25">
      <c r="A40">
        <v>108.25</v>
      </c>
      <c r="B40">
        <v>109.12</v>
      </c>
      <c r="C40">
        <v>107.34</v>
      </c>
      <c r="D40">
        <v>109.02</v>
      </c>
      <c r="E40">
        <v>17577285</v>
      </c>
      <c r="F40">
        <v>108.4348</v>
      </c>
      <c r="G40" s="9">
        <v>45362.166666666664</v>
      </c>
      <c r="H40">
        <v>165770</v>
      </c>
    </row>
    <row r="41" spans="1:8" x14ac:dyDescent="0.25">
      <c r="A41">
        <v>109.06</v>
      </c>
      <c r="B41">
        <v>109.28</v>
      </c>
      <c r="C41">
        <v>108.02500000000001</v>
      </c>
      <c r="D41">
        <v>108.32</v>
      </c>
      <c r="E41">
        <v>14957247</v>
      </c>
      <c r="F41">
        <v>108.52290000000001</v>
      </c>
      <c r="G41" s="9">
        <v>45363.166666666664</v>
      </c>
      <c r="H41">
        <v>144738</v>
      </c>
    </row>
    <row r="42" spans="1:8" x14ac:dyDescent="0.25">
      <c r="A42">
        <v>109.14</v>
      </c>
      <c r="B42">
        <v>110.35</v>
      </c>
      <c r="C42">
        <v>109.1101</v>
      </c>
      <c r="D42">
        <v>109.53</v>
      </c>
      <c r="E42">
        <v>17122239</v>
      </c>
      <c r="F42">
        <v>109.6956</v>
      </c>
      <c r="G42" s="9">
        <v>45364.166666666664</v>
      </c>
      <c r="H42">
        <v>161199</v>
      </c>
    </row>
    <row r="43" spans="1:8" x14ac:dyDescent="0.25">
      <c r="A43">
        <v>109.83</v>
      </c>
      <c r="B43">
        <v>111.55</v>
      </c>
      <c r="C43">
        <v>109.69</v>
      </c>
      <c r="D43">
        <v>111.47</v>
      </c>
      <c r="E43">
        <v>22121014</v>
      </c>
      <c r="F43">
        <v>110.9986</v>
      </c>
      <c r="G43" s="9">
        <v>45365.166666666664</v>
      </c>
      <c r="H43">
        <v>172651</v>
      </c>
    </row>
    <row r="44" spans="1:8" x14ac:dyDescent="0.25">
      <c r="A44">
        <v>110.85</v>
      </c>
      <c r="B44">
        <v>112.3</v>
      </c>
      <c r="C44">
        <v>110.85</v>
      </c>
      <c r="D44">
        <v>111.27</v>
      </c>
      <c r="E44">
        <v>38264401</v>
      </c>
      <c r="F44">
        <v>111.3843</v>
      </c>
      <c r="G44" s="9">
        <v>45366.166666666664</v>
      </c>
      <c r="H44">
        <v>174665</v>
      </c>
    </row>
    <row r="45" spans="1:8" x14ac:dyDescent="0.25">
      <c r="A45">
        <v>111.79</v>
      </c>
      <c r="B45">
        <v>112.86</v>
      </c>
      <c r="C45">
        <v>111.1</v>
      </c>
      <c r="D45">
        <v>112.3</v>
      </c>
      <c r="E45">
        <v>16770462</v>
      </c>
      <c r="F45">
        <v>112.2193</v>
      </c>
      <c r="G45" s="9">
        <v>45369.166666666664</v>
      </c>
      <c r="H45">
        <v>144722</v>
      </c>
    </row>
    <row r="46" spans="1:8" x14ac:dyDescent="0.25">
      <c r="A46">
        <v>112.22</v>
      </c>
      <c r="B46">
        <v>113.485</v>
      </c>
      <c r="C46">
        <v>112.06</v>
      </c>
      <c r="D46">
        <v>113.09</v>
      </c>
      <c r="E46">
        <v>14878756</v>
      </c>
      <c r="F46">
        <v>113.0861</v>
      </c>
      <c r="G46" s="9">
        <v>45370.166666666664</v>
      </c>
      <c r="H46">
        <v>131662</v>
      </c>
    </row>
    <row r="47" spans="1:8" x14ac:dyDescent="0.25">
      <c r="A47">
        <v>112.72</v>
      </c>
      <c r="B47">
        <v>113.4</v>
      </c>
      <c r="C47">
        <v>112.13</v>
      </c>
      <c r="D47">
        <v>112.99</v>
      </c>
      <c r="E47">
        <v>16119703</v>
      </c>
      <c r="F47">
        <v>112.7706</v>
      </c>
      <c r="G47" s="9">
        <v>45371.166666666664</v>
      </c>
      <c r="H47">
        <v>138263</v>
      </c>
    </row>
    <row r="48" spans="1:8" x14ac:dyDescent="0.25">
      <c r="A48">
        <v>112.92</v>
      </c>
      <c r="B48">
        <v>113.91</v>
      </c>
      <c r="C48">
        <v>112.57</v>
      </c>
      <c r="D48">
        <v>113.49</v>
      </c>
      <c r="E48">
        <v>14878022</v>
      </c>
      <c r="F48">
        <v>113.5611</v>
      </c>
      <c r="G48" s="9">
        <v>45372.166666666664</v>
      </c>
      <c r="H48">
        <v>114251</v>
      </c>
    </row>
    <row r="49" spans="1:8" x14ac:dyDescent="0.25">
      <c r="A49">
        <v>113.48</v>
      </c>
      <c r="B49">
        <v>113.685</v>
      </c>
      <c r="C49">
        <v>112.82389999999999</v>
      </c>
      <c r="D49">
        <v>113.49</v>
      </c>
      <c r="E49">
        <v>14701933</v>
      </c>
      <c r="F49">
        <v>113.3117</v>
      </c>
      <c r="G49" s="9">
        <v>45373.166666666664</v>
      </c>
      <c r="H49">
        <v>113207</v>
      </c>
    </row>
    <row r="50" spans="1:8" x14ac:dyDescent="0.25">
      <c r="A50">
        <v>113.83</v>
      </c>
      <c r="B50">
        <v>115.77500000000001</v>
      </c>
      <c r="C50">
        <v>113.83</v>
      </c>
      <c r="D50">
        <v>114.65</v>
      </c>
      <c r="E50">
        <v>14011734</v>
      </c>
      <c r="F50">
        <v>114.87430000000001</v>
      </c>
      <c r="G50" s="9">
        <v>45376.166666666664</v>
      </c>
      <c r="H50">
        <v>127569</v>
      </c>
    </row>
    <row r="51" spans="1:8" x14ac:dyDescent="0.25">
      <c r="A51">
        <v>114.66</v>
      </c>
      <c r="B51">
        <v>114.98</v>
      </c>
      <c r="C51">
        <v>113.41</v>
      </c>
      <c r="D51">
        <v>113.79</v>
      </c>
      <c r="E51">
        <v>13152287</v>
      </c>
      <c r="F51">
        <v>114.0108</v>
      </c>
      <c r="G51" s="9">
        <v>45377.166666666664</v>
      </c>
      <c r="H51">
        <v>122583</v>
      </c>
    </row>
    <row r="52" spans="1:8" x14ac:dyDescent="0.25">
      <c r="A52">
        <v>113.48</v>
      </c>
      <c r="B52">
        <v>115.06</v>
      </c>
      <c r="C52">
        <v>113.41</v>
      </c>
      <c r="D52">
        <v>114.97</v>
      </c>
      <c r="E52">
        <v>12415674</v>
      </c>
      <c r="F52">
        <v>114.545</v>
      </c>
      <c r="G52" s="9">
        <v>45378.166666666664</v>
      </c>
      <c r="H52">
        <v>116373</v>
      </c>
    </row>
    <row r="53" spans="1:8" x14ac:dyDescent="0.25">
      <c r="A53">
        <v>115.53</v>
      </c>
      <c r="B53">
        <v>116.45</v>
      </c>
      <c r="C53">
        <v>115.06</v>
      </c>
      <c r="D53">
        <v>116.24</v>
      </c>
      <c r="E53">
        <v>18482055</v>
      </c>
      <c r="F53">
        <v>115.9395</v>
      </c>
      <c r="G53" s="9">
        <v>45379.166666666664</v>
      </c>
      <c r="H53">
        <v>140318</v>
      </c>
    </row>
    <row r="54" spans="1:8" x14ac:dyDescent="0.25">
      <c r="A54">
        <v>116.41</v>
      </c>
      <c r="B54">
        <v>117.24</v>
      </c>
      <c r="C54">
        <v>115.38</v>
      </c>
      <c r="D54">
        <v>116.99</v>
      </c>
      <c r="E54">
        <v>13816996</v>
      </c>
      <c r="F54">
        <v>116.7269</v>
      </c>
      <c r="G54" s="9">
        <v>45383.166666666664</v>
      </c>
      <c r="H54">
        <v>132833</v>
      </c>
    </row>
    <row r="55" spans="1:8" x14ac:dyDescent="0.25">
      <c r="A55">
        <v>117.92</v>
      </c>
      <c r="B55">
        <v>119.6</v>
      </c>
      <c r="C55">
        <v>117.33</v>
      </c>
      <c r="D55">
        <v>119.28</v>
      </c>
      <c r="E55">
        <v>19919643</v>
      </c>
      <c r="F55">
        <v>118.8293</v>
      </c>
      <c r="G55" s="9">
        <v>45384.166666666664</v>
      </c>
      <c r="H55">
        <v>188444</v>
      </c>
    </row>
    <row r="56" spans="1:8" x14ac:dyDescent="0.25">
      <c r="A56">
        <v>119.48</v>
      </c>
      <c r="B56">
        <v>119.7479</v>
      </c>
      <c r="C56">
        <v>118.73</v>
      </c>
      <c r="D56">
        <v>119.3</v>
      </c>
      <c r="E56">
        <v>16504307</v>
      </c>
      <c r="F56">
        <v>119.3103</v>
      </c>
      <c r="G56" s="9">
        <v>45385.166666666664</v>
      </c>
      <c r="H56">
        <v>145586</v>
      </c>
    </row>
    <row r="57" spans="1:8" x14ac:dyDescent="0.25">
      <c r="A57">
        <v>119.05</v>
      </c>
      <c r="B57">
        <v>119.88</v>
      </c>
      <c r="C57">
        <v>118.64</v>
      </c>
      <c r="D57">
        <v>119.72</v>
      </c>
      <c r="E57">
        <v>18467362</v>
      </c>
      <c r="F57">
        <v>119.4563</v>
      </c>
      <c r="G57" s="9">
        <v>45386.166666666664</v>
      </c>
      <c r="H57">
        <v>161782</v>
      </c>
    </row>
    <row r="58" spans="1:8" x14ac:dyDescent="0.25">
      <c r="A58">
        <v>119.98</v>
      </c>
      <c r="B58">
        <v>122.15</v>
      </c>
      <c r="C58">
        <v>119.64</v>
      </c>
      <c r="D58">
        <v>121.37</v>
      </c>
      <c r="E58">
        <v>21720591</v>
      </c>
      <c r="F58">
        <v>121.0538</v>
      </c>
      <c r="G58" s="9">
        <v>45387.166666666664</v>
      </c>
      <c r="H58">
        <v>196956</v>
      </c>
    </row>
    <row r="59" spans="1:8" x14ac:dyDescent="0.25">
      <c r="A59">
        <v>121.08</v>
      </c>
      <c r="B59">
        <v>121.735</v>
      </c>
      <c r="C59">
        <v>120.205</v>
      </c>
      <c r="D59">
        <v>120.55</v>
      </c>
      <c r="E59">
        <v>17513939</v>
      </c>
      <c r="F59">
        <v>121.01649999999999</v>
      </c>
      <c r="G59" s="9">
        <v>45390.166666666664</v>
      </c>
      <c r="H59">
        <v>176753</v>
      </c>
    </row>
    <row r="60" spans="1:8" x14ac:dyDescent="0.25">
      <c r="A60">
        <v>121</v>
      </c>
      <c r="B60">
        <v>121.64919999999999</v>
      </c>
      <c r="C60">
        <v>120.34</v>
      </c>
      <c r="D60">
        <v>121.18</v>
      </c>
      <c r="E60">
        <v>14135720</v>
      </c>
      <c r="F60">
        <v>120.94450000000001</v>
      </c>
      <c r="G60" s="9">
        <v>45391.166666666664</v>
      </c>
      <c r="H60">
        <v>149277</v>
      </c>
    </row>
    <row r="61" spans="1:8" x14ac:dyDescent="0.25">
      <c r="A61">
        <v>121.22</v>
      </c>
      <c r="B61">
        <v>122.47</v>
      </c>
      <c r="C61">
        <v>120.73</v>
      </c>
      <c r="D61">
        <v>122.2</v>
      </c>
      <c r="E61">
        <v>17409184</v>
      </c>
      <c r="F61">
        <v>121.7734</v>
      </c>
      <c r="G61" s="9">
        <v>45392.166666666664</v>
      </c>
      <c r="H61">
        <v>177163</v>
      </c>
    </row>
    <row r="62" spans="1:8" x14ac:dyDescent="0.25">
      <c r="A62">
        <v>122.69</v>
      </c>
      <c r="B62">
        <v>122.69</v>
      </c>
      <c r="C62">
        <v>120.34</v>
      </c>
      <c r="D62">
        <v>121.79</v>
      </c>
      <c r="E62">
        <v>17555869</v>
      </c>
      <c r="F62">
        <v>121.4572</v>
      </c>
      <c r="G62" s="9">
        <v>45393.166666666664</v>
      </c>
      <c r="H62">
        <v>157649</v>
      </c>
    </row>
    <row r="63" spans="1:8" x14ac:dyDescent="0.25">
      <c r="A63">
        <v>122.95</v>
      </c>
      <c r="B63">
        <v>123.75</v>
      </c>
      <c r="C63">
        <v>119.67</v>
      </c>
      <c r="D63">
        <v>120.37</v>
      </c>
      <c r="E63">
        <v>21556218</v>
      </c>
      <c r="F63">
        <v>121.55549999999999</v>
      </c>
      <c r="G63" s="9">
        <v>45394.166666666664</v>
      </c>
      <c r="H63">
        <v>219041</v>
      </c>
    </row>
    <row r="64" spans="1:8" x14ac:dyDescent="0.25">
      <c r="A64">
        <v>121.09</v>
      </c>
      <c r="B64">
        <v>121.69</v>
      </c>
      <c r="C64">
        <v>119.45</v>
      </c>
      <c r="D64">
        <v>119.68</v>
      </c>
      <c r="E64">
        <v>15029528</v>
      </c>
      <c r="F64">
        <v>120.22110000000001</v>
      </c>
      <c r="G64" s="9">
        <v>45397.166666666664</v>
      </c>
      <c r="H64">
        <v>151559</v>
      </c>
    </row>
    <row r="65" spans="1:8" x14ac:dyDescent="0.25">
      <c r="A65">
        <v>119.55500000000001</v>
      </c>
      <c r="B65">
        <v>120.22</v>
      </c>
      <c r="C65">
        <v>117.92</v>
      </c>
      <c r="D65">
        <v>118.69</v>
      </c>
      <c r="E65">
        <v>18082228</v>
      </c>
      <c r="F65">
        <v>118.7976</v>
      </c>
      <c r="G65" s="9">
        <v>45398.166666666664</v>
      </c>
      <c r="H65">
        <v>193271</v>
      </c>
    </row>
    <row r="66" spans="1:8" x14ac:dyDescent="0.25">
      <c r="A66">
        <v>118.55</v>
      </c>
      <c r="B66">
        <v>119.35</v>
      </c>
      <c r="C66">
        <v>117.12</v>
      </c>
      <c r="D66">
        <v>118.63</v>
      </c>
      <c r="E66">
        <v>14538577</v>
      </c>
      <c r="F66">
        <v>118.4657</v>
      </c>
      <c r="G66" s="9">
        <v>45399.166666666664</v>
      </c>
      <c r="H66">
        <v>150150</v>
      </c>
    </row>
    <row r="67" spans="1:8" x14ac:dyDescent="0.25">
      <c r="A67">
        <v>119</v>
      </c>
      <c r="B67">
        <v>119.72</v>
      </c>
      <c r="C67">
        <v>117.97</v>
      </c>
      <c r="D67">
        <v>118.52</v>
      </c>
      <c r="E67">
        <v>13821356</v>
      </c>
      <c r="F67">
        <v>118.6532</v>
      </c>
      <c r="G67" s="9">
        <v>45400.166666666664</v>
      </c>
      <c r="H67">
        <v>141965</v>
      </c>
    </row>
    <row r="68" spans="1:8" x14ac:dyDescent="0.25">
      <c r="A68">
        <v>119.155</v>
      </c>
      <c r="B68">
        <v>120.925</v>
      </c>
      <c r="C68">
        <v>118.95</v>
      </c>
      <c r="D68">
        <v>119.88</v>
      </c>
      <c r="E68">
        <v>21572367</v>
      </c>
      <c r="F68">
        <v>119.95569999999999</v>
      </c>
      <c r="G68" s="9">
        <v>45401.166666666664</v>
      </c>
      <c r="H68">
        <v>185819</v>
      </c>
    </row>
    <row r="69" spans="1:8" x14ac:dyDescent="0.25">
      <c r="A69">
        <v>119.26</v>
      </c>
      <c r="B69">
        <v>121.565</v>
      </c>
      <c r="C69">
        <v>118.43</v>
      </c>
      <c r="D69">
        <v>120.56</v>
      </c>
      <c r="E69">
        <v>16340694</v>
      </c>
      <c r="F69">
        <v>120.42319999999999</v>
      </c>
      <c r="G69" s="9">
        <v>45404.166666666664</v>
      </c>
      <c r="H69">
        <v>153196</v>
      </c>
    </row>
    <row r="70" spans="1:8" x14ac:dyDescent="0.25">
      <c r="A70">
        <v>120</v>
      </c>
      <c r="B70">
        <v>121.06</v>
      </c>
      <c r="C70">
        <v>119.45</v>
      </c>
      <c r="D70">
        <v>121.03</v>
      </c>
      <c r="E70">
        <v>13929816</v>
      </c>
      <c r="F70">
        <v>120.58029999999999</v>
      </c>
      <c r="G70" s="9">
        <v>45405.166666666664</v>
      </c>
      <c r="H70">
        <v>152261</v>
      </c>
    </row>
    <row r="71" spans="1:8" x14ac:dyDescent="0.25">
      <c r="A71">
        <v>120.3</v>
      </c>
      <c r="B71">
        <v>121.255</v>
      </c>
      <c r="C71">
        <v>119.39</v>
      </c>
      <c r="D71">
        <v>121.05</v>
      </c>
      <c r="E71">
        <v>12101161</v>
      </c>
      <c r="F71">
        <v>120.67700000000001</v>
      </c>
      <c r="G71" s="9">
        <v>45406.166666666664</v>
      </c>
      <c r="H71">
        <v>128147</v>
      </c>
    </row>
    <row r="72" spans="1:8" x14ac:dyDescent="0.25">
      <c r="A72">
        <v>121.03</v>
      </c>
      <c r="B72">
        <v>121.76</v>
      </c>
      <c r="C72">
        <v>119.4</v>
      </c>
      <c r="D72">
        <v>121.33</v>
      </c>
      <c r="E72">
        <v>16041029</v>
      </c>
      <c r="F72">
        <v>120.86660000000001</v>
      </c>
      <c r="G72" s="9">
        <v>45407.166666666664</v>
      </c>
      <c r="H72">
        <v>178711</v>
      </c>
    </row>
    <row r="73" spans="1:8" x14ac:dyDescent="0.25">
      <c r="A73">
        <v>119</v>
      </c>
      <c r="B73">
        <v>119.1</v>
      </c>
      <c r="C73">
        <v>116.22</v>
      </c>
      <c r="D73">
        <v>117.96</v>
      </c>
      <c r="E73">
        <v>27289468</v>
      </c>
      <c r="F73">
        <v>117.6909</v>
      </c>
      <c r="G73" s="9">
        <v>45408.166666666664</v>
      </c>
      <c r="H73">
        <v>268397</v>
      </c>
    </row>
    <row r="74" spans="1:8" x14ac:dyDescent="0.25">
      <c r="A74">
        <v>117.76</v>
      </c>
      <c r="B74">
        <v>120.05</v>
      </c>
      <c r="C74">
        <v>117.76</v>
      </c>
      <c r="D74">
        <v>119.64</v>
      </c>
      <c r="E74">
        <v>17343755</v>
      </c>
      <c r="F74">
        <v>119.4243</v>
      </c>
      <c r="G74" s="9">
        <v>45411.166666666664</v>
      </c>
      <c r="H74">
        <v>177798</v>
      </c>
    </row>
    <row r="75" spans="1:8" x14ac:dyDescent="0.25">
      <c r="A75">
        <v>119.11</v>
      </c>
      <c r="B75">
        <v>120.2</v>
      </c>
      <c r="C75">
        <v>117.98</v>
      </c>
      <c r="D75">
        <v>118.27</v>
      </c>
      <c r="E75">
        <v>21083294</v>
      </c>
      <c r="F75">
        <v>118.7873</v>
      </c>
      <c r="G75" s="9">
        <v>45412.166666666664</v>
      </c>
      <c r="H75">
        <v>181233</v>
      </c>
    </row>
    <row r="76" spans="1:8" x14ac:dyDescent="0.25">
      <c r="A76">
        <v>118.28</v>
      </c>
      <c r="B76">
        <v>118.47</v>
      </c>
      <c r="C76">
        <v>115.66</v>
      </c>
      <c r="D76">
        <v>116.03</v>
      </c>
      <c r="E76">
        <v>27789759</v>
      </c>
      <c r="F76">
        <v>116.5604</v>
      </c>
      <c r="G76" s="9">
        <v>45413.166666666664</v>
      </c>
      <c r="H76">
        <v>326118</v>
      </c>
    </row>
    <row r="77" spans="1:8" x14ac:dyDescent="0.25">
      <c r="A77">
        <v>116.26</v>
      </c>
      <c r="B77">
        <v>117.26</v>
      </c>
      <c r="C77">
        <v>115.9</v>
      </c>
      <c r="D77">
        <v>116.24</v>
      </c>
      <c r="E77">
        <v>25513648</v>
      </c>
      <c r="F77">
        <v>116.4024</v>
      </c>
      <c r="G77" s="9">
        <v>45414.166666666664</v>
      </c>
      <c r="H77">
        <v>250040</v>
      </c>
    </row>
    <row r="78" spans="1:8" x14ac:dyDescent="0.25">
      <c r="A78">
        <v>116</v>
      </c>
      <c r="B78">
        <v>116.07</v>
      </c>
      <c r="C78">
        <v>114.13</v>
      </c>
      <c r="D78">
        <v>116</v>
      </c>
      <c r="E78">
        <v>28023313</v>
      </c>
      <c r="F78">
        <v>115.5339</v>
      </c>
      <c r="G78" s="9">
        <v>45415.166666666664</v>
      </c>
      <c r="H78">
        <v>194210</v>
      </c>
    </row>
    <row r="79" spans="1:8" x14ac:dyDescent="0.25">
      <c r="A79">
        <v>116.67</v>
      </c>
      <c r="B79">
        <v>118.34</v>
      </c>
      <c r="C79">
        <v>116.4</v>
      </c>
      <c r="D79">
        <v>116.75</v>
      </c>
      <c r="E79">
        <v>31401260</v>
      </c>
      <c r="F79">
        <v>117.09780000000001</v>
      </c>
      <c r="G79" s="9">
        <v>45418.166666666664</v>
      </c>
      <c r="H79">
        <v>189796</v>
      </c>
    </row>
    <row r="80" spans="1:8" x14ac:dyDescent="0.25">
      <c r="A80">
        <v>117.28</v>
      </c>
      <c r="B80">
        <v>117.58</v>
      </c>
      <c r="C80">
        <v>115.93</v>
      </c>
      <c r="D80">
        <v>116.17</v>
      </c>
      <c r="E80">
        <v>30121973</v>
      </c>
      <c r="F80">
        <v>116.43519999999999</v>
      </c>
      <c r="G80" s="9">
        <v>45419.166666666664</v>
      </c>
      <c r="H80">
        <v>175589</v>
      </c>
    </row>
    <row r="81" spans="1:8" x14ac:dyDescent="0.25">
      <c r="A81">
        <v>115.71</v>
      </c>
      <c r="B81">
        <v>116.9542</v>
      </c>
      <c r="C81">
        <v>115.41</v>
      </c>
      <c r="D81">
        <v>116.15</v>
      </c>
      <c r="E81">
        <v>18957166</v>
      </c>
      <c r="F81">
        <v>116.2256</v>
      </c>
      <c r="G81" s="9">
        <v>45420.166666666664</v>
      </c>
      <c r="H81">
        <v>141112</v>
      </c>
    </row>
    <row r="82" spans="1:8" x14ac:dyDescent="0.25">
      <c r="A82">
        <v>116.2</v>
      </c>
      <c r="B82">
        <v>118.53</v>
      </c>
      <c r="C82">
        <v>116.19</v>
      </c>
      <c r="D82">
        <v>118.44</v>
      </c>
      <c r="E82">
        <v>17563975</v>
      </c>
      <c r="F82">
        <v>117.93559999999999</v>
      </c>
      <c r="G82" s="9">
        <v>45421.166666666664</v>
      </c>
      <c r="H82">
        <v>143989</v>
      </c>
    </row>
    <row r="83" spans="1:8" x14ac:dyDescent="0.25">
      <c r="A83">
        <v>118.54</v>
      </c>
      <c r="B83">
        <v>118.66</v>
      </c>
      <c r="C83">
        <v>117.58</v>
      </c>
      <c r="D83">
        <v>117.96</v>
      </c>
      <c r="E83">
        <v>13648130</v>
      </c>
      <c r="F83">
        <v>118.0467</v>
      </c>
      <c r="G83" s="9">
        <v>45422.166666666664</v>
      </c>
      <c r="H83">
        <v>110424</v>
      </c>
    </row>
    <row r="84" spans="1:8" x14ac:dyDescent="0.25">
      <c r="A84">
        <v>118.42</v>
      </c>
      <c r="B84">
        <v>119.04</v>
      </c>
      <c r="C84">
        <v>117.12</v>
      </c>
      <c r="D84">
        <v>117.91</v>
      </c>
      <c r="E84">
        <v>15060619</v>
      </c>
      <c r="F84">
        <v>117.8749</v>
      </c>
      <c r="G84" s="9">
        <v>45425.166666666664</v>
      </c>
      <c r="H84">
        <v>129420</v>
      </c>
    </row>
    <row r="85" spans="1:8" x14ac:dyDescent="0.25">
      <c r="A85">
        <v>116.79</v>
      </c>
      <c r="B85">
        <v>117.74</v>
      </c>
      <c r="C85">
        <v>116.48</v>
      </c>
      <c r="D85">
        <v>117.67</v>
      </c>
      <c r="E85">
        <v>15079131</v>
      </c>
      <c r="F85">
        <v>117.2647</v>
      </c>
      <c r="G85" s="9">
        <v>45426.166666666664</v>
      </c>
      <c r="H85">
        <v>120047</v>
      </c>
    </row>
    <row r="86" spans="1:8" x14ac:dyDescent="0.25">
      <c r="A86">
        <v>117.61</v>
      </c>
      <c r="B86">
        <v>118.84</v>
      </c>
      <c r="C86">
        <v>116.08</v>
      </c>
      <c r="D86">
        <v>118.58</v>
      </c>
      <c r="E86">
        <v>18244303</v>
      </c>
      <c r="F86">
        <v>117.8023</v>
      </c>
      <c r="G86" s="9">
        <v>45427.166666666664</v>
      </c>
      <c r="H86">
        <v>162671</v>
      </c>
    </row>
    <row r="87" spans="1:8" x14ac:dyDescent="0.25">
      <c r="A87">
        <v>118.54</v>
      </c>
      <c r="B87">
        <v>119.3</v>
      </c>
      <c r="C87">
        <v>117.54</v>
      </c>
      <c r="D87">
        <v>117.87</v>
      </c>
      <c r="E87">
        <v>15745202</v>
      </c>
      <c r="F87">
        <v>118.23220000000001</v>
      </c>
      <c r="G87" s="9">
        <v>45428.166666666664</v>
      </c>
      <c r="H87">
        <v>117965</v>
      </c>
    </row>
    <row r="88" spans="1:8" x14ac:dyDescent="0.25">
      <c r="A88">
        <v>118.3</v>
      </c>
      <c r="B88">
        <v>119.83</v>
      </c>
      <c r="C88">
        <v>117.96</v>
      </c>
      <c r="D88">
        <v>119.64</v>
      </c>
      <c r="E88">
        <v>15104469</v>
      </c>
      <c r="F88">
        <v>119.1808</v>
      </c>
      <c r="G88" s="9">
        <v>45429.166666666664</v>
      </c>
      <c r="H88">
        <v>114210</v>
      </c>
    </row>
    <row r="89" spans="1:8" x14ac:dyDescent="0.25">
      <c r="A89">
        <v>119.73</v>
      </c>
      <c r="B89">
        <v>119.89</v>
      </c>
      <c r="C89">
        <v>118.55</v>
      </c>
      <c r="D89">
        <v>118.67</v>
      </c>
      <c r="E89">
        <v>11551250</v>
      </c>
      <c r="F89">
        <v>118.9522</v>
      </c>
      <c r="G89" s="9">
        <v>45432.166666666664</v>
      </c>
      <c r="H89">
        <v>99315</v>
      </c>
    </row>
    <row r="90" spans="1:8" x14ac:dyDescent="0.25">
      <c r="A90">
        <v>118.4</v>
      </c>
      <c r="B90">
        <v>119.45</v>
      </c>
      <c r="C90">
        <v>117.78</v>
      </c>
      <c r="D90">
        <v>117.85</v>
      </c>
      <c r="E90">
        <v>14494980</v>
      </c>
      <c r="F90">
        <v>118.24809999999999</v>
      </c>
      <c r="G90" s="9">
        <v>45433.166666666664</v>
      </c>
      <c r="H90">
        <v>104002</v>
      </c>
    </row>
    <row r="91" spans="1:8" x14ac:dyDescent="0.25">
      <c r="A91">
        <v>117.46</v>
      </c>
      <c r="B91">
        <v>117.46</v>
      </c>
      <c r="C91">
        <v>114.96</v>
      </c>
      <c r="D91">
        <v>115.48</v>
      </c>
      <c r="E91">
        <v>17879252</v>
      </c>
      <c r="F91">
        <v>115.7319</v>
      </c>
      <c r="G91" s="9">
        <v>45434.166666666664</v>
      </c>
      <c r="H91">
        <v>144960</v>
      </c>
    </row>
    <row r="92" spans="1:8" x14ac:dyDescent="0.25">
      <c r="A92">
        <v>115.6</v>
      </c>
      <c r="B92">
        <v>117.51</v>
      </c>
      <c r="C92">
        <v>113.36</v>
      </c>
      <c r="D92">
        <v>113.51</v>
      </c>
      <c r="E92">
        <v>15979835</v>
      </c>
      <c r="F92">
        <v>114.2379</v>
      </c>
      <c r="G92" s="9">
        <v>45435.166666666664</v>
      </c>
      <c r="H92">
        <v>137247</v>
      </c>
    </row>
    <row r="93" spans="1:8" x14ac:dyDescent="0.25">
      <c r="A93">
        <v>114.84</v>
      </c>
      <c r="B93">
        <v>115.08</v>
      </c>
      <c r="C93">
        <v>113.035</v>
      </c>
      <c r="D93">
        <v>113.42</v>
      </c>
      <c r="E93">
        <v>12212949</v>
      </c>
      <c r="F93">
        <v>113.65479999999999</v>
      </c>
      <c r="G93" s="9">
        <v>45436.166666666664</v>
      </c>
      <c r="H93">
        <v>106358</v>
      </c>
    </row>
    <row r="94" spans="1:8" x14ac:dyDescent="0.25">
      <c r="A94">
        <v>113.52</v>
      </c>
      <c r="B94">
        <v>115.11</v>
      </c>
      <c r="C94">
        <v>113.07</v>
      </c>
      <c r="D94">
        <v>114.86</v>
      </c>
      <c r="E94">
        <v>13978305</v>
      </c>
      <c r="F94">
        <v>114.4173</v>
      </c>
      <c r="G94" s="9">
        <v>45440.166666666664</v>
      </c>
      <c r="H94">
        <v>135484</v>
      </c>
    </row>
    <row r="95" spans="1:8" x14ac:dyDescent="0.25">
      <c r="A95">
        <v>114.52500000000001</v>
      </c>
      <c r="B95">
        <v>114.545</v>
      </c>
      <c r="C95">
        <v>112.81</v>
      </c>
      <c r="D95">
        <v>113.63</v>
      </c>
      <c r="E95">
        <v>13902001</v>
      </c>
      <c r="F95">
        <v>113.4829</v>
      </c>
      <c r="G95" s="9">
        <v>45441.166666666664</v>
      </c>
      <c r="H95">
        <v>129672</v>
      </c>
    </row>
    <row r="96" spans="1:8" x14ac:dyDescent="0.25">
      <c r="A96">
        <v>113.27</v>
      </c>
      <c r="B96">
        <v>114.13</v>
      </c>
      <c r="C96">
        <v>112.955</v>
      </c>
      <c r="D96">
        <v>113.99</v>
      </c>
      <c r="E96">
        <v>14691976</v>
      </c>
      <c r="F96">
        <v>113.7624</v>
      </c>
      <c r="G96" s="9">
        <v>45442.166666666664</v>
      </c>
      <c r="H96">
        <v>118159</v>
      </c>
    </row>
    <row r="97" spans="1:8" x14ac:dyDescent="0.25">
      <c r="A97">
        <v>114.12</v>
      </c>
      <c r="B97">
        <v>117.49</v>
      </c>
      <c r="C97">
        <v>113.99</v>
      </c>
      <c r="D97">
        <v>117.26</v>
      </c>
      <c r="E97">
        <v>29037378</v>
      </c>
      <c r="F97">
        <v>116.5427</v>
      </c>
      <c r="G97" s="9">
        <v>45443.166666666664</v>
      </c>
      <c r="H97">
        <v>173273</v>
      </c>
    </row>
    <row r="98" spans="1:8" x14ac:dyDescent="0.25">
      <c r="A98">
        <v>116.3</v>
      </c>
      <c r="B98">
        <v>116.36</v>
      </c>
      <c r="C98">
        <v>113.76</v>
      </c>
      <c r="D98">
        <v>114.45</v>
      </c>
      <c r="E98">
        <v>19589338</v>
      </c>
      <c r="F98">
        <v>114.7077</v>
      </c>
      <c r="G98" s="9">
        <v>45446.166666666664</v>
      </c>
      <c r="H98">
        <v>174290</v>
      </c>
    </row>
    <row r="99" spans="1:8" x14ac:dyDescent="0.25">
      <c r="A99">
        <v>113</v>
      </c>
      <c r="B99">
        <v>113.09</v>
      </c>
      <c r="C99">
        <v>110.92</v>
      </c>
      <c r="D99">
        <v>112.67</v>
      </c>
      <c r="E99">
        <v>19412238</v>
      </c>
      <c r="F99">
        <v>112.0703</v>
      </c>
      <c r="G99" s="9">
        <v>45447.166666666664</v>
      </c>
      <c r="H99">
        <v>169690</v>
      </c>
    </row>
    <row r="100" spans="1:8" x14ac:dyDescent="0.25">
      <c r="A100">
        <v>112.89</v>
      </c>
      <c r="B100">
        <v>113.19</v>
      </c>
      <c r="C100">
        <v>111.48</v>
      </c>
      <c r="D100">
        <v>113.12</v>
      </c>
      <c r="E100">
        <v>14863516</v>
      </c>
      <c r="F100">
        <v>112.6031</v>
      </c>
      <c r="G100" s="9">
        <v>45448.166666666664</v>
      </c>
      <c r="H100">
        <v>127723</v>
      </c>
    </row>
    <row r="101" spans="1:8" x14ac:dyDescent="0.25">
      <c r="A101">
        <v>112.75</v>
      </c>
      <c r="B101">
        <v>114.04</v>
      </c>
      <c r="C101">
        <v>112.11</v>
      </c>
      <c r="D101">
        <v>113.97</v>
      </c>
      <c r="E101">
        <v>13154094</v>
      </c>
      <c r="F101">
        <v>113.5044</v>
      </c>
      <c r="G101" s="9">
        <v>45449.166666666664</v>
      </c>
      <c r="H101">
        <v>130991</v>
      </c>
    </row>
    <row r="102" spans="1:8" x14ac:dyDescent="0.25">
      <c r="A102">
        <v>113.79</v>
      </c>
      <c r="B102">
        <v>114.895</v>
      </c>
      <c r="C102">
        <v>112.6735</v>
      </c>
      <c r="D102">
        <v>112.75</v>
      </c>
      <c r="E102">
        <v>13289196</v>
      </c>
      <c r="F102">
        <v>113.50620000000001</v>
      </c>
      <c r="G102" s="9">
        <v>45450.166666666664</v>
      </c>
      <c r="H102">
        <v>121475</v>
      </c>
    </row>
    <row r="103" spans="1:8" x14ac:dyDescent="0.25">
      <c r="A103">
        <v>113.06</v>
      </c>
      <c r="B103">
        <v>114.2199</v>
      </c>
      <c r="C103">
        <v>112.7</v>
      </c>
      <c r="D103">
        <v>113.08</v>
      </c>
      <c r="E103">
        <v>15245227</v>
      </c>
      <c r="F103">
        <v>113.2897</v>
      </c>
      <c r="G103" s="9">
        <v>45453.166666666664</v>
      </c>
      <c r="H103">
        <v>137028</v>
      </c>
    </row>
    <row r="104" spans="1:8" x14ac:dyDescent="0.25">
      <c r="A104">
        <v>112.49</v>
      </c>
      <c r="B104">
        <v>112.67010000000001</v>
      </c>
      <c r="C104">
        <v>111.31</v>
      </c>
      <c r="D104">
        <v>112.17</v>
      </c>
      <c r="E104">
        <v>12462403</v>
      </c>
      <c r="F104">
        <v>112.0821</v>
      </c>
      <c r="G104" s="9">
        <v>45454.166666666664</v>
      </c>
      <c r="H104">
        <v>121370</v>
      </c>
    </row>
    <row r="105" spans="1:8" x14ac:dyDescent="0.25">
      <c r="A105">
        <v>113.3</v>
      </c>
      <c r="B105">
        <v>113.3</v>
      </c>
      <c r="C105">
        <v>110.54</v>
      </c>
      <c r="D105">
        <v>110.93</v>
      </c>
      <c r="E105">
        <v>13606788</v>
      </c>
      <c r="F105">
        <v>111.34990000000001</v>
      </c>
      <c r="G105" s="9">
        <v>45455.166666666664</v>
      </c>
      <c r="H105">
        <v>151225</v>
      </c>
    </row>
    <row r="106" spans="1:8" x14ac:dyDescent="0.25">
      <c r="A106">
        <v>110.84</v>
      </c>
      <c r="B106">
        <v>110.86</v>
      </c>
      <c r="C106">
        <v>109.72</v>
      </c>
      <c r="D106">
        <v>110.04</v>
      </c>
      <c r="E106">
        <v>14466868</v>
      </c>
      <c r="F106">
        <v>110.2345</v>
      </c>
      <c r="G106" s="9">
        <v>45456.166666666664</v>
      </c>
      <c r="H106">
        <v>126603</v>
      </c>
    </row>
    <row r="107" spans="1:8" x14ac:dyDescent="0.25">
      <c r="A107">
        <v>110.02</v>
      </c>
      <c r="B107">
        <v>110.20699999999999</v>
      </c>
      <c r="C107">
        <v>108.59</v>
      </c>
      <c r="D107">
        <v>109.11</v>
      </c>
      <c r="E107">
        <v>13313430</v>
      </c>
      <c r="F107">
        <v>109.04900000000001</v>
      </c>
      <c r="G107" s="9">
        <v>45457.166666666664</v>
      </c>
      <c r="H107">
        <v>136083</v>
      </c>
    </row>
    <row r="108" spans="1:8" x14ac:dyDescent="0.25">
      <c r="A108">
        <v>109.17</v>
      </c>
      <c r="B108">
        <v>109.46</v>
      </c>
      <c r="C108">
        <v>108.18</v>
      </c>
      <c r="D108">
        <v>108.36</v>
      </c>
      <c r="E108">
        <v>21147943</v>
      </c>
      <c r="F108">
        <v>108.74250000000001</v>
      </c>
      <c r="G108" s="9">
        <v>45460.166666666664</v>
      </c>
      <c r="H108">
        <v>176388</v>
      </c>
    </row>
    <row r="109" spans="1:8" x14ac:dyDescent="0.25">
      <c r="A109">
        <v>109.03</v>
      </c>
      <c r="B109">
        <v>110.72</v>
      </c>
      <c r="C109">
        <v>108.8</v>
      </c>
      <c r="D109">
        <v>109.38</v>
      </c>
      <c r="E109">
        <v>17762915</v>
      </c>
      <c r="F109">
        <v>109.5442</v>
      </c>
      <c r="G109" s="9">
        <v>45461.166666666664</v>
      </c>
      <c r="H109">
        <v>153006</v>
      </c>
    </row>
    <row r="110" spans="1:8" x14ac:dyDescent="0.25">
      <c r="A110">
        <v>109.91</v>
      </c>
      <c r="B110">
        <v>112.62</v>
      </c>
      <c r="C110">
        <v>109.59</v>
      </c>
      <c r="D110">
        <v>111.74</v>
      </c>
      <c r="E110">
        <v>17433192</v>
      </c>
      <c r="F110">
        <v>111.6204</v>
      </c>
      <c r="G110" s="9">
        <v>45463.166666666664</v>
      </c>
      <c r="H110">
        <v>171418</v>
      </c>
    </row>
    <row r="111" spans="1:8" x14ac:dyDescent="0.25">
      <c r="A111">
        <v>111.9</v>
      </c>
      <c r="B111">
        <v>112.69499999999999</v>
      </c>
      <c r="C111">
        <v>110.76</v>
      </c>
      <c r="D111">
        <v>110.76</v>
      </c>
      <c r="E111">
        <v>52220574</v>
      </c>
      <c r="F111">
        <v>111.07429999999999</v>
      </c>
      <c r="G111" s="9">
        <v>45464.166666666664</v>
      </c>
      <c r="H111">
        <v>151485</v>
      </c>
    </row>
    <row r="112" spans="1:8" x14ac:dyDescent="0.25">
      <c r="A112">
        <v>111.64</v>
      </c>
      <c r="B112">
        <v>114.52500000000001</v>
      </c>
      <c r="C112">
        <v>111.64</v>
      </c>
      <c r="D112">
        <v>114.05</v>
      </c>
      <c r="E112">
        <v>16266688</v>
      </c>
      <c r="F112">
        <v>113.6656</v>
      </c>
      <c r="G112" s="9">
        <v>45467.166666666664</v>
      </c>
      <c r="H112">
        <v>135518</v>
      </c>
    </row>
    <row r="113" spans="1:8" x14ac:dyDescent="0.25">
      <c r="A113">
        <v>114.11</v>
      </c>
      <c r="B113">
        <v>114.55</v>
      </c>
      <c r="C113">
        <v>113.455</v>
      </c>
      <c r="D113">
        <v>114.37</v>
      </c>
      <c r="E113">
        <v>16213682</v>
      </c>
      <c r="F113">
        <v>114.17959999999999</v>
      </c>
      <c r="G113" s="9">
        <v>45468.166666666664</v>
      </c>
      <c r="H113">
        <v>118986</v>
      </c>
    </row>
    <row r="114" spans="1:8" x14ac:dyDescent="0.25">
      <c r="A114">
        <v>114.39</v>
      </c>
      <c r="B114">
        <v>114.815</v>
      </c>
      <c r="C114">
        <v>113.14</v>
      </c>
      <c r="D114">
        <v>114.41</v>
      </c>
      <c r="E114">
        <v>15771751</v>
      </c>
      <c r="F114">
        <v>114.2199</v>
      </c>
      <c r="G114" s="9">
        <v>45469.166666666664</v>
      </c>
      <c r="H114">
        <v>130498</v>
      </c>
    </row>
    <row r="115" spans="1:8" x14ac:dyDescent="0.25">
      <c r="A115">
        <v>114.99</v>
      </c>
      <c r="B115">
        <v>114.99</v>
      </c>
      <c r="C115">
        <v>114.11</v>
      </c>
      <c r="D115">
        <v>114.9</v>
      </c>
      <c r="E115">
        <v>16812731</v>
      </c>
      <c r="F115">
        <v>114.61150000000001</v>
      </c>
      <c r="G115" s="9">
        <v>45470.166666666664</v>
      </c>
      <c r="H115">
        <v>110097</v>
      </c>
    </row>
    <row r="116" spans="1:8" x14ac:dyDescent="0.25">
      <c r="A116">
        <v>115.86</v>
      </c>
      <c r="B116">
        <v>116.54</v>
      </c>
      <c r="C116">
        <v>114.675</v>
      </c>
      <c r="D116">
        <v>115.12</v>
      </c>
      <c r="E116">
        <v>24565910</v>
      </c>
      <c r="F116">
        <v>115.23699999999999</v>
      </c>
      <c r="G116" s="9">
        <v>45471.166666666664</v>
      </c>
      <c r="H116">
        <v>158192</v>
      </c>
    </row>
    <row r="117" spans="1:8" x14ac:dyDescent="0.25">
      <c r="A117">
        <v>115.71</v>
      </c>
      <c r="B117">
        <v>116.74</v>
      </c>
      <c r="C117">
        <v>114.53</v>
      </c>
      <c r="D117">
        <v>114.96</v>
      </c>
      <c r="E117">
        <v>11972881</v>
      </c>
      <c r="F117">
        <v>115.2692</v>
      </c>
      <c r="G117" s="9">
        <v>45474.166666666664</v>
      </c>
      <c r="H117">
        <v>125632</v>
      </c>
    </row>
    <row r="118" spans="1:8" x14ac:dyDescent="0.25">
      <c r="A118">
        <v>115.9</v>
      </c>
      <c r="B118">
        <v>115.94</v>
      </c>
      <c r="C118">
        <v>113.49</v>
      </c>
      <c r="D118">
        <v>114.18</v>
      </c>
      <c r="E118">
        <v>13326703</v>
      </c>
      <c r="F118">
        <v>114.3498</v>
      </c>
      <c r="G118" s="9">
        <v>45475.166666666664</v>
      </c>
      <c r="H118">
        <v>131764</v>
      </c>
    </row>
    <row r="119" spans="1:8" x14ac:dyDescent="0.25">
      <c r="A119">
        <v>114.27</v>
      </c>
      <c r="B119">
        <v>115.66</v>
      </c>
      <c r="C119">
        <v>114.27</v>
      </c>
      <c r="D119">
        <v>114.76</v>
      </c>
      <c r="E119">
        <v>7732928</v>
      </c>
      <c r="F119">
        <v>114.94799999999999</v>
      </c>
      <c r="G119" s="9">
        <v>45476.166666666664</v>
      </c>
      <c r="H119">
        <v>77800</v>
      </c>
    </row>
    <row r="120" spans="1:8" x14ac:dyDescent="0.25">
      <c r="A120">
        <v>114.61</v>
      </c>
      <c r="B120">
        <v>114.63</v>
      </c>
      <c r="C120">
        <v>112.685</v>
      </c>
      <c r="D120">
        <v>113.37</v>
      </c>
      <c r="E120">
        <v>12630986</v>
      </c>
      <c r="F120">
        <v>113.36060000000001</v>
      </c>
      <c r="G120" s="9">
        <v>45478.166666666664</v>
      </c>
      <c r="H120">
        <v>121892</v>
      </c>
    </row>
    <row r="121" spans="1:8" x14ac:dyDescent="0.25">
      <c r="A121">
        <v>112.39</v>
      </c>
      <c r="B121">
        <v>113.55</v>
      </c>
      <c r="C121">
        <v>111.42</v>
      </c>
      <c r="D121">
        <v>112.18</v>
      </c>
      <c r="E121">
        <v>13350549</v>
      </c>
      <c r="F121">
        <v>112.2383</v>
      </c>
      <c r="G121" s="9">
        <v>45481.166666666664</v>
      </c>
      <c r="H121">
        <v>140536</v>
      </c>
    </row>
    <row r="122" spans="1:8" x14ac:dyDescent="0.25">
      <c r="A122">
        <v>111.11</v>
      </c>
      <c r="B122">
        <v>112.54</v>
      </c>
      <c r="C122">
        <v>110.62</v>
      </c>
      <c r="D122">
        <v>110.94</v>
      </c>
      <c r="E122">
        <v>11729085</v>
      </c>
      <c r="F122">
        <v>111.3985</v>
      </c>
      <c r="G122" s="9">
        <v>45482.166666666664</v>
      </c>
      <c r="H122">
        <v>120494</v>
      </c>
    </row>
    <row r="123" spans="1:8" x14ac:dyDescent="0.25">
      <c r="A123">
        <v>110.92</v>
      </c>
      <c r="B123">
        <v>111.96</v>
      </c>
      <c r="C123">
        <v>110.42</v>
      </c>
      <c r="D123">
        <v>111.92</v>
      </c>
      <c r="E123">
        <v>10004094</v>
      </c>
      <c r="F123">
        <v>111.4678</v>
      </c>
      <c r="G123" s="9">
        <v>45483.166666666664</v>
      </c>
      <c r="H123">
        <v>104495</v>
      </c>
    </row>
    <row r="124" spans="1:8" x14ac:dyDescent="0.25">
      <c r="A124">
        <v>111.43</v>
      </c>
      <c r="B124">
        <v>113.315</v>
      </c>
      <c r="C124">
        <v>110.93</v>
      </c>
      <c r="D124">
        <v>113.25</v>
      </c>
      <c r="E124">
        <v>13084875</v>
      </c>
      <c r="F124">
        <v>112.727</v>
      </c>
      <c r="G124" s="9">
        <v>45484.166666666664</v>
      </c>
      <c r="H124">
        <v>133526</v>
      </c>
    </row>
    <row r="125" spans="1:8" x14ac:dyDescent="0.25">
      <c r="A125">
        <v>113.99</v>
      </c>
      <c r="B125">
        <v>114.15</v>
      </c>
      <c r="C125">
        <v>112.63</v>
      </c>
      <c r="D125">
        <v>113.27</v>
      </c>
      <c r="E125">
        <v>11684946</v>
      </c>
      <c r="F125">
        <v>113.2435</v>
      </c>
      <c r="G125" s="9">
        <v>45485.166666666664</v>
      </c>
      <c r="H125">
        <v>114616</v>
      </c>
    </row>
    <row r="126" spans="1:8" x14ac:dyDescent="0.25">
      <c r="A126">
        <v>114.27</v>
      </c>
      <c r="B126">
        <v>116.16</v>
      </c>
      <c r="C126">
        <v>113.575</v>
      </c>
      <c r="D126">
        <v>115.21</v>
      </c>
      <c r="E126">
        <v>13032503</v>
      </c>
      <c r="F126">
        <v>115.2028</v>
      </c>
      <c r="G126" s="9">
        <v>45488.166666666664</v>
      </c>
      <c r="H126">
        <v>156985</v>
      </c>
    </row>
    <row r="127" spans="1:8" x14ac:dyDescent="0.25">
      <c r="A127">
        <v>114.35</v>
      </c>
      <c r="B127">
        <v>116.35</v>
      </c>
      <c r="C127">
        <v>113.71</v>
      </c>
      <c r="D127">
        <v>116.04</v>
      </c>
      <c r="E127">
        <v>13614050</v>
      </c>
      <c r="F127">
        <v>115.6314</v>
      </c>
      <c r="G127" s="9">
        <v>45489.166666666664</v>
      </c>
      <c r="H127">
        <v>136240</v>
      </c>
    </row>
    <row r="128" spans="1:8" x14ac:dyDescent="0.25">
      <c r="A128">
        <v>116.74</v>
      </c>
      <c r="B128">
        <v>118.175</v>
      </c>
      <c r="C128">
        <v>116.55</v>
      </c>
      <c r="D128">
        <v>117.64</v>
      </c>
      <c r="E128">
        <v>13602766</v>
      </c>
      <c r="F128">
        <v>117.5269</v>
      </c>
      <c r="G128" s="9">
        <v>45490.166666666664</v>
      </c>
      <c r="H128">
        <v>168523</v>
      </c>
    </row>
    <row r="129" spans="1:8" x14ac:dyDescent="0.25">
      <c r="A129">
        <v>117.95</v>
      </c>
      <c r="B129">
        <v>119.92</v>
      </c>
      <c r="C129">
        <v>117.435</v>
      </c>
      <c r="D129">
        <v>118.8</v>
      </c>
      <c r="E129">
        <v>13033563</v>
      </c>
      <c r="F129">
        <v>118.9847</v>
      </c>
      <c r="G129" s="9">
        <v>45491.166666666664</v>
      </c>
      <c r="H129">
        <v>146731</v>
      </c>
    </row>
    <row r="130" spans="1:8" x14ac:dyDescent="0.25">
      <c r="A130">
        <v>118.59</v>
      </c>
      <c r="B130">
        <v>118.8793</v>
      </c>
      <c r="C130">
        <v>115.87</v>
      </c>
      <c r="D130">
        <v>116.07</v>
      </c>
      <c r="E130">
        <v>16157707</v>
      </c>
      <c r="F130">
        <v>116.94289999999999</v>
      </c>
      <c r="G130" s="9">
        <v>45492.166666666664</v>
      </c>
      <c r="H130">
        <v>171865</v>
      </c>
    </row>
    <row r="131" spans="1:8" x14ac:dyDescent="0.25">
      <c r="A131">
        <v>115.18</v>
      </c>
      <c r="B131">
        <v>115.94</v>
      </c>
      <c r="C131">
        <v>114.58</v>
      </c>
      <c r="D131">
        <v>115.27</v>
      </c>
      <c r="E131">
        <v>12065877</v>
      </c>
      <c r="F131">
        <v>115.3429</v>
      </c>
      <c r="G131" s="9">
        <v>45495.166666666664</v>
      </c>
      <c r="H131">
        <v>114513</v>
      </c>
    </row>
    <row r="132" spans="1:8" x14ac:dyDescent="0.25">
      <c r="A132">
        <v>114.81</v>
      </c>
      <c r="B132">
        <v>115.17</v>
      </c>
      <c r="C132">
        <v>113.17</v>
      </c>
      <c r="D132">
        <v>113.41</v>
      </c>
      <c r="E132">
        <v>11251733</v>
      </c>
      <c r="F132">
        <v>113.779</v>
      </c>
      <c r="G132" s="9">
        <v>45496.166666666664</v>
      </c>
      <c r="H132">
        <v>134121</v>
      </c>
    </row>
    <row r="133" spans="1:8" x14ac:dyDescent="0.25">
      <c r="A133">
        <v>113.765</v>
      </c>
      <c r="B133">
        <v>115.2</v>
      </c>
      <c r="C133">
        <v>113.065</v>
      </c>
      <c r="D133">
        <v>115.01</v>
      </c>
      <c r="E133">
        <v>14925184</v>
      </c>
      <c r="F133">
        <v>114.7176</v>
      </c>
      <c r="G133" s="9">
        <v>45497.166666666664</v>
      </c>
      <c r="H133">
        <v>135485</v>
      </c>
    </row>
    <row r="134" spans="1:8" x14ac:dyDescent="0.25">
      <c r="A134">
        <v>115.17</v>
      </c>
      <c r="B134">
        <v>118.03</v>
      </c>
      <c r="C134">
        <v>114.56</v>
      </c>
      <c r="D134">
        <v>117.43</v>
      </c>
      <c r="E134">
        <v>17021698</v>
      </c>
      <c r="F134">
        <v>116.88720000000001</v>
      </c>
      <c r="G134" s="9">
        <v>45498.166666666664</v>
      </c>
      <c r="H134">
        <v>135879</v>
      </c>
    </row>
    <row r="135" spans="1:8" x14ac:dyDescent="0.25">
      <c r="A135">
        <v>116.77</v>
      </c>
      <c r="B135">
        <v>118.03</v>
      </c>
      <c r="C135">
        <v>116.47</v>
      </c>
      <c r="D135">
        <v>117.33</v>
      </c>
      <c r="E135">
        <v>11252479</v>
      </c>
      <c r="F135">
        <v>117.38639999999999</v>
      </c>
      <c r="G135" s="9">
        <v>45499.166666666664</v>
      </c>
      <c r="H135">
        <v>108030</v>
      </c>
    </row>
    <row r="136" spans="1:8" x14ac:dyDescent="0.25">
      <c r="A136">
        <v>117.32</v>
      </c>
      <c r="B136">
        <v>117.39</v>
      </c>
      <c r="C136">
        <v>115.38</v>
      </c>
      <c r="D136">
        <v>116.1</v>
      </c>
      <c r="E136">
        <v>8861806</v>
      </c>
      <c r="F136">
        <v>116.1555</v>
      </c>
      <c r="G136" s="9">
        <v>45502.166666666664</v>
      </c>
      <c r="H136">
        <v>96522</v>
      </c>
    </row>
    <row r="137" spans="1:8" x14ac:dyDescent="0.25">
      <c r="A137">
        <v>116.36</v>
      </c>
      <c r="B137">
        <v>118.595</v>
      </c>
      <c r="C137">
        <v>116.23</v>
      </c>
      <c r="D137">
        <v>118.17</v>
      </c>
      <c r="E137">
        <v>12483857</v>
      </c>
      <c r="F137">
        <v>117.8596</v>
      </c>
      <c r="G137" s="9">
        <v>45503.166666666664</v>
      </c>
      <c r="H137">
        <v>128233</v>
      </c>
    </row>
    <row r="138" spans="1:8" x14ac:dyDescent="0.25">
      <c r="A138">
        <v>119.64</v>
      </c>
      <c r="B138">
        <v>119.76</v>
      </c>
      <c r="C138">
        <v>118.56</v>
      </c>
      <c r="D138">
        <v>118.59</v>
      </c>
      <c r="E138">
        <v>15137710</v>
      </c>
      <c r="F138">
        <v>119.0406</v>
      </c>
      <c r="G138" s="9">
        <v>45504.166666666664</v>
      </c>
      <c r="H138">
        <v>128348</v>
      </c>
    </row>
    <row r="139" spans="1:8" x14ac:dyDescent="0.25">
      <c r="A139">
        <v>118.35</v>
      </c>
      <c r="B139">
        <v>119.49</v>
      </c>
      <c r="C139">
        <v>116.36</v>
      </c>
      <c r="D139">
        <v>116.95</v>
      </c>
      <c r="E139">
        <v>15051482</v>
      </c>
      <c r="F139">
        <v>117.26390000000001</v>
      </c>
      <c r="G139" s="9">
        <v>45505.166666666664</v>
      </c>
      <c r="H139">
        <v>157102</v>
      </c>
    </row>
    <row r="140" spans="1:8" x14ac:dyDescent="0.25">
      <c r="A140">
        <v>115.97</v>
      </c>
      <c r="B140">
        <v>118.87</v>
      </c>
      <c r="C140">
        <v>115.42</v>
      </c>
      <c r="D140">
        <v>116.88</v>
      </c>
      <c r="E140">
        <v>20403773</v>
      </c>
      <c r="F140">
        <v>116.8219</v>
      </c>
      <c r="G140" s="9">
        <v>45506.166666666664</v>
      </c>
      <c r="H140">
        <v>205620</v>
      </c>
    </row>
    <row r="141" spans="1:8" x14ac:dyDescent="0.25">
      <c r="A141">
        <v>115.54</v>
      </c>
      <c r="B141">
        <v>116.03</v>
      </c>
      <c r="C141">
        <v>113.25</v>
      </c>
      <c r="D141">
        <v>114.77</v>
      </c>
      <c r="E141">
        <v>18025858</v>
      </c>
      <c r="F141">
        <v>114.7516</v>
      </c>
      <c r="G141" s="9">
        <v>45509.166666666664</v>
      </c>
      <c r="H141">
        <v>190977</v>
      </c>
    </row>
    <row r="142" spans="1:8" x14ac:dyDescent="0.25">
      <c r="A142">
        <v>114.45</v>
      </c>
      <c r="B142">
        <v>115.63</v>
      </c>
      <c r="C142">
        <v>113.63</v>
      </c>
      <c r="D142">
        <v>114.16</v>
      </c>
      <c r="E142">
        <v>13647778</v>
      </c>
      <c r="F142">
        <v>114.6481</v>
      </c>
      <c r="G142" s="9">
        <v>45510.166666666664</v>
      </c>
      <c r="H142">
        <v>146640</v>
      </c>
    </row>
    <row r="143" spans="1:8" x14ac:dyDescent="0.25">
      <c r="A143">
        <v>115.45</v>
      </c>
      <c r="B143">
        <v>117.119</v>
      </c>
      <c r="C143">
        <v>115.26</v>
      </c>
      <c r="D143">
        <v>115.68</v>
      </c>
      <c r="E143">
        <v>13660657</v>
      </c>
      <c r="F143">
        <v>116.0817</v>
      </c>
      <c r="G143" s="9">
        <v>45511.166666666664</v>
      </c>
      <c r="H143">
        <v>128690</v>
      </c>
    </row>
    <row r="144" spans="1:8" x14ac:dyDescent="0.25">
      <c r="A144">
        <v>116.08</v>
      </c>
      <c r="B144">
        <v>118.105</v>
      </c>
      <c r="C144">
        <v>115.73</v>
      </c>
      <c r="D144">
        <v>117.89</v>
      </c>
      <c r="E144">
        <v>13850993</v>
      </c>
      <c r="F144">
        <v>117.5214</v>
      </c>
      <c r="G144" s="9">
        <v>45512.166666666664</v>
      </c>
      <c r="H144">
        <v>116107</v>
      </c>
    </row>
    <row r="145" spans="1:8" x14ac:dyDescent="0.25">
      <c r="A145">
        <v>117.88500000000001</v>
      </c>
      <c r="B145">
        <v>119.31</v>
      </c>
      <c r="C145">
        <v>117.36</v>
      </c>
      <c r="D145">
        <v>118.85</v>
      </c>
      <c r="E145">
        <v>12151867</v>
      </c>
      <c r="F145">
        <v>118.542</v>
      </c>
      <c r="G145" s="9">
        <v>45513.166666666664</v>
      </c>
      <c r="H145">
        <v>106439</v>
      </c>
    </row>
    <row r="146" spans="1:8" x14ac:dyDescent="0.25">
      <c r="A146">
        <v>119.55</v>
      </c>
      <c r="B146">
        <v>120.1699</v>
      </c>
      <c r="C146">
        <v>118.02</v>
      </c>
      <c r="D146">
        <v>119</v>
      </c>
      <c r="E146">
        <v>13228911</v>
      </c>
      <c r="F146">
        <v>118.8661</v>
      </c>
      <c r="G146" s="9">
        <v>45516.166666666664</v>
      </c>
      <c r="H146">
        <v>131358</v>
      </c>
    </row>
    <row r="147" spans="1:8" x14ac:dyDescent="0.25">
      <c r="A147">
        <v>118.27500000000001</v>
      </c>
      <c r="B147">
        <v>118.51</v>
      </c>
      <c r="C147">
        <v>117.5</v>
      </c>
      <c r="D147">
        <v>117.86</v>
      </c>
      <c r="E147">
        <v>11585067</v>
      </c>
      <c r="F147">
        <v>117.9426</v>
      </c>
      <c r="G147" s="9">
        <v>45517.166666666664</v>
      </c>
      <c r="H147">
        <v>117530</v>
      </c>
    </row>
    <row r="148" spans="1:8" x14ac:dyDescent="0.25">
      <c r="A148">
        <v>118.1</v>
      </c>
      <c r="B148">
        <v>119.9</v>
      </c>
      <c r="C148">
        <v>117.63</v>
      </c>
      <c r="D148">
        <v>118.95</v>
      </c>
      <c r="E148">
        <v>12194520</v>
      </c>
      <c r="F148">
        <v>118.88120000000001</v>
      </c>
      <c r="G148" s="9">
        <v>45518.166666666664</v>
      </c>
      <c r="H148">
        <v>109008</v>
      </c>
    </row>
    <row r="149" spans="1:8" x14ac:dyDescent="0.25">
      <c r="A149">
        <v>118.25</v>
      </c>
      <c r="B149">
        <v>119.63</v>
      </c>
      <c r="C149">
        <v>118.12</v>
      </c>
      <c r="D149">
        <v>118.73</v>
      </c>
      <c r="E149">
        <v>11579432</v>
      </c>
      <c r="F149">
        <v>118.85899999999999</v>
      </c>
      <c r="G149" s="9">
        <v>45519.166666666664</v>
      </c>
      <c r="H149">
        <v>111685</v>
      </c>
    </row>
    <row r="150" spans="1:8" x14ac:dyDescent="0.25">
      <c r="A150">
        <v>117.99</v>
      </c>
      <c r="B150">
        <v>118.48</v>
      </c>
      <c r="C150">
        <v>117.66</v>
      </c>
      <c r="D150">
        <v>118.17</v>
      </c>
      <c r="E150">
        <v>10056024</v>
      </c>
      <c r="F150">
        <v>118.0993</v>
      </c>
      <c r="G150" s="9">
        <v>45520.166666666664</v>
      </c>
      <c r="H150">
        <v>89864</v>
      </c>
    </row>
    <row r="151" spans="1:8" x14ac:dyDescent="0.25">
      <c r="A151">
        <v>118.4</v>
      </c>
      <c r="B151">
        <v>120.5</v>
      </c>
      <c r="C151">
        <v>118.17</v>
      </c>
      <c r="D151">
        <v>118.53</v>
      </c>
      <c r="E151">
        <v>12417467</v>
      </c>
      <c r="F151">
        <v>119.2072</v>
      </c>
      <c r="G151" s="9">
        <v>45523.166666666664</v>
      </c>
      <c r="H151">
        <v>115102</v>
      </c>
    </row>
    <row r="152" spans="1:8" x14ac:dyDescent="0.25">
      <c r="A152">
        <v>118.65</v>
      </c>
      <c r="B152">
        <v>118.65</v>
      </c>
      <c r="C152">
        <v>114.51</v>
      </c>
      <c r="D152">
        <v>114.58</v>
      </c>
      <c r="E152">
        <v>15631967</v>
      </c>
      <c r="F152">
        <v>115.43210000000001</v>
      </c>
      <c r="G152" s="9">
        <v>45524.166666666664</v>
      </c>
      <c r="H152">
        <v>153200</v>
      </c>
    </row>
    <row r="153" spans="1:8" x14ac:dyDescent="0.25">
      <c r="A153">
        <v>115.01</v>
      </c>
      <c r="B153">
        <v>115.57</v>
      </c>
      <c r="C153">
        <v>113.76</v>
      </c>
      <c r="D153">
        <v>113.85</v>
      </c>
      <c r="E153">
        <v>11752358</v>
      </c>
      <c r="F153">
        <v>114.4402</v>
      </c>
      <c r="G153" s="9">
        <v>45525.166666666664</v>
      </c>
      <c r="H153">
        <v>112139</v>
      </c>
    </row>
    <row r="154" spans="1:8" x14ac:dyDescent="0.25">
      <c r="A154">
        <v>113.78</v>
      </c>
      <c r="B154">
        <v>115.01</v>
      </c>
      <c r="C154">
        <v>113.63500000000001</v>
      </c>
      <c r="D154">
        <v>114.73</v>
      </c>
      <c r="E154">
        <v>10609501</v>
      </c>
      <c r="F154">
        <v>114.5449</v>
      </c>
      <c r="G154" s="9">
        <v>45526.166666666664</v>
      </c>
      <c r="H154">
        <v>92642</v>
      </c>
    </row>
    <row r="155" spans="1:8" x14ac:dyDescent="0.25">
      <c r="A155">
        <v>115.02500000000001</v>
      </c>
      <c r="B155">
        <v>116.72</v>
      </c>
      <c r="C155">
        <v>115.02500000000001</v>
      </c>
      <c r="D155">
        <v>116.32</v>
      </c>
      <c r="E155">
        <v>10381431</v>
      </c>
      <c r="F155">
        <v>116.1724</v>
      </c>
      <c r="G155" s="9">
        <v>45527.166666666664</v>
      </c>
      <c r="H155">
        <v>93885</v>
      </c>
    </row>
    <row r="156" spans="1:8" x14ac:dyDescent="0.25">
      <c r="A156">
        <v>117.76</v>
      </c>
      <c r="B156">
        <v>118.94</v>
      </c>
      <c r="C156">
        <v>116.92</v>
      </c>
      <c r="D156">
        <v>118.81</v>
      </c>
      <c r="E156">
        <v>13671016</v>
      </c>
      <c r="F156">
        <v>118.4081</v>
      </c>
      <c r="G156" s="9">
        <v>45530.166666666664</v>
      </c>
      <c r="H156">
        <v>120555</v>
      </c>
    </row>
    <row r="157" spans="1:8" x14ac:dyDescent="0.25">
      <c r="A157">
        <v>118.96</v>
      </c>
      <c r="B157">
        <v>119.41</v>
      </c>
      <c r="C157">
        <v>117.4</v>
      </c>
      <c r="D157">
        <v>117.68</v>
      </c>
      <c r="E157">
        <v>9991631</v>
      </c>
      <c r="F157">
        <v>117.9803</v>
      </c>
      <c r="G157" s="9">
        <v>45531.166666666664</v>
      </c>
      <c r="H157">
        <v>97289</v>
      </c>
    </row>
    <row r="158" spans="1:8" x14ac:dyDescent="0.25">
      <c r="A158">
        <v>117</v>
      </c>
      <c r="B158">
        <v>117.58</v>
      </c>
      <c r="C158">
        <v>116.26</v>
      </c>
      <c r="D158">
        <v>116.52</v>
      </c>
      <c r="E158">
        <v>10742867</v>
      </c>
      <c r="F158">
        <v>116.6776</v>
      </c>
      <c r="G158" s="9">
        <v>45532.166666666664</v>
      </c>
      <c r="H158">
        <v>91315</v>
      </c>
    </row>
    <row r="159" spans="1:8" x14ac:dyDescent="0.25">
      <c r="A159">
        <v>117.2</v>
      </c>
      <c r="B159">
        <v>118.79</v>
      </c>
      <c r="C159">
        <v>116.35</v>
      </c>
      <c r="D159">
        <v>118.13</v>
      </c>
      <c r="E159">
        <v>10753895</v>
      </c>
      <c r="F159">
        <v>118.0518</v>
      </c>
      <c r="G159" s="9">
        <v>45533.166666666664</v>
      </c>
      <c r="H159">
        <v>104299</v>
      </c>
    </row>
    <row r="160" spans="1:8" x14ac:dyDescent="0.25">
      <c r="A160">
        <v>116.79</v>
      </c>
      <c r="B160">
        <v>118.02</v>
      </c>
      <c r="C160">
        <v>116.29</v>
      </c>
      <c r="D160">
        <v>117.94</v>
      </c>
      <c r="E160">
        <v>13284689</v>
      </c>
      <c r="F160">
        <v>117.43810000000001</v>
      </c>
      <c r="G160" s="9">
        <v>45534.166666666664</v>
      </c>
      <c r="H160">
        <v>108509</v>
      </c>
    </row>
    <row r="161" spans="1:8" x14ac:dyDescent="0.25">
      <c r="A161">
        <v>115.84</v>
      </c>
      <c r="B161">
        <v>116.09</v>
      </c>
      <c r="C161">
        <v>114.04</v>
      </c>
      <c r="D161">
        <v>115.47</v>
      </c>
      <c r="E161">
        <v>15725139</v>
      </c>
      <c r="F161">
        <v>115.27849999999999</v>
      </c>
      <c r="G161" s="9">
        <v>45538.166666666664</v>
      </c>
      <c r="H161">
        <v>148432</v>
      </c>
    </row>
    <row r="162" spans="1:8" x14ac:dyDescent="0.25">
      <c r="A162">
        <v>115.29</v>
      </c>
      <c r="B162">
        <v>116.15</v>
      </c>
      <c r="C162">
        <v>113.97499999999999</v>
      </c>
      <c r="D162">
        <v>114.06</v>
      </c>
      <c r="E162">
        <v>12620584</v>
      </c>
      <c r="F162">
        <v>114.7213</v>
      </c>
      <c r="G162" s="9">
        <v>45539.166666666664</v>
      </c>
      <c r="H162">
        <v>122612</v>
      </c>
    </row>
    <row r="163" spans="1:8" x14ac:dyDescent="0.25">
      <c r="A163">
        <v>115.07</v>
      </c>
      <c r="B163">
        <v>115.28</v>
      </c>
      <c r="C163">
        <v>113.07</v>
      </c>
      <c r="D163">
        <v>113.17</v>
      </c>
      <c r="E163">
        <v>17200770</v>
      </c>
      <c r="F163">
        <v>113.795</v>
      </c>
      <c r="G163" s="9">
        <v>45540.166666666664</v>
      </c>
      <c r="H163">
        <v>123091</v>
      </c>
    </row>
    <row r="164" spans="1:8" x14ac:dyDescent="0.25">
      <c r="A164">
        <v>113.59</v>
      </c>
      <c r="B164">
        <v>114.18</v>
      </c>
      <c r="C164">
        <v>111.732</v>
      </c>
      <c r="D164">
        <v>112.64</v>
      </c>
      <c r="E164">
        <v>13467747</v>
      </c>
      <c r="F164">
        <v>112.63079999999999</v>
      </c>
      <c r="G164" s="9">
        <v>45541.166666666664</v>
      </c>
      <c r="H164">
        <v>139994</v>
      </c>
    </row>
    <row r="165" spans="1:8" x14ac:dyDescent="0.25">
      <c r="A165">
        <v>112.87</v>
      </c>
      <c r="B165">
        <v>116.15</v>
      </c>
      <c r="C165">
        <v>112.66</v>
      </c>
      <c r="D165">
        <v>115.01</v>
      </c>
      <c r="E165">
        <v>21645325</v>
      </c>
      <c r="F165">
        <v>115.0335</v>
      </c>
      <c r="G165" s="9">
        <v>45544.166666666664</v>
      </c>
      <c r="H165">
        <v>198084</v>
      </c>
    </row>
    <row r="166" spans="1:8" x14ac:dyDescent="0.25">
      <c r="A166">
        <v>115.1</v>
      </c>
      <c r="B166">
        <v>115.4</v>
      </c>
      <c r="C166">
        <v>110.17</v>
      </c>
      <c r="D166">
        <v>110.82</v>
      </c>
      <c r="E166">
        <v>20913405</v>
      </c>
      <c r="F166">
        <v>111.5342</v>
      </c>
      <c r="G166" s="9">
        <v>45545.166666666664</v>
      </c>
      <c r="H166">
        <v>194372</v>
      </c>
    </row>
    <row r="167" spans="1:8" x14ac:dyDescent="0.25">
      <c r="A167">
        <v>110.77500000000001</v>
      </c>
      <c r="B167">
        <v>110.95</v>
      </c>
      <c r="C167">
        <v>107.77</v>
      </c>
      <c r="D167">
        <v>109.72</v>
      </c>
      <c r="E167">
        <v>19571945</v>
      </c>
      <c r="F167">
        <v>109.3108</v>
      </c>
      <c r="G167" s="9">
        <v>45546.166666666664</v>
      </c>
      <c r="H167">
        <v>190975</v>
      </c>
    </row>
    <row r="168" spans="1:8" x14ac:dyDescent="0.25">
      <c r="A168">
        <v>109.9</v>
      </c>
      <c r="B168">
        <v>111.33</v>
      </c>
      <c r="C168">
        <v>109.76090000000001</v>
      </c>
      <c r="D168">
        <v>111.23</v>
      </c>
      <c r="E168">
        <v>15923318</v>
      </c>
      <c r="F168">
        <v>110.77509999999999</v>
      </c>
      <c r="G168" s="9">
        <v>45547.166666666664</v>
      </c>
      <c r="H168">
        <v>117249</v>
      </c>
    </row>
    <row r="169" spans="1:8" x14ac:dyDescent="0.25">
      <c r="A169">
        <v>111.47</v>
      </c>
      <c r="B169">
        <v>112.47</v>
      </c>
      <c r="C169">
        <v>110.93</v>
      </c>
      <c r="D169">
        <v>111.15</v>
      </c>
      <c r="E169">
        <v>10035392</v>
      </c>
      <c r="F169">
        <v>111.55029999999999</v>
      </c>
      <c r="G169" s="9">
        <v>45548.166666666664</v>
      </c>
      <c r="H169">
        <v>107794</v>
      </c>
    </row>
    <row r="170" spans="1:8" x14ac:dyDescent="0.25">
      <c r="A170">
        <v>112.05</v>
      </c>
      <c r="B170">
        <v>113.08499999999999</v>
      </c>
      <c r="C170">
        <v>111.69</v>
      </c>
      <c r="D170">
        <v>112.71</v>
      </c>
      <c r="E170">
        <v>11729034</v>
      </c>
      <c r="F170">
        <v>112.5057</v>
      </c>
      <c r="G170" s="9">
        <v>45551.166666666664</v>
      </c>
      <c r="H170">
        <v>111856</v>
      </c>
    </row>
    <row r="171" spans="1:8" x14ac:dyDescent="0.25">
      <c r="A171">
        <v>112.32</v>
      </c>
      <c r="B171">
        <v>114.37</v>
      </c>
      <c r="C171">
        <v>112.12</v>
      </c>
      <c r="D171">
        <v>114.18</v>
      </c>
      <c r="E171">
        <v>12202556</v>
      </c>
      <c r="F171">
        <v>113.9443</v>
      </c>
      <c r="G171" s="9">
        <v>45552.166666666664</v>
      </c>
      <c r="H171">
        <v>115271</v>
      </c>
    </row>
    <row r="172" spans="1:8" x14ac:dyDescent="0.25">
      <c r="A172">
        <v>114.11</v>
      </c>
      <c r="B172">
        <v>115.63</v>
      </c>
      <c r="C172">
        <v>113.81</v>
      </c>
      <c r="D172">
        <v>114.58</v>
      </c>
      <c r="E172">
        <v>12569929</v>
      </c>
      <c r="F172">
        <v>114.54600000000001</v>
      </c>
      <c r="G172" s="9">
        <v>45553.166666666664</v>
      </c>
      <c r="H172">
        <v>121033</v>
      </c>
    </row>
    <row r="173" spans="1:8" x14ac:dyDescent="0.25">
      <c r="A173">
        <v>116.16</v>
      </c>
      <c r="B173">
        <v>117.575</v>
      </c>
      <c r="C173">
        <v>115.19</v>
      </c>
      <c r="D173">
        <v>116</v>
      </c>
      <c r="E173">
        <v>12660642</v>
      </c>
      <c r="F173">
        <v>116.4072</v>
      </c>
      <c r="G173" s="9">
        <v>45554.166666666664</v>
      </c>
      <c r="H173">
        <v>124542</v>
      </c>
    </row>
    <row r="174" spans="1:8" x14ac:dyDescent="0.25">
      <c r="A174">
        <v>115.46</v>
      </c>
      <c r="B174">
        <v>115.51</v>
      </c>
      <c r="C174">
        <v>114.25</v>
      </c>
      <c r="D174">
        <v>115.27</v>
      </c>
      <c r="E174">
        <v>36206195</v>
      </c>
      <c r="F174">
        <v>115.16249999999999</v>
      </c>
      <c r="G174" s="9">
        <v>45555.166666666664</v>
      </c>
      <c r="H174">
        <v>125545</v>
      </c>
    </row>
    <row r="175" spans="1:8" x14ac:dyDescent="0.25">
      <c r="A175">
        <v>115.33</v>
      </c>
      <c r="B175">
        <v>117.79300000000001</v>
      </c>
      <c r="C175">
        <v>115.12</v>
      </c>
      <c r="D175">
        <v>117.36</v>
      </c>
      <c r="E175">
        <v>16066285</v>
      </c>
      <c r="F175">
        <v>117.0497</v>
      </c>
      <c r="G175" s="9">
        <v>45558.166666666664</v>
      </c>
      <c r="H175">
        <v>133024</v>
      </c>
    </row>
    <row r="176" spans="1:8" x14ac:dyDescent="0.25">
      <c r="A176">
        <v>117.84</v>
      </c>
      <c r="B176">
        <v>118.16</v>
      </c>
      <c r="C176">
        <v>116.83</v>
      </c>
      <c r="D176">
        <v>117.05</v>
      </c>
      <c r="E176">
        <v>11984863</v>
      </c>
      <c r="F176">
        <v>117.2277</v>
      </c>
      <c r="G176" s="9">
        <v>45559.166666666664</v>
      </c>
      <c r="H176">
        <v>106279</v>
      </c>
    </row>
    <row r="177" spans="1:8" x14ac:dyDescent="0.25">
      <c r="A177">
        <v>116.485</v>
      </c>
      <c r="B177">
        <v>117.05</v>
      </c>
      <c r="C177">
        <v>114.04</v>
      </c>
      <c r="D177">
        <v>114.77</v>
      </c>
      <c r="E177">
        <v>13816041</v>
      </c>
      <c r="F177">
        <v>114.92619999999999</v>
      </c>
      <c r="G177" s="9">
        <v>45560.166666666664</v>
      </c>
      <c r="H177">
        <v>138446</v>
      </c>
    </row>
    <row r="178" spans="1:8" x14ac:dyDescent="0.25">
      <c r="A178">
        <v>111.14</v>
      </c>
      <c r="B178">
        <v>113.48</v>
      </c>
      <c r="C178">
        <v>111.14</v>
      </c>
      <c r="D178">
        <v>112.8</v>
      </c>
      <c r="E178">
        <v>16887908</v>
      </c>
      <c r="F178">
        <v>112.7461</v>
      </c>
      <c r="G178" s="9">
        <v>45561.166666666664</v>
      </c>
      <c r="H178">
        <v>184615</v>
      </c>
    </row>
    <row r="179" spans="1:8" x14ac:dyDescent="0.25">
      <c r="A179">
        <v>113.76</v>
      </c>
      <c r="B179">
        <v>116.09</v>
      </c>
      <c r="C179">
        <v>113.25</v>
      </c>
      <c r="D179">
        <v>115.82</v>
      </c>
      <c r="E179">
        <v>15963973</v>
      </c>
      <c r="F179">
        <v>115.36790000000001</v>
      </c>
      <c r="G179" s="9">
        <v>45562.166666666664</v>
      </c>
      <c r="H179">
        <v>142356</v>
      </c>
    </row>
    <row r="180" spans="1:8" x14ac:dyDescent="0.25">
      <c r="A180">
        <v>115.46</v>
      </c>
      <c r="B180">
        <v>117.39</v>
      </c>
      <c r="C180">
        <v>114.96</v>
      </c>
      <c r="D180">
        <v>117.22</v>
      </c>
      <c r="E180">
        <v>13250657</v>
      </c>
      <c r="F180">
        <v>116.67149999999999</v>
      </c>
      <c r="G180" s="9">
        <v>45565.166666666664</v>
      </c>
      <c r="H180">
        <v>121829</v>
      </c>
    </row>
    <row r="181" spans="1:8" x14ac:dyDescent="0.25">
      <c r="A181">
        <v>116.04</v>
      </c>
      <c r="B181">
        <v>120.6</v>
      </c>
      <c r="C181">
        <v>115.93</v>
      </c>
      <c r="D181">
        <v>119.93</v>
      </c>
      <c r="E181">
        <v>23235878</v>
      </c>
      <c r="F181">
        <v>119.6142</v>
      </c>
      <c r="G181" s="9">
        <v>45566.166666666664</v>
      </c>
      <c r="H181">
        <v>232394</v>
      </c>
    </row>
    <row r="182" spans="1:8" x14ac:dyDescent="0.25">
      <c r="A182">
        <v>121.93</v>
      </c>
      <c r="B182">
        <v>122.82</v>
      </c>
      <c r="C182">
        <v>120.2</v>
      </c>
      <c r="D182">
        <v>121.52</v>
      </c>
      <c r="E182">
        <v>17129676</v>
      </c>
      <c r="F182">
        <v>121.4143</v>
      </c>
      <c r="G182" s="9">
        <v>45567.166666666664</v>
      </c>
      <c r="H182">
        <v>178445</v>
      </c>
    </row>
    <row r="183" spans="1:8" x14ac:dyDescent="0.25">
      <c r="A183">
        <v>121.9</v>
      </c>
      <c r="B183">
        <v>123.17</v>
      </c>
      <c r="C183">
        <v>120.929</v>
      </c>
      <c r="D183">
        <v>122.58</v>
      </c>
      <c r="E183">
        <v>16524334</v>
      </c>
      <c r="F183">
        <v>122.3656</v>
      </c>
      <c r="G183" s="9">
        <v>45568.166666666664</v>
      </c>
      <c r="H183">
        <v>171027</v>
      </c>
    </row>
    <row r="184" spans="1:8" x14ac:dyDescent="0.25">
      <c r="A184">
        <v>123.2</v>
      </c>
      <c r="B184">
        <v>125.19</v>
      </c>
      <c r="C184">
        <v>122.43</v>
      </c>
      <c r="D184">
        <v>124.83</v>
      </c>
      <c r="E184">
        <v>19759207</v>
      </c>
      <c r="F184">
        <v>124.46380000000001</v>
      </c>
      <c r="G184" s="9">
        <v>45569.166666666664</v>
      </c>
      <c r="H184">
        <v>187143</v>
      </c>
    </row>
    <row r="185" spans="1:8" x14ac:dyDescent="0.25">
      <c r="A185">
        <v>125.25</v>
      </c>
      <c r="B185">
        <v>126.34</v>
      </c>
      <c r="C185">
        <v>124.86</v>
      </c>
      <c r="D185">
        <v>125.37</v>
      </c>
      <c r="E185">
        <v>15714440</v>
      </c>
      <c r="F185">
        <v>125.5728</v>
      </c>
      <c r="G185" s="9">
        <v>45572.166666666664</v>
      </c>
      <c r="H185">
        <v>158711</v>
      </c>
    </row>
    <row r="186" spans="1:8" x14ac:dyDescent="0.25">
      <c r="A186">
        <v>123.88</v>
      </c>
      <c r="B186">
        <v>124.02</v>
      </c>
      <c r="C186">
        <v>121.26</v>
      </c>
      <c r="D186">
        <v>122.04</v>
      </c>
      <c r="E186">
        <v>14818475</v>
      </c>
      <c r="F186">
        <v>122.2706</v>
      </c>
      <c r="G186" s="9">
        <v>45573.166666666664</v>
      </c>
      <c r="H186">
        <v>156201</v>
      </c>
    </row>
    <row r="187" spans="1:8" x14ac:dyDescent="0.25">
      <c r="A187">
        <v>120.9</v>
      </c>
      <c r="B187">
        <v>122.57989999999999</v>
      </c>
      <c r="C187">
        <v>120.8</v>
      </c>
      <c r="D187">
        <v>122.09</v>
      </c>
      <c r="E187">
        <v>11144864</v>
      </c>
      <c r="F187">
        <v>121.9597</v>
      </c>
      <c r="G187" s="9">
        <v>45574.166666666664</v>
      </c>
      <c r="H187">
        <v>117312</v>
      </c>
    </row>
    <row r="188" spans="1:8" x14ac:dyDescent="0.25">
      <c r="A188">
        <v>123.16</v>
      </c>
      <c r="B188">
        <v>123.7013</v>
      </c>
      <c r="C188">
        <v>122.29</v>
      </c>
      <c r="D188">
        <v>123.14</v>
      </c>
      <c r="E188">
        <v>10243320</v>
      </c>
      <c r="F188">
        <v>123.19710000000001</v>
      </c>
      <c r="G188" s="9">
        <v>45575.166666666664</v>
      </c>
      <c r="H188">
        <v>103383</v>
      </c>
    </row>
    <row r="189" spans="1:8" x14ac:dyDescent="0.25">
      <c r="A189">
        <v>123.1</v>
      </c>
      <c r="B189">
        <v>124.0339</v>
      </c>
      <c r="C189">
        <v>122.94</v>
      </c>
      <c r="D189">
        <v>123.61</v>
      </c>
      <c r="E189">
        <v>8294839</v>
      </c>
      <c r="F189">
        <v>123.65170000000001</v>
      </c>
      <c r="G189" s="9">
        <v>45576.166666666664</v>
      </c>
      <c r="H189">
        <v>93439</v>
      </c>
    </row>
    <row r="190" spans="1:8" x14ac:dyDescent="0.25">
      <c r="A190">
        <v>123.24</v>
      </c>
      <c r="B190">
        <v>124.26</v>
      </c>
      <c r="C190">
        <v>122.61499999999999</v>
      </c>
      <c r="D190">
        <v>124.08</v>
      </c>
      <c r="E190">
        <v>9808122</v>
      </c>
      <c r="F190">
        <v>123.7784</v>
      </c>
      <c r="G190" s="9">
        <v>45579.166666666664</v>
      </c>
      <c r="H190">
        <v>101067</v>
      </c>
    </row>
    <row r="191" spans="1:8" x14ac:dyDescent="0.25">
      <c r="A191">
        <v>120.82</v>
      </c>
      <c r="B191">
        <v>121.95</v>
      </c>
      <c r="C191">
        <v>119.78</v>
      </c>
      <c r="D191">
        <v>120.35</v>
      </c>
      <c r="E191">
        <v>15771317</v>
      </c>
      <c r="F191">
        <v>120.7208</v>
      </c>
      <c r="G191" s="9">
        <v>45580.166666666664</v>
      </c>
      <c r="H191">
        <v>161010</v>
      </c>
    </row>
    <row r="192" spans="1:8" x14ac:dyDescent="0.25">
      <c r="A192">
        <v>120.89</v>
      </c>
      <c r="B192">
        <v>121.435</v>
      </c>
      <c r="C192">
        <v>120.6</v>
      </c>
      <c r="D192">
        <v>120.66</v>
      </c>
      <c r="E192">
        <v>8426770</v>
      </c>
      <c r="F192">
        <v>120.8558</v>
      </c>
      <c r="G192" s="9">
        <v>45581.166666666664</v>
      </c>
      <c r="H192">
        <v>99624</v>
      </c>
    </row>
    <row r="193" spans="1:8" x14ac:dyDescent="0.25">
      <c r="A193">
        <v>120.76</v>
      </c>
      <c r="B193">
        <v>121.58</v>
      </c>
      <c r="C193">
        <v>119.71</v>
      </c>
      <c r="D193">
        <v>120.35</v>
      </c>
      <c r="E193">
        <v>11204857</v>
      </c>
      <c r="F193">
        <v>120.4849</v>
      </c>
      <c r="G193" s="9">
        <v>45582.166666666664</v>
      </c>
      <c r="H193">
        <v>124546</v>
      </c>
    </row>
    <row r="194" spans="1:8" x14ac:dyDescent="0.25">
      <c r="A194">
        <v>120.44</v>
      </c>
      <c r="B194">
        <v>120.64</v>
      </c>
      <c r="C194">
        <v>119.15</v>
      </c>
      <c r="D194">
        <v>120.01</v>
      </c>
      <c r="E194">
        <v>12898640</v>
      </c>
      <c r="F194">
        <v>119.8693</v>
      </c>
      <c r="G194" s="9">
        <v>45583.166666666664</v>
      </c>
      <c r="H194">
        <v>105267</v>
      </c>
    </row>
    <row r="195" spans="1:8" x14ac:dyDescent="0.25">
      <c r="A195">
        <v>120.98</v>
      </c>
      <c r="B195">
        <v>121.48</v>
      </c>
      <c r="C195">
        <v>119.72</v>
      </c>
      <c r="D195">
        <v>120.08</v>
      </c>
      <c r="E195">
        <v>10177777</v>
      </c>
      <c r="F195">
        <v>120.2266</v>
      </c>
      <c r="G195" s="9">
        <v>45586.166666666664</v>
      </c>
      <c r="H195">
        <v>99097</v>
      </c>
    </row>
    <row r="196" spans="1:8" x14ac:dyDescent="0.25">
      <c r="A196">
        <v>120.26</v>
      </c>
      <c r="B196">
        <v>121.19</v>
      </c>
      <c r="C196">
        <v>119.94</v>
      </c>
      <c r="D196">
        <v>120.7</v>
      </c>
      <c r="E196">
        <v>9201408</v>
      </c>
      <c r="F196">
        <v>120.67529999999999</v>
      </c>
      <c r="G196" s="9">
        <v>45587.166666666664</v>
      </c>
      <c r="H196">
        <v>89939</v>
      </c>
    </row>
    <row r="197" spans="1:8" x14ac:dyDescent="0.25">
      <c r="A197">
        <v>119.97</v>
      </c>
      <c r="B197">
        <v>120.75</v>
      </c>
      <c r="C197">
        <v>119.4</v>
      </c>
      <c r="D197">
        <v>120.27</v>
      </c>
      <c r="E197">
        <v>8320330</v>
      </c>
      <c r="F197">
        <v>120.0688</v>
      </c>
      <c r="G197" s="9">
        <v>45588.166666666664</v>
      </c>
      <c r="H197">
        <v>105123</v>
      </c>
    </row>
    <row r="198" spans="1:8" x14ac:dyDescent="0.25">
      <c r="A198">
        <v>120</v>
      </c>
      <c r="B198">
        <v>120.44</v>
      </c>
      <c r="C198">
        <v>119.125</v>
      </c>
      <c r="D198">
        <v>119.59</v>
      </c>
      <c r="E198">
        <v>9905556</v>
      </c>
      <c r="F198">
        <v>119.6395</v>
      </c>
      <c r="G198" s="9">
        <v>45589.166666666664</v>
      </c>
      <c r="H198">
        <v>113079</v>
      </c>
    </row>
    <row r="199" spans="1:8" x14ac:dyDescent="0.25">
      <c r="A199">
        <v>120.2</v>
      </c>
      <c r="B199">
        <v>120.43</v>
      </c>
      <c r="C199">
        <v>119.315</v>
      </c>
      <c r="D199">
        <v>119.49</v>
      </c>
      <c r="E199">
        <v>10714583</v>
      </c>
      <c r="F199">
        <v>119.7032</v>
      </c>
      <c r="G199" s="9">
        <v>45590.166666666664</v>
      </c>
      <c r="H199">
        <v>115161</v>
      </c>
    </row>
    <row r="200" spans="1:8" x14ac:dyDescent="0.25">
      <c r="A200">
        <v>116.79</v>
      </c>
      <c r="B200">
        <v>119.01</v>
      </c>
      <c r="C200">
        <v>116.77</v>
      </c>
      <c r="D200">
        <v>118.9</v>
      </c>
      <c r="E200">
        <v>11844545</v>
      </c>
      <c r="F200">
        <v>118.3408</v>
      </c>
      <c r="G200" s="9">
        <v>45593.166666666664</v>
      </c>
      <c r="H200">
        <v>126465</v>
      </c>
    </row>
    <row r="201" spans="1:8" x14ac:dyDescent="0.25">
      <c r="A201">
        <v>118.58</v>
      </c>
      <c r="B201">
        <v>119.17189999999999</v>
      </c>
      <c r="C201">
        <v>117.0701</v>
      </c>
      <c r="D201">
        <v>117.28</v>
      </c>
      <c r="E201">
        <v>14731024</v>
      </c>
      <c r="F201">
        <v>117.63800000000001</v>
      </c>
      <c r="G201" s="9">
        <v>45594.166666666664</v>
      </c>
      <c r="H201">
        <v>124634</v>
      </c>
    </row>
    <row r="202" spans="1:8" x14ac:dyDescent="0.25">
      <c r="A202">
        <v>117.66</v>
      </c>
      <c r="B202">
        <v>118.27</v>
      </c>
      <c r="C202">
        <v>116.48</v>
      </c>
      <c r="D202">
        <v>116.69</v>
      </c>
      <c r="E202">
        <v>12303738</v>
      </c>
      <c r="F202">
        <v>117.18819999999999</v>
      </c>
      <c r="G202" s="9">
        <v>45595.166666666664</v>
      </c>
      <c r="H202">
        <v>140486</v>
      </c>
    </row>
    <row r="203" spans="1:8" x14ac:dyDescent="0.25">
      <c r="A203">
        <v>117.15</v>
      </c>
      <c r="B203">
        <v>118.67</v>
      </c>
      <c r="C203">
        <v>116.68</v>
      </c>
      <c r="D203">
        <v>116.78</v>
      </c>
      <c r="E203">
        <v>20511977</v>
      </c>
      <c r="F203">
        <v>117.18559999999999</v>
      </c>
      <c r="G203" s="9">
        <v>45596.166666666664</v>
      </c>
      <c r="H203">
        <v>198767</v>
      </c>
    </row>
    <row r="204" spans="1:8" x14ac:dyDescent="0.25">
      <c r="A204">
        <v>119.93</v>
      </c>
      <c r="B204">
        <v>119.95</v>
      </c>
      <c r="C204">
        <v>114.84</v>
      </c>
      <c r="D204">
        <v>114.95</v>
      </c>
      <c r="E204">
        <v>20939321</v>
      </c>
      <c r="F204">
        <v>116.4545</v>
      </c>
      <c r="G204" s="9">
        <v>45597.166666666664</v>
      </c>
      <c r="H204">
        <v>213792</v>
      </c>
    </row>
    <row r="205" spans="1:8" x14ac:dyDescent="0.25">
      <c r="A205">
        <v>116.07</v>
      </c>
      <c r="B205">
        <v>118.7</v>
      </c>
      <c r="C205">
        <v>115.93</v>
      </c>
      <c r="D205">
        <v>118.61</v>
      </c>
      <c r="E205">
        <v>14965433</v>
      </c>
      <c r="F205">
        <v>118.19159999999999</v>
      </c>
      <c r="G205" s="9">
        <v>45600.208333333336</v>
      </c>
      <c r="H205">
        <v>132692</v>
      </c>
    </row>
    <row r="206" spans="1:8" x14ac:dyDescent="0.25">
      <c r="A206">
        <v>119.08</v>
      </c>
      <c r="B206">
        <v>119.21</v>
      </c>
      <c r="C206">
        <v>118.01</v>
      </c>
      <c r="D206">
        <v>118.96</v>
      </c>
      <c r="E206">
        <v>10436744</v>
      </c>
      <c r="F206">
        <v>118.7766</v>
      </c>
      <c r="G206" s="9">
        <v>45601.208333333336</v>
      </c>
      <c r="H206">
        <v>113753</v>
      </c>
    </row>
    <row r="207" spans="1:8" x14ac:dyDescent="0.25">
      <c r="A207">
        <v>121.145</v>
      </c>
      <c r="B207">
        <v>121.91</v>
      </c>
      <c r="C207">
        <v>119.3</v>
      </c>
      <c r="D207">
        <v>121</v>
      </c>
      <c r="E207">
        <v>20807681</v>
      </c>
      <c r="F207">
        <v>120.97020000000001</v>
      </c>
      <c r="G207" s="9">
        <v>45602.208333333336</v>
      </c>
      <c r="H207">
        <v>202598</v>
      </c>
    </row>
    <row r="208" spans="1:8" x14ac:dyDescent="0.25">
      <c r="A208">
        <v>121.3</v>
      </c>
      <c r="B208">
        <v>121.5</v>
      </c>
      <c r="C208">
        <v>119.61</v>
      </c>
      <c r="D208">
        <v>121.15</v>
      </c>
      <c r="E208">
        <v>12184431</v>
      </c>
      <c r="F208">
        <v>120.76260000000001</v>
      </c>
      <c r="G208" s="9">
        <v>45603.208333333336</v>
      </c>
      <c r="H208">
        <v>134537</v>
      </c>
    </row>
    <row r="209" spans="1:8" x14ac:dyDescent="0.25">
      <c r="A209">
        <v>120.98</v>
      </c>
      <c r="B209">
        <v>121.42</v>
      </c>
      <c r="C209">
        <v>119.66</v>
      </c>
      <c r="D209">
        <v>121.11</v>
      </c>
      <c r="E209">
        <v>12835969</v>
      </c>
      <c r="F209">
        <v>120.7548</v>
      </c>
      <c r="G209" s="9">
        <v>45604.208333333336</v>
      </c>
      <c r="H209">
        <v>119205</v>
      </c>
    </row>
    <row r="210" spans="1:8" x14ac:dyDescent="0.25">
      <c r="A210">
        <v>121</v>
      </c>
      <c r="B210">
        <v>121.62</v>
      </c>
      <c r="C210">
        <v>120.07</v>
      </c>
      <c r="D210">
        <v>120.47</v>
      </c>
      <c r="E210">
        <v>11969663</v>
      </c>
      <c r="F210">
        <v>120.60980000000001</v>
      </c>
      <c r="G210" s="9">
        <v>45607.208333333336</v>
      </c>
      <c r="H210">
        <v>120823</v>
      </c>
    </row>
    <row r="211" spans="1:8" x14ac:dyDescent="0.25">
      <c r="A211">
        <v>121.13</v>
      </c>
      <c r="B211">
        <v>121.31</v>
      </c>
      <c r="C211">
        <v>119.8365</v>
      </c>
      <c r="D211">
        <v>120.35</v>
      </c>
      <c r="E211">
        <v>11972802</v>
      </c>
      <c r="F211">
        <v>120.54559999999999</v>
      </c>
      <c r="G211" s="9">
        <v>45608.208333333336</v>
      </c>
      <c r="H211">
        <v>116855</v>
      </c>
    </row>
    <row r="212" spans="1:8" x14ac:dyDescent="0.25">
      <c r="A212">
        <v>120.565</v>
      </c>
      <c r="B212">
        <v>122.05</v>
      </c>
      <c r="C212">
        <v>118.8</v>
      </c>
      <c r="D212">
        <v>121.47</v>
      </c>
      <c r="E212">
        <v>15127877</v>
      </c>
      <c r="F212">
        <v>120.87860000000001</v>
      </c>
      <c r="G212" s="9">
        <v>45609.208333333336</v>
      </c>
      <c r="H212">
        <v>136799</v>
      </c>
    </row>
    <row r="213" spans="1:8" x14ac:dyDescent="0.25">
      <c r="A213">
        <v>121.66</v>
      </c>
      <c r="B213">
        <v>121.88</v>
      </c>
      <c r="C213">
        <v>120.33</v>
      </c>
      <c r="D213">
        <v>120.56</v>
      </c>
      <c r="E213">
        <v>13041845</v>
      </c>
      <c r="F213">
        <v>120.81180000000001</v>
      </c>
      <c r="G213" s="9">
        <v>45610.208333333336</v>
      </c>
      <c r="H213">
        <v>125710</v>
      </c>
    </row>
    <row r="214" spans="1:8" x14ac:dyDescent="0.25">
      <c r="A214">
        <v>120.4</v>
      </c>
      <c r="B214">
        <v>121.24</v>
      </c>
      <c r="C214">
        <v>119.13</v>
      </c>
      <c r="D214">
        <v>119.31</v>
      </c>
      <c r="E214">
        <v>19051713</v>
      </c>
      <c r="F214">
        <v>119.8036</v>
      </c>
      <c r="G214" s="9">
        <v>45611.208333333336</v>
      </c>
      <c r="H214">
        <v>134044</v>
      </c>
    </row>
    <row r="215" spans="1:8" x14ac:dyDescent="0.25">
      <c r="A215">
        <v>119.79</v>
      </c>
      <c r="B215">
        <v>120.62</v>
      </c>
      <c r="C215">
        <v>119.27</v>
      </c>
      <c r="D215">
        <v>120.31</v>
      </c>
      <c r="E215">
        <v>14243701</v>
      </c>
      <c r="F215">
        <v>120.1554</v>
      </c>
      <c r="G215" s="9">
        <v>45614.208333333336</v>
      </c>
      <c r="H215">
        <v>113633</v>
      </c>
    </row>
    <row r="216" spans="1:8" x14ac:dyDescent="0.25">
      <c r="A216">
        <v>119.75</v>
      </c>
      <c r="B216">
        <v>119.75</v>
      </c>
      <c r="C216">
        <v>118.2</v>
      </c>
      <c r="D216">
        <v>118.63</v>
      </c>
      <c r="E216">
        <v>11584382</v>
      </c>
      <c r="F216">
        <v>118.764</v>
      </c>
      <c r="G216" s="9">
        <v>45615.208333333336</v>
      </c>
      <c r="H216">
        <v>113931</v>
      </c>
    </row>
    <row r="217" spans="1:8" x14ac:dyDescent="0.25">
      <c r="A217">
        <v>119.17</v>
      </c>
      <c r="B217">
        <v>120.47</v>
      </c>
      <c r="C217">
        <v>118.64</v>
      </c>
      <c r="D217">
        <v>120.32</v>
      </c>
      <c r="E217">
        <v>11360932</v>
      </c>
      <c r="F217">
        <v>119.7197</v>
      </c>
      <c r="G217" s="9">
        <v>45616.208333333336</v>
      </c>
      <c r="H217">
        <v>106388</v>
      </c>
    </row>
    <row r="218" spans="1:8" x14ac:dyDescent="0.25">
      <c r="A218">
        <v>121.08</v>
      </c>
      <c r="B218">
        <v>122.5547</v>
      </c>
      <c r="C218">
        <v>120.27</v>
      </c>
      <c r="D218">
        <v>121.93</v>
      </c>
      <c r="E218">
        <v>14675422</v>
      </c>
      <c r="F218">
        <v>121.7182</v>
      </c>
      <c r="G218" s="9">
        <v>45617.208333333336</v>
      </c>
      <c r="H218">
        <v>132067</v>
      </c>
    </row>
    <row r="219" spans="1:8" x14ac:dyDescent="0.25">
      <c r="A219">
        <v>121.82</v>
      </c>
      <c r="B219">
        <v>123.21</v>
      </c>
      <c r="C219">
        <v>121.64</v>
      </c>
      <c r="D219">
        <v>121.79</v>
      </c>
      <c r="E219">
        <v>13323431</v>
      </c>
      <c r="F219">
        <v>122.0354</v>
      </c>
      <c r="G219" s="9">
        <v>45618.208333333336</v>
      </c>
      <c r="H219">
        <v>115021</v>
      </c>
    </row>
    <row r="220" spans="1:8" x14ac:dyDescent="0.25">
      <c r="A220">
        <v>121.43</v>
      </c>
      <c r="B220">
        <v>121.88</v>
      </c>
      <c r="C220">
        <v>119.61</v>
      </c>
      <c r="D220">
        <v>119.97</v>
      </c>
      <c r="E220">
        <v>26580295</v>
      </c>
      <c r="F220">
        <v>120.2182</v>
      </c>
      <c r="G220" s="9">
        <v>45621.208333333336</v>
      </c>
      <c r="H220">
        <v>142030</v>
      </c>
    </row>
    <row r="221" spans="1:8" x14ac:dyDescent="0.25">
      <c r="A221">
        <v>119.53</v>
      </c>
      <c r="B221">
        <v>119.68</v>
      </c>
      <c r="C221">
        <v>117.845</v>
      </c>
      <c r="D221">
        <v>117.97</v>
      </c>
      <c r="E221">
        <v>14827327</v>
      </c>
      <c r="F221">
        <v>118.2764</v>
      </c>
      <c r="G221" s="9">
        <v>45622.208333333336</v>
      </c>
      <c r="H221">
        <v>150872</v>
      </c>
    </row>
    <row r="222" spans="1:8" x14ac:dyDescent="0.25">
      <c r="A222">
        <v>118.09</v>
      </c>
      <c r="B222">
        <v>118.73</v>
      </c>
      <c r="C222">
        <v>117.43</v>
      </c>
      <c r="D222">
        <v>117.66</v>
      </c>
      <c r="E222">
        <v>11079122</v>
      </c>
      <c r="F222">
        <v>118.0094</v>
      </c>
      <c r="G222" s="9">
        <v>45623.208333333336</v>
      </c>
      <c r="H222">
        <v>101044</v>
      </c>
    </row>
    <row r="223" spans="1:8" x14ac:dyDescent="0.25">
      <c r="A223">
        <v>117.44</v>
      </c>
      <c r="B223">
        <v>118.5</v>
      </c>
      <c r="C223">
        <v>116.95</v>
      </c>
      <c r="D223">
        <v>117.96</v>
      </c>
      <c r="E223">
        <v>9426499</v>
      </c>
      <c r="F223">
        <v>118.05710000000001</v>
      </c>
      <c r="G223" s="9">
        <v>45625.208333333336</v>
      </c>
      <c r="H223">
        <v>76259</v>
      </c>
    </row>
    <row r="224" spans="1:8" x14ac:dyDescent="0.25">
      <c r="A224">
        <v>118.05</v>
      </c>
      <c r="B224">
        <v>118.2</v>
      </c>
      <c r="C224">
        <v>116.82</v>
      </c>
      <c r="D224">
        <v>117.85</v>
      </c>
      <c r="E224">
        <v>12687317</v>
      </c>
      <c r="F224">
        <v>117.5641</v>
      </c>
      <c r="G224" s="9">
        <v>45628.208333333336</v>
      </c>
      <c r="H224">
        <v>112661</v>
      </c>
    </row>
    <row r="225" spans="1:8" x14ac:dyDescent="0.25">
      <c r="A225">
        <v>118.72</v>
      </c>
      <c r="B225">
        <v>118.72</v>
      </c>
      <c r="C225">
        <v>117.255</v>
      </c>
      <c r="D225">
        <v>117.67</v>
      </c>
      <c r="E225">
        <v>11756566</v>
      </c>
      <c r="F225">
        <v>117.8439</v>
      </c>
      <c r="G225" s="9">
        <v>45629.208333333336</v>
      </c>
      <c r="H225">
        <v>117394</v>
      </c>
    </row>
    <row r="226" spans="1:8" x14ac:dyDescent="0.25">
      <c r="A226">
        <v>117.5</v>
      </c>
      <c r="B226">
        <v>117.55</v>
      </c>
      <c r="C226">
        <v>113.8612</v>
      </c>
      <c r="D226">
        <v>114.28</v>
      </c>
      <c r="E226">
        <v>19520583</v>
      </c>
      <c r="F226">
        <v>114.7285</v>
      </c>
      <c r="G226" s="9">
        <v>45630.208333333336</v>
      </c>
      <c r="H226">
        <v>172007</v>
      </c>
    </row>
    <row r="227" spans="1:8" x14ac:dyDescent="0.25">
      <c r="A227">
        <v>114.71</v>
      </c>
      <c r="B227">
        <v>115.62</v>
      </c>
      <c r="C227">
        <v>114.06</v>
      </c>
      <c r="D227">
        <v>114.78</v>
      </c>
      <c r="E227">
        <v>15751204</v>
      </c>
      <c r="F227">
        <v>114.9055</v>
      </c>
      <c r="G227" s="9">
        <v>45631.208333333336</v>
      </c>
      <c r="H227">
        <v>145797</v>
      </c>
    </row>
    <row r="228" spans="1:8" x14ac:dyDescent="0.25">
      <c r="A228">
        <v>114.54</v>
      </c>
      <c r="B228">
        <v>114.77</v>
      </c>
      <c r="C228">
        <v>113.5</v>
      </c>
      <c r="D228">
        <v>113.57</v>
      </c>
      <c r="E228">
        <v>16171066</v>
      </c>
      <c r="F228">
        <v>113.86190000000001</v>
      </c>
      <c r="G228" s="9">
        <v>45632.208333333336</v>
      </c>
      <c r="H228">
        <v>160187</v>
      </c>
    </row>
    <row r="229" spans="1:8" x14ac:dyDescent="0.25">
      <c r="A229">
        <v>114.64</v>
      </c>
      <c r="B229">
        <v>114.94</v>
      </c>
      <c r="C229">
        <v>112.745</v>
      </c>
      <c r="D229">
        <v>112.9</v>
      </c>
      <c r="E229">
        <v>17412565</v>
      </c>
      <c r="F229">
        <v>113.72620000000001</v>
      </c>
      <c r="G229" s="9">
        <v>45635.208333333336</v>
      </c>
      <c r="H229">
        <v>166438</v>
      </c>
    </row>
    <row r="230" spans="1:8" x14ac:dyDescent="0.25">
      <c r="A230">
        <v>113.58499999999999</v>
      </c>
      <c r="B230">
        <v>113.88</v>
      </c>
      <c r="C230">
        <v>111.75</v>
      </c>
      <c r="D230">
        <v>112.67</v>
      </c>
      <c r="E230">
        <v>20990943</v>
      </c>
      <c r="F230">
        <v>112.898</v>
      </c>
      <c r="G230" s="9">
        <v>45636.208333333336</v>
      </c>
      <c r="H230">
        <v>180433</v>
      </c>
    </row>
    <row r="231" spans="1:8" x14ac:dyDescent="0.25">
      <c r="A231">
        <v>112</v>
      </c>
      <c r="B231">
        <v>112.39</v>
      </c>
      <c r="C231">
        <v>111.11</v>
      </c>
      <c r="D231">
        <v>111.92</v>
      </c>
      <c r="E231">
        <v>32392238</v>
      </c>
      <c r="F231">
        <v>111.8378</v>
      </c>
      <c r="G231" s="9">
        <v>45637.208333333336</v>
      </c>
      <c r="H231">
        <v>188523</v>
      </c>
    </row>
    <row r="232" spans="1:8" x14ac:dyDescent="0.25">
      <c r="A232">
        <v>111.59</v>
      </c>
      <c r="B232">
        <v>112.38</v>
      </c>
      <c r="C232">
        <v>110.78</v>
      </c>
      <c r="D232">
        <v>111.82</v>
      </c>
      <c r="E232">
        <v>14543256</v>
      </c>
      <c r="F232">
        <v>111.752</v>
      </c>
      <c r="G232" s="9">
        <v>45638.208333333336</v>
      </c>
      <c r="H232">
        <v>147632</v>
      </c>
    </row>
    <row r="233" spans="1:8" x14ac:dyDescent="0.25">
      <c r="A233">
        <v>111.899</v>
      </c>
      <c r="B233">
        <v>111.899</v>
      </c>
      <c r="C233">
        <v>110.25</v>
      </c>
      <c r="D233">
        <v>110.84</v>
      </c>
      <c r="E233">
        <v>13106079</v>
      </c>
      <c r="F233">
        <v>110.83799999999999</v>
      </c>
      <c r="G233" s="9">
        <v>45639.208333333336</v>
      </c>
      <c r="H233">
        <v>133449</v>
      </c>
    </row>
    <row r="234" spans="1:8" x14ac:dyDescent="0.25">
      <c r="A234">
        <v>110.2</v>
      </c>
      <c r="B234">
        <v>110.4</v>
      </c>
      <c r="C234">
        <v>108.16</v>
      </c>
      <c r="D234">
        <v>108.47</v>
      </c>
      <c r="E234">
        <v>20256088</v>
      </c>
      <c r="F234">
        <v>108.9846</v>
      </c>
      <c r="G234" s="9">
        <v>45642.208333333336</v>
      </c>
      <c r="H234">
        <v>181031</v>
      </c>
    </row>
    <row r="235" spans="1:8" x14ac:dyDescent="0.25">
      <c r="A235">
        <v>107.235</v>
      </c>
      <c r="B235">
        <v>108.17</v>
      </c>
      <c r="C235">
        <v>106.7869</v>
      </c>
      <c r="D235">
        <v>108.01</v>
      </c>
      <c r="E235">
        <v>17553995</v>
      </c>
      <c r="F235">
        <v>107.5348</v>
      </c>
      <c r="G235" s="9">
        <v>45643.208333333336</v>
      </c>
      <c r="H235">
        <v>171631</v>
      </c>
    </row>
    <row r="236" spans="1:8" x14ac:dyDescent="0.25">
      <c r="A236">
        <v>107.57</v>
      </c>
      <c r="B236">
        <v>108.83</v>
      </c>
      <c r="C236">
        <v>106.31</v>
      </c>
      <c r="D236">
        <v>106.42</v>
      </c>
      <c r="E236">
        <v>17114542</v>
      </c>
      <c r="F236">
        <v>107.4301</v>
      </c>
      <c r="G236" s="9">
        <v>45644.208333333336</v>
      </c>
      <c r="H236">
        <v>147532</v>
      </c>
    </row>
    <row r="237" spans="1:8" x14ac:dyDescent="0.25">
      <c r="A237">
        <v>107.39</v>
      </c>
      <c r="B237">
        <v>107.67</v>
      </c>
      <c r="C237">
        <v>105.21</v>
      </c>
      <c r="D237">
        <v>105.51</v>
      </c>
      <c r="E237">
        <v>20565557</v>
      </c>
      <c r="F237">
        <v>105.8964</v>
      </c>
      <c r="G237" s="9">
        <v>45645.208333333336</v>
      </c>
      <c r="H237">
        <v>183357</v>
      </c>
    </row>
    <row r="238" spans="1:8" x14ac:dyDescent="0.25">
      <c r="A238">
        <v>105.45</v>
      </c>
      <c r="B238">
        <v>106.13500000000001</v>
      </c>
      <c r="C238">
        <v>104.84</v>
      </c>
      <c r="D238">
        <v>105.87</v>
      </c>
      <c r="E238">
        <v>40141153</v>
      </c>
      <c r="F238">
        <v>105.71599999999999</v>
      </c>
      <c r="G238" s="9">
        <v>45646.208333333336</v>
      </c>
      <c r="H238">
        <v>153145</v>
      </c>
    </row>
    <row r="239" spans="1:8" x14ac:dyDescent="0.25">
      <c r="A239">
        <v>105.31</v>
      </c>
      <c r="B239">
        <v>106.6</v>
      </c>
      <c r="C239">
        <v>104.92</v>
      </c>
      <c r="D239">
        <v>106.3</v>
      </c>
      <c r="E239">
        <v>12285078</v>
      </c>
      <c r="F239">
        <v>105.7811</v>
      </c>
      <c r="G239" s="9">
        <v>45649.208333333336</v>
      </c>
      <c r="H239">
        <v>115533</v>
      </c>
    </row>
    <row r="240" spans="1:8" x14ac:dyDescent="0.25">
      <c r="A240">
        <v>106.52</v>
      </c>
      <c r="B240">
        <v>107.19</v>
      </c>
      <c r="C240">
        <v>105.7</v>
      </c>
      <c r="D240">
        <v>106.4</v>
      </c>
      <c r="E240">
        <v>7806997</v>
      </c>
      <c r="F240">
        <v>106.5538</v>
      </c>
      <c r="G240" s="9">
        <v>45650.208333333336</v>
      </c>
      <c r="H240">
        <v>69977</v>
      </c>
    </row>
    <row r="241" spans="1:8" x14ac:dyDescent="0.25">
      <c r="A241">
        <v>106.52</v>
      </c>
      <c r="B241">
        <v>107.03</v>
      </c>
      <c r="C241">
        <v>105.94</v>
      </c>
      <c r="D241">
        <v>106.49</v>
      </c>
      <c r="E241">
        <v>9653408</v>
      </c>
      <c r="F241">
        <v>106.4053</v>
      </c>
      <c r="G241" s="9">
        <v>45652.208333333336</v>
      </c>
      <c r="H241">
        <v>104641</v>
      </c>
    </row>
    <row r="242" spans="1:8" x14ac:dyDescent="0.25">
      <c r="A242">
        <v>106.3</v>
      </c>
      <c r="B242">
        <v>107.99</v>
      </c>
      <c r="C242">
        <v>105.77</v>
      </c>
      <c r="D242">
        <v>106.48</v>
      </c>
      <c r="E242">
        <v>11943906</v>
      </c>
      <c r="F242">
        <v>106.7825</v>
      </c>
      <c r="G242" s="9">
        <v>45653.208333333336</v>
      </c>
      <c r="H242">
        <v>119688</v>
      </c>
    </row>
    <row r="243" spans="1:8" x14ac:dyDescent="0.25">
      <c r="A243">
        <v>106.3</v>
      </c>
      <c r="B243">
        <v>106.56</v>
      </c>
      <c r="C243">
        <v>105.51</v>
      </c>
      <c r="D243">
        <v>105.76</v>
      </c>
      <c r="E243">
        <v>11080770</v>
      </c>
      <c r="F243">
        <v>105.9177</v>
      </c>
      <c r="G243" s="9">
        <v>45656.208333333336</v>
      </c>
      <c r="H243">
        <v>110670</v>
      </c>
    </row>
    <row r="244" spans="1:8" x14ac:dyDescent="0.25">
      <c r="A244">
        <v>106.17</v>
      </c>
      <c r="B244">
        <v>107.9</v>
      </c>
      <c r="C244">
        <v>105.78</v>
      </c>
      <c r="D244">
        <v>107.57</v>
      </c>
      <c r="E244">
        <v>12387756</v>
      </c>
      <c r="F244">
        <v>107.36499999999999</v>
      </c>
      <c r="G244" s="9">
        <v>45657.208333333336</v>
      </c>
      <c r="H244">
        <v>114888</v>
      </c>
    </row>
    <row r="245" spans="1:8" x14ac:dyDescent="0.25">
      <c r="A245">
        <v>108.27500000000001</v>
      </c>
      <c r="B245">
        <v>109</v>
      </c>
      <c r="C245">
        <v>106.88</v>
      </c>
      <c r="D245">
        <v>107.31</v>
      </c>
      <c r="E245">
        <v>12685447</v>
      </c>
      <c r="F245">
        <v>107.7465</v>
      </c>
      <c r="G245" s="9">
        <v>45659.208333333336</v>
      </c>
      <c r="H245">
        <v>133847</v>
      </c>
    </row>
    <row r="246" spans="1:8" x14ac:dyDescent="0.25">
      <c r="A246">
        <v>108</v>
      </c>
      <c r="B246">
        <v>108.49</v>
      </c>
      <c r="C246">
        <v>107.46</v>
      </c>
      <c r="D246">
        <v>107.86</v>
      </c>
      <c r="E246">
        <v>14237885</v>
      </c>
      <c r="F246">
        <v>107.93859999999999</v>
      </c>
      <c r="G246" s="9">
        <v>45660.208333333336</v>
      </c>
      <c r="H246">
        <v>112657</v>
      </c>
    </row>
    <row r="247" spans="1:8" x14ac:dyDescent="0.25">
      <c r="A247">
        <v>108.24</v>
      </c>
      <c r="B247">
        <v>109.78</v>
      </c>
      <c r="C247">
        <v>107.52</v>
      </c>
      <c r="D247">
        <v>107.74</v>
      </c>
      <c r="E247">
        <v>15623677</v>
      </c>
      <c r="F247">
        <v>108.3455</v>
      </c>
      <c r="G247" s="9">
        <v>45663.208333333336</v>
      </c>
      <c r="H247">
        <v>137689</v>
      </c>
    </row>
    <row r="248" spans="1:8" x14ac:dyDescent="0.25">
      <c r="A248">
        <v>108.94</v>
      </c>
      <c r="B248">
        <v>110.06</v>
      </c>
      <c r="C248">
        <v>108.28</v>
      </c>
      <c r="D248">
        <v>108.75</v>
      </c>
      <c r="E248">
        <v>12625890</v>
      </c>
      <c r="F248">
        <v>109.00579999999999</v>
      </c>
      <c r="G248" s="9">
        <v>45664.208333333336</v>
      </c>
      <c r="H248">
        <v>117254</v>
      </c>
    </row>
    <row r="249" spans="1:8" x14ac:dyDescent="0.25">
      <c r="A249">
        <v>107.31</v>
      </c>
      <c r="B249">
        <v>107.71</v>
      </c>
      <c r="C249">
        <v>106.01</v>
      </c>
      <c r="D249">
        <v>106.93</v>
      </c>
      <c r="E249">
        <v>17858110</v>
      </c>
      <c r="F249">
        <v>107.0065</v>
      </c>
      <c r="G249" s="9">
        <v>45665.208333333336</v>
      </c>
      <c r="H249">
        <v>160435</v>
      </c>
    </row>
    <row r="250" spans="1:8" x14ac:dyDescent="0.25">
      <c r="A250">
        <v>108.7</v>
      </c>
      <c r="B250">
        <v>110.1</v>
      </c>
      <c r="C250">
        <v>105.78</v>
      </c>
      <c r="D250">
        <v>106.54</v>
      </c>
      <c r="E250">
        <v>19304499</v>
      </c>
      <c r="F250">
        <v>106.9053</v>
      </c>
      <c r="G250" s="9">
        <v>45667.208333333336</v>
      </c>
      <c r="H250">
        <v>178906</v>
      </c>
    </row>
    <row r="251" spans="1:8" x14ac:dyDescent="0.25">
      <c r="A251">
        <v>107.125</v>
      </c>
      <c r="B251">
        <v>109.63</v>
      </c>
      <c r="C251">
        <v>107.125</v>
      </c>
      <c r="D251">
        <v>109.29</v>
      </c>
      <c r="E251">
        <v>17073395</v>
      </c>
      <c r="F251">
        <v>108.8977</v>
      </c>
      <c r="G251" s="9">
        <v>45670.208333333336</v>
      </c>
      <c r="H251">
        <v>160721</v>
      </c>
    </row>
    <row r="252" spans="1:8" x14ac:dyDescent="0.25">
      <c r="A252">
        <v>108.79</v>
      </c>
      <c r="B252">
        <v>109.76</v>
      </c>
      <c r="C252">
        <v>107.83</v>
      </c>
      <c r="D252">
        <v>109.72</v>
      </c>
      <c r="E252">
        <v>11191175</v>
      </c>
      <c r="F252">
        <v>108.96420000000001</v>
      </c>
      <c r="G252" s="9">
        <v>45671.208333333336</v>
      </c>
      <c r="H252">
        <v>113902</v>
      </c>
    </row>
    <row r="253" spans="1:8" x14ac:dyDescent="0.25">
      <c r="A253">
        <v>110.05</v>
      </c>
      <c r="B253">
        <v>111.73</v>
      </c>
      <c r="C253">
        <v>109.47</v>
      </c>
      <c r="D253">
        <v>111.51</v>
      </c>
      <c r="E253">
        <v>14521095</v>
      </c>
      <c r="F253">
        <v>111.1972</v>
      </c>
      <c r="G253" s="9">
        <v>45672.208333333336</v>
      </c>
      <c r="H253">
        <v>119890</v>
      </c>
    </row>
    <row r="254" spans="1:8" x14ac:dyDescent="0.25">
      <c r="A254">
        <v>111.19</v>
      </c>
      <c r="B254">
        <v>111.69</v>
      </c>
      <c r="C254">
        <v>110.55</v>
      </c>
      <c r="D254">
        <v>111.32</v>
      </c>
      <c r="E254">
        <v>10366585</v>
      </c>
      <c r="F254">
        <v>111.1713</v>
      </c>
      <c r="G254" s="9">
        <v>45673.208333333336</v>
      </c>
      <c r="H254">
        <v>107114</v>
      </c>
    </row>
    <row r="255" spans="1:8" x14ac:dyDescent="0.25">
      <c r="A255">
        <v>111.03</v>
      </c>
      <c r="B255">
        <v>112.8651</v>
      </c>
      <c r="C255">
        <v>110.82</v>
      </c>
      <c r="D255">
        <v>112.32</v>
      </c>
      <c r="E255">
        <v>19298504</v>
      </c>
      <c r="F255">
        <v>112.1327</v>
      </c>
      <c r="G255" s="9">
        <v>45674.208333333336</v>
      </c>
      <c r="H255">
        <v>141882</v>
      </c>
    </row>
    <row r="256" spans="1:8" x14ac:dyDescent="0.25">
      <c r="A256">
        <v>112.05</v>
      </c>
      <c r="B256">
        <v>112.175</v>
      </c>
      <c r="C256">
        <v>111.1305</v>
      </c>
      <c r="D256">
        <v>111.47</v>
      </c>
      <c r="E256">
        <v>20416286</v>
      </c>
      <c r="F256">
        <v>111.6485</v>
      </c>
      <c r="G256" s="9">
        <v>45678.208333333336</v>
      </c>
      <c r="H256">
        <v>174155</v>
      </c>
    </row>
    <row r="257" spans="1:8" x14ac:dyDescent="0.25">
      <c r="A257">
        <v>111.2</v>
      </c>
      <c r="B257">
        <v>111.57</v>
      </c>
      <c r="C257">
        <v>109.4</v>
      </c>
      <c r="D257">
        <v>109.53</v>
      </c>
      <c r="E257">
        <v>15718012</v>
      </c>
      <c r="F257">
        <v>110.3749</v>
      </c>
      <c r="G257" s="9">
        <v>45679.208333333336</v>
      </c>
      <c r="H257">
        <v>141576</v>
      </c>
    </row>
    <row r="258" spans="1:8" x14ac:dyDescent="0.25">
      <c r="A258">
        <v>110.31</v>
      </c>
      <c r="B258">
        <v>111.1425</v>
      </c>
      <c r="C258">
        <v>109.61</v>
      </c>
      <c r="D258">
        <v>110.15</v>
      </c>
      <c r="E258">
        <v>13726784</v>
      </c>
      <c r="F258">
        <v>110.2201</v>
      </c>
      <c r="G258" s="9">
        <v>45680.208333333336</v>
      </c>
      <c r="H258">
        <v>132892</v>
      </c>
    </row>
    <row r="259" spans="1:8" x14ac:dyDescent="0.25">
      <c r="A259">
        <v>110.24</v>
      </c>
      <c r="B259">
        <v>110.71</v>
      </c>
      <c r="C259">
        <v>108.41</v>
      </c>
      <c r="D259">
        <v>108.66</v>
      </c>
      <c r="E259">
        <v>14235885</v>
      </c>
      <c r="F259">
        <v>108.94889999999999</v>
      </c>
      <c r="G259" s="9">
        <v>45681.208333333336</v>
      </c>
      <c r="H259">
        <v>127822</v>
      </c>
    </row>
    <row r="260" spans="1:8" x14ac:dyDescent="0.25">
      <c r="A260">
        <v>109.01</v>
      </c>
      <c r="B260">
        <v>110.45059999999999</v>
      </c>
      <c r="C260">
        <v>108.39</v>
      </c>
      <c r="D260">
        <v>110.17</v>
      </c>
      <c r="E260">
        <v>15926670</v>
      </c>
      <c r="F260">
        <v>109.66930000000001</v>
      </c>
      <c r="G260" s="9">
        <v>45684.208333333336</v>
      </c>
      <c r="H260">
        <v>158570</v>
      </c>
    </row>
    <row r="261" spans="1:8" x14ac:dyDescent="0.25">
      <c r="A261">
        <v>110.41</v>
      </c>
      <c r="B261">
        <v>110.87</v>
      </c>
      <c r="C261">
        <v>107.79</v>
      </c>
      <c r="D261">
        <v>108.04</v>
      </c>
      <c r="E261">
        <v>15862029</v>
      </c>
      <c r="F261">
        <v>108.5558</v>
      </c>
      <c r="G261" s="9">
        <v>45685.208333333336</v>
      </c>
      <c r="H261">
        <v>134646</v>
      </c>
    </row>
    <row r="262" spans="1:8" x14ac:dyDescent="0.25">
      <c r="A262">
        <v>107.71</v>
      </c>
      <c r="B262">
        <v>108.78</v>
      </c>
      <c r="C262">
        <v>107.47</v>
      </c>
      <c r="D262">
        <v>108.67</v>
      </c>
      <c r="E262">
        <v>12345523</v>
      </c>
      <c r="F262">
        <v>108.36369999999999</v>
      </c>
      <c r="G262" s="9">
        <v>45686.208333333336</v>
      </c>
      <c r="H262">
        <v>127777</v>
      </c>
    </row>
    <row r="263" spans="1:8" x14ac:dyDescent="0.25">
      <c r="A263">
        <v>109.24</v>
      </c>
      <c r="B263">
        <v>109.85</v>
      </c>
      <c r="C263">
        <v>108.7</v>
      </c>
      <c r="D263">
        <v>109.57</v>
      </c>
      <c r="E263">
        <v>14346335</v>
      </c>
      <c r="F263">
        <v>109.43859999999999</v>
      </c>
      <c r="G263" s="9">
        <v>45687.208333333336</v>
      </c>
      <c r="H263">
        <v>135087</v>
      </c>
    </row>
    <row r="264" spans="1:8" x14ac:dyDescent="0.25">
      <c r="A264">
        <v>110.55</v>
      </c>
      <c r="B264">
        <v>110.55</v>
      </c>
      <c r="C264">
        <v>106.095</v>
      </c>
      <c r="D264">
        <v>106.83</v>
      </c>
      <c r="E264">
        <v>20381446</v>
      </c>
      <c r="F264">
        <v>107.46429999999999</v>
      </c>
      <c r="G264" s="9">
        <v>45688.208333333336</v>
      </c>
      <c r="H264">
        <v>217095</v>
      </c>
    </row>
    <row r="265" spans="1:8" x14ac:dyDescent="0.25">
      <c r="A265">
        <v>106.64</v>
      </c>
      <c r="B265">
        <v>107.3</v>
      </c>
      <c r="C265">
        <v>105.32250000000001</v>
      </c>
      <c r="D265">
        <v>107.09</v>
      </c>
      <c r="E265">
        <v>14623197</v>
      </c>
      <c r="F265">
        <v>106.7077</v>
      </c>
      <c r="G265" s="9">
        <v>45691.208333333336</v>
      </c>
      <c r="H265">
        <v>158034</v>
      </c>
    </row>
    <row r="266" spans="1:8" x14ac:dyDescent="0.25">
      <c r="A266">
        <v>106.705</v>
      </c>
      <c r="B266">
        <v>110.28</v>
      </c>
      <c r="C266">
        <v>106.53</v>
      </c>
      <c r="D266">
        <v>109.96</v>
      </c>
      <c r="E266">
        <v>14835692</v>
      </c>
      <c r="F266">
        <v>109.4967</v>
      </c>
      <c r="G266" s="9">
        <v>45692.208333333336</v>
      </c>
      <c r="H266">
        <v>146030</v>
      </c>
    </row>
    <row r="267" spans="1:8" x14ac:dyDescent="0.25">
      <c r="A267">
        <v>109.74</v>
      </c>
      <c r="B267">
        <v>110.01</v>
      </c>
      <c r="C267">
        <v>109.1</v>
      </c>
      <c r="D267">
        <v>109.88</v>
      </c>
      <c r="E267">
        <v>13364387</v>
      </c>
      <c r="F267">
        <v>109.69280000000001</v>
      </c>
      <c r="G267" s="9">
        <v>45693.208333333336</v>
      </c>
      <c r="H267">
        <v>106491</v>
      </c>
    </row>
    <row r="268" spans="1:8" x14ac:dyDescent="0.25">
      <c r="A268">
        <v>110.77</v>
      </c>
      <c r="B268">
        <v>111.05</v>
      </c>
      <c r="C268">
        <v>107.985</v>
      </c>
      <c r="D268">
        <v>108.43</v>
      </c>
      <c r="E268">
        <v>13411401</v>
      </c>
      <c r="F268">
        <v>108.66679999999999</v>
      </c>
      <c r="G268" s="9">
        <v>45694.208333333336</v>
      </c>
      <c r="H268">
        <v>125984</v>
      </c>
    </row>
    <row r="269" spans="1:8" x14ac:dyDescent="0.25">
      <c r="A269">
        <v>108.78</v>
      </c>
      <c r="B269">
        <v>109.7304</v>
      </c>
      <c r="C269">
        <v>108.32</v>
      </c>
      <c r="D269">
        <v>108.89</v>
      </c>
      <c r="E269">
        <v>10051626</v>
      </c>
      <c r="F269">
        <v>109.1763</v>
      </c>
      <c r="G269" s="9">
        <v>45695.208333333336</v>
      </c>
      <c r="H269">
        <v>111786</v>
      </c>
    </row>
    <row r="270" spans="1:8" x14ac:dyDescent="0.25">
      <c r="A270">
        <v>110.005</v>
      </c>
      <c r="B270">
        <v>111.03</v>
      </c>
      <c r="C270">
        <v>109.875</v>
      </c>
      <c r="D270">
        <v>110.97</v>
      </c>
      <c r="E270">
        <v>12142197</v>
      </c>
      <c r="F270">
        <v>110.65770000000001</v>
      </c>
      <c r="G270" s="9">
        <v>45698.208333333336</v>
      </c>
      <c r="H270">
        <v>132346</v>
      </c>
    </row>
    <row r="271" spans="1:8" x14ac:dyDescent="0.25">
      <c r="A271">
        <v>111.6</v>
      </c>
      <c r="B271">
        <v>112.51</v>
      </c>
      <c r="C271">
        <v>110.82</v>
      </c>
      <c r="D271">
        <v>111.67</v>
      </c>
      <c r="E271">
        <v>12713127</v>
      </c>
      <c r="F271">
        <v>111.7285</v>
      </c>
      <c r="G271" s="9">
        <v>45699.208333333336</v>
      </c>
      <c r="H271">
        <v>129504</v>
      </c>
    </row>
    <row r="272" spans="1:8" x14ac:dyDescent="0.25">
      <c r="A272">
        <v>110.05</v>
      </c>
      <c r="B272">
        <v>110.2269</v>
      </c>
      <c r="C272">
        <v>107.18</v>
      </c>
      <c r="D272">
        <v>107.35</v>
      </c>
      <c r="E272">
        <v>18244122</v>
      </c>
      <c r="F272">
        <v>108.1557</v>
      </c>
      <c r="G272" s="9">
        <v>45700.208333333336</v>
      </c>
      <c r="H272">
        <v>155344</v>
      </c>
    </row>
    <row r="273" spans="1:8" x14ac:dyDescent="0.25">
      <c r="A273">
        <v>107.15</v>
      </c>
      <c r="B273">
        <v>108.41</v>
      </c>
      <c r="C273">
        <v>106.52</v>
      </c>
      <c r="D273">
        <v>108.13</v>
      </c>
      <c r="E273">
        <v>15459952</v>
      </c>
      <c r="F273">
        <v>107.9246</v>
      </c>
      <c r="G273" s="9">
        <v>45701.208333333336</v>
      </c>
      <c r="H273">
        <v>126330</v>
      </c>
    </row>
    <row r="274" spans="1:8" x14ac:dyDescent="0.25">
      <c r="A274">
        <v>108.52</v>
      </c>
      <c r="B274">
        <v>110.23</v>
      </c>
      <c r="C274">
        <v>108.1</v>
      </c>
      <c r="D274">
        <v>108.24</v>
      </c>
      <c r="E274">
        <v>15733529</v>
      </c>
      <c r="F274">
        <v>108.6998</v>
      </c>
      <c r="G274" s="9">
        <v>45702.208333333336</v>
      </c>
      <c r="H274">
        <v>125869</v>
      </c>
    </row>
    <row r="275" spans="1:8" x14ac:dyDescent="0.25">
      <c r="A275">
        <v>108.63</v>
      </c>
      <c r="B275">
        <v>110.99</v>
      </c>
      <c r="C275">
        <v>108.32</v>
      </c>
      <c r="D275">
        <v>110.14</v>
      </c>
      <c r="E275">
        <v>20060298</v>
      </c>
      <c r="F275">
        <v>110.10209999999999</v>
      </c>
      <c r="G275" s="9">
        <v>45706.208333333336</v>
      </c>
      <c r="H275">
        <v>131988</v>
      </c>
    </row>
    <row r="276" spans="1:8" x14ac:dyDescent="0.25">
      <c r="A276">
        <v>110.755</v>
      </c>
      <c r="B276">
        <v>112.13</v>
      </c>
      <c r="C276">
        <v>110.05500000000001</v>
      </c>
      <c r="D276">
        <v>110.3</v>
      </c>
      <c r="E276">
        <v>10964698</v>
      </c>
      <c r="F276">
        <v>110.7838</v>
      </c>
      <c r="G276" s="9">
        <v>45707.208333333336</v>
      </c>
      <c r="H276">
        <v>115486</v>
      </c>
    </row>
    <row r="277" spans="1:8" x14ac:dyDescent="0.25">
      <c r="A277">
        <v>110.57</v>
      </c>
      <c r="B277">
        <v>112.42</v>
      </c>
      <c r="C277">
        <v>109.95</v>
      </c>
      <c r="D277">
        <v>112</v>
      </c>
      <c r="E277">
        <v>16325803</v>
      </c>
      <c r="F277">
        <v>111.59569999999999</v>
      </c>
      <c r="G277" s="9">
        <v>45708.208333333336</v>
      </c>
      <c r="H277">
        <v>130891</v>
      </c>
    </row>
    <row r="278" spans="1:8" x14ac:dyDescent="0.25">
      <c r="A278">
        <v>111.32</v>
      </c>
      <c r="B278">
        <v>111.85</v>
      </c>
      <c r="C278">
        <v>110.56</v>
      </c>
      <c r="D278">
        <v>110.69</v>
      </c>
      <c r="E278">
        <v>14709985</v>
      </c>
      <c r="F278">
        <v>110.9689</v>
      </c>
      <c r="G278" s="9">
        <v>45709.208333333336</v>
      </c>
      <c r="H278">
        <v>136103</v>
      </c>
    </row>
    <row r="279" spans="1:8" x14ac:dyDescent="0.25">
      <c r="A279">
        <v>110.925</v>
      </c>
      <c r="B279">
        <v>111.86</v>
      </c>
      <c r="C279">
        <v>110.32</v>
      </c>
      <c r="D279">
        <v>111.27</v>
      </c>
      <c r="E279">
        <v>13153471</v>
      </c>
      <c r="F279">
        <v>111.2966</v>
      </c>
      <c r="G279" s="9">
        <v>45712.208333333336</v>
      </c>
      <c r="H279">
        <v>128919</v>
      </c>
    </row>
    <row r="280" spans="1:8" x14ac:dyDescent="0.25">
      <c r="A280">
        <v>111.3</v>
      </c>
      <c r="B280">
        <v>112.13</v>
      </c>
      <c r="C280">
        <v>108.89019999999999</v>
      </c>
      <c r="D280">
        <v>109.73</v>
      </c>
      <c r="E280">
        <v>14496964</v>
      </c>
      <c r="F280">
        <v>109.8772</v>
      </c>
      <c r="G280" s="9">
        <v>45713.208333333336</v>
      </c>
      <c r="H280">
        <v>122122</v>
      </c>
    </row>
    <row r="281" spans="1:8" x14ac:dyDescent="0.25">
      <c r="A281">
        <v>109.74</v>
      </c>
      <c r="B281">
        <v>109.87</v>
      </c>
      <c r="C281">
        <v>108.52</v>
      </c>
      <c r="D281">
        <v>109.46</v>
      </c>
      <c r="E281">
        <v>10446405</v>
      </c>
      <c r="F281">
        <v>109.1392</v>
      </c>
      <c r="G281" s="9">
        <v>45714.208333333336</v>
      </c>
      <c r="H281">
        <v>121587</v>
      </c>
    </row>
    <row r="282" spans="1:8" x14ac:dyDescent="0.25">
      <c r="A282">
        <v>110.01</v>
      </c>
      <c r="B282">
        <v>111.29</v>
      </c>
      <c r="C282">
        <v>109.28</v>
      </c>
      <c r="D282">
        <v>110.15</v>
      </c>
      <c r="E282">
        <v>15293173</v>
      </c>
      <c r="F282">
        <v>110.3314</v>
      </c>
      <c r="G282" s="9">
        <v>45715.208333333336</v>
      </c>
      <c r="H282">
        <v>134704</v>
      </c>
    </row>
    <row r="283" spans="1:8" x14ac:dyDescent="0.25">
      <c r="A283">
        <v>110.11</v>
      </c>
      <c r="B283">
        <v>111.58</v>
      </c>
      <c r="C283">
        <v>109.34</v>
      </c>
      <c r="D283">
        <v>111.33</v>
      </c>
      <c r="E283">
        <v>18821665</v>
      </c>
      <c r="F283">
        <v>110.8651</v>
      </c>
      <c r="G283" s="9">
        <v>45716.208333333336</v>
      </c>
      <c r="H283">
        <v>143676</v>
      </c>
    </row>
    <row r="284" spans="1:8" x14ac:dyDescent="0.25">
      <c r="A284">
        <v>111.7</v>
      </c>
      <c r="B284">
        <v>112.1563</v>
      </c>
      <c r="C284">
        <v>106.51</v>
      </c>
      <c r="D284">
        <v>107.76</v>
      </c>
      <c r="E284">
        <v>18706879</v>
      </c>
      <c r="F284">
        <v>108.5907</v>
      </c>
      <c r="G284" s="9">
        <v>45719.208333333336</v>
      </c>
      <c r="H284">
        <v>191535</v>
      </c>
    </row>
    <row r="285" spans="1:8" x14ac:dyDescent="0.25">
      <c r="A285">
        <v>106.36</v>
      </c>
      <c r="B285">
        <v>108.96</v>
      </c>
      <c r="C285">
        <v>105.94</v>
      </c>
      <c r="D285">
        <v>107.54</v>
      </c>
      <c r="E285">
        <v>19394905</v>
      </c>
      <c r="F285">
        <v>107.4936</v>
      </c>
      <c r="G285" s="9">
        <v>45720.208333333336</v>
      </c>
      <c r="H285">
        <v>189823</v>
      </c>
    </row>
    <row r="286" spans="1:8" x14ac:dyDescent="0.25">
      <c r="A286">
        <v>105.84</v>
      </c>
      <c r="B286">
        <v>106.33</v>
      </c>
      <c r="C286">
        <v>103.67</v>
      </c>
      <c r="D286">
        <v>105.44</v>
      </c>
      <c r="E286">
        <v>24822245</v>
      </c>
      <c r="F286">
        <v>105.09220000000001</v>
      </c>
      <c r="G286" s="9">
        <v>45721.208333333336</v>
      </c>
      <c r="H286">
        <v>218798</v>
      </c>
    </row>
    <row r="287" spans="1:8" x14ac:dyDescent="0.25">
      <c r="A287">
        <v>105.43</v>
      </c>
      <c r="B287">
        <v>108.11</v>
      </c>
      <c r="C287">
        <v>104.36</v>
      </c>
      <c r="D287">
        <v>107.62</v>
      </c>
      <c r="E287">
        <v>17150233</v>
      </c>
      <c r="F287">
        <v>106.66200000000001</v>
      </c>
      <c r="G287" s="9">
        <v>45722.208333333336</v>
      </c>
      <c r="H287">
        <v>176477</v>
      </c>
    </row>
    <row r="288" spans="1:8" x14ac:dyDescent="0.25">
      <c r="A288">
        <v>108.41</v>
      </c>
      <c r="B288">
        <v>110.4</v>
      </c>
      <c r="C288">
        <v>108.3</v>
      </c>
      <c r="D288">
        <v>109.02</v>
      </c>
      <c r="E288">
        <v>19624965</v>
      </c>
      <c r="F288">
        <v>109.41670000000001</v>
      </c>
      <c r="G288" s="9">
        <v>45723.208333333336</v>
      </c>
      <c r="H288">
        <v>192716</v>
      </c>
    </row>
    <row r="289" spans="1:8" x14ac:dyDescent="0.25">
      <c r="A289">
        <v>109.27500000000001</v>
      </c>
      <c r="B289">
        <v>112.565</v>
      </c>
      <c r="C289">
        <v>109.08</v>
      </c>
      <c r="D289">
        <v>111.8</v>
      </c>
      <c r="E289">
        <v>22749073</v>
      </c>
      <c r="F289">
        <v>111.2593</v>
      </c>
      <c r="G289" s="9">
        <v>45726.166666666664</v>
      </c>
      <c r="H289">
        <v>239168</v>
      </c>
    </row>
    <row r="290" spans="1:8" x14ac:dyDescent="0.25">
      <c r="A290">
        <v>111.92</v>
      </c>
      <c r="B290">
        <v>112.1</v>
      </c>
      <c r="C290">
        <v>108.785</v>
      </c>
      <c r="D290">
        <v>109.16</v>
      </c>
      <c r="E290">
        <v>19904735</v>
      </c>
      <c r="F290">
        <v>109.5783</v>
      </c>
      <c r="G290" s="9">
        <v>45727.166666666664</v>
      </c>
      <c r="H290">
        <v>199166</v>
      </c>
    </row>
    <row r="291" spans="1:8" x14ac:dyDescent="0.25">
      <c r="A291">
        <v>109.05</v>
      </c>
      <c r="B291">
        <v>110.13</v>
      </c>
      <c r="C291">
        <v>108.42</v>
      </c>
      <c r="D291">
        <v>109.13</v>
      </c>
      <c r="E291">
        <v>14051500</v>
      </c>
      <c r="F291">
        <v>109.25790000000001</v>
      </c>
      <c r="G291" s="9">
        <v>45728.166666666664</v>
      </c>
      <c r="H291">
        <v>148309</v>
      </c>
    </row>
    <row r="292" spans="1:8" x14ac:dyDescent="0.25">
      <c r="A292">
        <v>108.33</v>
      </c>
      <c r="B292">
        <v>110.82</v>
      </c>
      <c r="C292">
        <v>107.625</v>
      </c>
      <c r="D292">
        <v>108.67</v>
      </c>
      <c r="E292">
        <v>17767836</v>
      </c>
      <c r="F292">
        <v>108.7411</v>
      </c>
      <c r="G292" s="9">
        <v>45729.166666666664</v>
      </c>
      <c r="H292">
        <v>187685</v>
      </c>
    </row>
    <row r="293" spans="1:8" x14ac:dyDescent="0.25">
      <c r="A293">
        <v>108.94</v>
      </c>
      <c r="B293">
        <v>112.18</v>
      </c>
      <c r="C293">
        <v>108.31</v>
      </c>
      <c r="D293">
        <v>111.9</v>
      </c>
      <c r="E293">
        <v>15890063</v>
      </c>
      <c r="F293">
        <v>111.2313</v>
      </c>
      <c r="G293" s="9">
        <v>45730.166666666664</v>
      </c>
      <c r="H293">
        <v>152684</v>
      </c>
    </row>
    <row r="294" spans="1:8" x14ac:dyDescent="0.25">
      <c r="A294">
        <v>111.8</v>
      </c>
      <c r="B294">
        <v>114.495</v>
      </c>
      <c r="C294">
        <v>111.73</v>
      </c>
      <c r="D294">
        <v>113.76</v>
      </c>
      <c r="E294">
        <v>19908789</v>
      </c>
      <c r="F294">
        <v>113.7353</v>
      </c>
      <c r="G294" s="9">
        <v>45733.166666666664</v>
      </c>
      <c r="H294">
        <v>172550</v>
      </c>
    </row>
    <row r="295" spans="1:8" x14ac:dyDescent="0.25">
      <c r="A295">
        <v>114.09</v>
      </c>
      <c r="B295">
        <v>114.54</v>
      </c>
      <c r="C295">
        <v>112.57</v>
      </c>
      <c r="D295">
        <v>113.64</v>
      </c>
      <c r="E295">
        <v>15998713</v>
      </c>
      <c r="F295">
        <v>113.5234</v>
      </c>
      <c r="G295" s="9">
        <v>45734.166666666664</v>
      </c>
      <c r="H295">
        <v>149483</v>
      </c>
    </row>
    <row r="296" spans="1:8" x14ac:dyDescent="0.25">
      <c r="A296">
        <v>114.2</v>
      </c>
      <c r="B296">
        <v>115.815</v>
      </c>
      <c r="C296">
        <v>113.83</v>
      </c>
      <c r="D296">
        <v>115.41</v>
      </c>
      <c r="E296">
        <v>17315001</v>
      </c>
      <c r="F296">
        <v>115.124</v>
      </c>
      <c r="G296" s="9">
        <v>45735.166666666664</v>
      </c>
      <c r="H296">
        <v>159329</v>
      </c>
    </row>
    <row r="297" spans="1:8" x14ac:dyDescent="0.25">
      <c r="A297">
        <v>114.72</v>
      </c>
      <c r="B297">
        <v>116.47</v>
      </c>
      <c r="C297">
        <v>114.21250000000001</v>
      </c>
      <c r="D297">
        <v>115.9</v>
      </c>
      <c r="E297">
        <v>16230772</v>
      </c>
      <c r="F297">
        <v>115.6782</v>
      </c>
      <c r="G297" s="9">
        <v>45736.166666666664</v>
      </c>
      <c r="H297">
        <v>164960</v>
      </c>
    </row>
    <row r="298" spans="1:8" x14ac:dyDescent="0.25">
      <c r="A298">
        <v>115.5</v>
      </c>
      <c r="B298">
        <v>115.99</v>
      </c>
      <c r="C298">
        <v>114.35</v>
      </c>
      <c r="D298">
        <v>115.5</v>
      </c>
      <c r="E298">
        <v>41102795</v>
      </c>
      <c r="F298">
        <v>115.3827</v>
      </c>
      <c r="G298" s="9">
        <v>45737.166666666664</v>
      </c>
      <c r="H298">
        <v>143386</v>
      </c>
    </row>
    <row r="299" spans="1:8" x14ac:dyDescent="0.25">
      <c r="A299">
        <v>115.68</v>
      </c>
      <c r="B299">
        <v>116.91</v>
      </c>
      <c r="C299">
        <v>115.58</v>
      </c>
      <c r="D299">
        <v>115.8</v>
      </c>
      <c r="E299">
        <v>14207469</v>
      </c>
      <c r="F299">
        <v>116.1391</v>
      </c>
      <c r="G299" s="9">
        <v>45740.166666666664</v>
      </c>
      <c r="H299">
        <v>151502</v>
      </c>
    </row>
    <row r="300" spans="1:8" x14ac:dyDescent="0.25">
      <c r="A300">
        <v>116.43</v>
      </c>
      <c r="B300">
        <v>117.63500000000001</v>
      </c>
      <c r="C300">
        <v>115.9628</v>
      </c>
      <c r="D300">
        <v>116.59</v>
      </c>
      <c r="E300">
        <v>12081795</v>
      </c>
      <c r="F300">
        <v>116.6699</v>
      </c>
      <c r="G300" s="9">
        <v>45741.166666666664</v>
      </c>
      <c r="H300">
        <v>119119</v>
      </c>
    </row>
    <row r="301" spans="1:8" x14ac:dyDescent="0.25">
      <c r="A301">
        <v>117.68</v>
      </c>
      <c r="B301">
        <v>119.18</v>
      </c>
      <c r="C301">
        <v>117.68</v>
      </c>
      <c r="D301">
        <v>118.27</v>
      </c>
      <c r="E301">
        <v>14112756</v>
      </c>
      <c r="F301">
        <v>118.3627</v>
      </c>
      <c r="G301" s="9">
        <v>45742.166666666664</v>
      </c>
      <c r="H301">
        <v>143814</v>
      </c>
    </row>
    <row r="302" spans="1:8" x14ac:dyDescent="0.25">
      <c r="A302">
        <v>118.1</v>
      </c>
      <c r="B302">
        <v>119.07</v>
      </c>
      <c r="C302">
        <v>117.258</v>
      </c>
      <c r="D302">
        <v>117.89</v>
      </c>
      <c r="E302">
        <v>12740786</v>
      </c>
      <c r="F302">
        <v>118.129</v>
      </c>
      <c r="G302" s="9">
        <v>45743.166666666664</v>
      </c>
      <c r="H302">
        <v>118989</v>
      </c>
    </row>
    <row r="303" spans="1:8" x14ac:dyDescent="0.25">
      <c r="A303">
        <v>118.1</v>
      </c>
      <c r="B303">
        <v>118.46</v>
      </c>
      <c r="C303">
        <v>117.235</v>
      </c>
      <c r="D303">
        <v>117.73</v>
      </c>
      <c r="E303">
        <v>10233433</v>
      </c>
      <c r="F303">
        <v>117.7465</v>
      </c>
      <c r="G303" s="9">
        <v>45744.166666666664</v>
      </c>
      <c r="H303">
        <v>117664</v>
      </c>
    </row>
    <row r="304" spans="1:8" x14ac:dyDescent="0.25">
      <c r="A304">
        <v>117.79</v>
      </c>
      <c r="B304">
        <v>119.905</v>
      </c>
      <c r="C304">
        <v>117.79</v>
      </c>
      <c r="D304">
        <v>118.93</v>
      </c>
      <c r="E304">
        <v>21652345</v>
      </c>
      <c r="F304">
        <v>119.0742</v>
      </c>
      <c r="G304" s="9">
        <v>45747.166666666664</v>
      </c>
      <c r="H304">
        <v>178686</v>
      </c>
    </row>
    <row r="305" spans="1:8" x14ac:dyDescent="0.25">
      <c r="A305">
        <v>119.22</v>
      </c>
      <c r="B305">
        <v>119.28</v>
      </c>
      <c r="C305">
        <v>117.93</v>
      </c>
      <c r="D305">
        <v>119.04</v>
      </c>
      <c r="E305">
        <v>12425434</v>
      </c>
      <c r="F305">
        <v>118.6382</v>
      </c>
      <c r="G305" s="9">
        <v>45748.166666666664</v>
      </c>
      <c r="H305">
        <v>134269</v>
      </c>
    </row>
    <row r="306" spans="1:8" x14ac:dyDescent="0.25">
      <c r="A306">
        <v>118.39</v>
      </c>
      <c r="B306">
        <v>118.84</v>
      </c>
      <c r="C306">
        <v>117.66</v>
      </c>
      <c r="D306">
        <v>118.67</v>
      </c>
      <c r="E306">
        <v>12614605</v>
      </c>
      <c r="F306">
        <v>118.449</v>
      </c>
      <c r="G306" s="9">
        <v>45749.166666666664</v>
      </c>
      <c r="H306">
        <v>133422</v>
      </c>
    </row>
    <row r="307" spans="1:8" x14ac:dyDescent="0.25">
      <c r="A307">
        <v>114.37</v>
      </c>
      <c r="B307">
        <v>115.45</v>
      </c>
      <c r="C307">
        <v>112.2315</v>
      </c>
      <c r="D307">
        <v>112.43</v>
      </c>
      <c r="E307">
        <v>21204636</v>
      </c>
      <c r="F307">
        <v>113.547</v>
      </c>
      <c r="G307" s="9">
        <v>45750.166666666664</v>
      </c>
      <c r="H307">
        <v>244644</v>
      </c>
    </row>
    <row r="308" spans="1:8" x14ac:dyDescent="0.25">
      <c r="A308">
        <v>109.86499999999999</v>
      </c>
      <c r="B308">
        <v>110.83</v>
      </c>
      <c r="C308">
        <v>103.83</v>
      </c>
      <c r="D308">
        <v>104.34</v>
      </c>
      <c r="E308">
        <v>30841318</v>
      </c>
      <c r="F308">
        <v>106.29649999999999</v>
      </c>
      <c r="G308" s="9">
        <v>45751.166666666664</v>
      </c>
      <c r="H308">
        <v>347224</v>
      </c>
    </row>
    <row r="309" spans="1:8" x14ac:dyDescent="0.25">
      <c r="A309">
        <v>100.39</v>
      </c>
      <c r="B309">
        <v>105.8</v>
      </c>
      <c r="C309">
        <v>98.46</v>
      </c>
      <c r="D309">
        <v>102.94</v>
      </c>
      <c r="E309">
        <v>35068450</v>
      </c>
      <c r="F309">
        <v>102.0335</v>
      </c>
      <c r="G309" s="9">
        <v>45754.166666666664</v>
      </c>
      <c r="H309">
        <v>397539</v>
      </c>
    </row>
    <row r="310" spans="1:8" x14ac:dyDescent="0.25">
      <c r="A310">
        <v>105.455</v>
      </c>
      <c r="B310">
        <v>105.6</v>
      </c>
      <c r="C310">
        <v>99.01</v>
      </c>
      <c r="D310">
        <v>100.77</v>
      </c>
      <c r="E310">
        <v>27147750</v>
      </c>
      <c r="F310">
        <v>102.1675</v>
      </c>
      <c r="G310" s="9">
        <v>45755.166666666664</v>
      </c>
      <c r="H310">
        <v>277994</v>
      </c>
    </row>
    <row r="311" spans="1:8" x14ac:dyDescent="0.25">
      <c r="A311">
        <v>99.37</v>
      </c>
      <c r="B311">
        <v>106.58</v>
      </c>
      <c r="C311">
        <v>98.13</v>
      </c>
      <c r="D311">
        <v>105.8</v>
      </c>
      <c r="E311">
        <v>30063287</v>
      </c>
      <c r="F311">
        <v>102.9581</v>
      </c>
      <c r="G311" s="9">
        <v>45756.166666666664</v>
      </c>
      <c r="H311">
        <v>318305</v>
      </c>
    </row>
    <row r="312" spans="1:8" x14ac:dyDescent="0.25">
      <c r="A312">
        <v>103.71</v>
      </c>
      <c r="B312">
        <v>103.78</v>
      </c>
      <c r="C312">
        <v>97.8</v>
      </c>
      <c r="D312">
        <v>99.93</v>
      </c>
      <c r="E312">
        <v>33999317</v>
      </c>
      <c r="F312">
        <v>100.0224</v>
      </c>
      <c r="G312" s="9">
        <v>45757.166666666664</v>
      </c>
      <c r="H312">
        <v>333960</v>
      </c>
    </row>
    <row r="313" spans="1:8" x14ac:dyDescent="0.25">
      <c r="A313">
        <v>100.3</v>
      </c>
      <c r="B313">
        <v>103.93</v>
      </c>
      <c r="C313">
        <v>98.79</v>
      </c>
      <c r="D313">
        <v>103.14</v>
      </c>
      <c r="E313">
        <v>22884628</v>
      </c>
      <c r="F313">
        <v>101.726</v>
      </c>
      <c r="G313" s="9">
        <v>45758.166666666664</v>
      </c>
      <c r="H313">
        <v>226846</v>
      </c>
    </row>
    <row r="314" spans="1:8" x14ac:dyDescent="0.25">
      <c r="A314">
        <v>105.03</v>
      </c>
      <c r="B314">
        <v>105.09</v>
      </c>
      <c r="C314">
        <v>102.7205</v>
      </c>
      <c r="D314">
        <v>103.39</v>
      </c>
      <c r="E314">
        <v>18019969</v>
      </c>
      <c r="F314">
        <v>103.7289</v>
      </c>
      <c r="G314" s="9">
        <v>45761.166666666664</v>
      </c>
      <c r="H314">
        <v>166531</v>
      </c>
    </row>
    <row r="315" spans="1:8" x14ac:dyDescent="0.25">
      <c r="A315">
        <v>103.63500000000001</v>
      </c>
      <c r="B315">
        <v>105.405</v>
      </c>
      <c r="C315">
        <v>103</v>
      </c>
      <c r="D315">
        <v>103.1</v>
      </c>
      <c r="E315">
        <v>13164863</v>
      </c>
      <c r="F315">
        <v>103.7567</v>
      </c>
      <c r="G315" s="9">
        <v>45762.166666666664</v>
      </c>
      <c r="H315">
        <v>133907</v>
      </c>
    </row>
    <row r="316" spans="1:8" x14ac:dyDescent="0.25">
      <c r="A316">
        <v>103.95</v>
      </c>
      <c r="B316">
        <v>105.59</v>
      </c>
      <c r="C316">
        <v>103.69499999999999</v>
      </c>
      <c r="D316">
        <v>104.19</v>
      </c>
      <c r="E316">
        <v>13607024</v>
      </c>
      <c r="F316">
        <v>104.5514</v>
      </c>
      <c r="G316" s="9">
        <v>45763.166666666664</v>
      </c>
      <c r="H316">
        <v>151694</v>
      </c>
    </row>
    <row r="317" spans="1:8" x14ac:dyDescent="0.25">
      <c r="A317">
        <v>104.69</v>
      </c>
      <c r="B317">
        <v>108.55</v>
      </c>
      <c r="C317">
        <v>104.46</v>
      </c>
      <c r="D317">
        <v>106.92</v>
      </c>
      <c r="E317">
        <v>17916471</v>
      </c>
      <c r="F317">
        <v>107.1434</v>
      </c>
      <c r="G317" s="9">
        <v>45764.166666666664</v>
      </c>
      <c r="H317">
        <v>162788</v>
      </c>
    </row>
    <row r="318" spans="1:8" x14ac:dyDescent="0.25">
      <c r="A318">
        <v>105.61</v>
      </c>
      <c r="B318">
        <v>105.63</v>
      </c>
      <c r="C318">
        <v>104.12</v>
      </c>
      <c r="D318">
        <v>105.35</v>
      </c>
      <c r="E318">
        <v>16926493</v>
      </c>
      <c r="F318">
        <v>105.0531</v>
      </c>
      <c r="G318" s="9">
        <v>45768.166666666664</v>
      </c>
      <c r="H318">
        <v>136967</v>
      </c>
    </row>
    <row r="319" spans="1:8" x14ac:dyDescent="0.25">
      <c r="A319">
        <v>106.14</v>
      </c>
      <c r="B319">
        <v>108.94</v>
      </c>
      <c r="C319">
        <v>106.14</v>
      </c>
      <c r="D319">
        <v>108.3</v>
      </c>
      <c r="E319">
        <v>13147049</v>
      </c>
      <c r="F319">
        <v>107.9751</v>
      </c>
      <c r="G319" s="9">
        <v>45769.166666666664</v>
      </c>
      <c r="H319">
        <v>126711</v>
      </c>
    </row>
    <row r="320" spans="1:8" x14ac:dyDescent="0.25">
      <c r="A320">
        <v>108.81</v>
      </c>
      <c r="B320">
        <v>109.3</v>
      </c>
      <c r="C320">
        <v>106.47</v>
      </c>
      <c r="D320">
        <v>107.37</v>
      </c>
      <c r="E320">
        <v>14235710</v>
      </c>
      <c r="F320">
        <v>107.45820000000001</v>
      </c>
      <c r="G320" s="9">
        <v>45770.166666666664</v>
      </c>
      <c r="H320">
        <v>156447</v>
      </c>
    </row>
    <row r="321" spans="1:8" x14ac:dyDescent="0.25">
      <c r="A321">
        <v>107.97</v>
      </c>
      <c r="B321">
        <v>108.88</v>
      </c>
      <c r="C321">
        <v>106.96</v>
      </c>
      <c r="D321">
        <v>108.63</v>
      </c>
      <c r="E321">
        <v>9849553</v>
      </c>
      <c r="F321">
        <v>108.2555</v>
      </c>
      <c r="G321" s="9">
        <v>45771.166666666664</v>
      </c>
      <c r="H321">
        <v>104030</v>
      </c>
    </row>
    <row r="322" spans="1:8" x14ac:dyDescent="0.25">
      <c r="A322">
        <v>108.14</v>
      </c>
      <c r="B322">
        <v>108.755</v>
      </c>
      <c r="C322">
        <v>107.42</v>
      </c>
      <c r="D322">
        <v>108.57</v>
      </c>
      <c r="E322">
        <v>11245793</v>
      </c>
      <c r="F322">
        <v>108.35169999999999</v>
      </c>
      <c r="G322" s="9">
        <v>45772.166666666664</v>
      </c>
      <c r="H322">
        <v>100625</v>
      </c>
    </row>
    <row r="323" spans="1:8" x14ac:dyDescent="0.25">
      <c r="A323">
        <v>108.75</v>
      </c>
      <c r="B323">
        <v>109.2497</v>
      </c>
      <c r="C323">
        <v>107.68</v>
      </c>
      <c r="D323">
        <v>108.63</v>
      </c>
      <c r="E323">
        <v>13890869</v>
      </c>
      <c r="F323">
        <v>108.5372</v>
      </c>
      <c r="G323" s="9">
        <v>45775.166666666664</v>
      </c>
      <c r="H323">
        <v>102682</v>
      </c>
    </row>
    <row r="324" spans="1:8" x14ac:dyDescent="0.25">
      <c r="A324">
        <v>107.74</v>
      </c>
      <c r="B324">
        <v>108.82989999999999</v>
      </c>
      <c r="C324">
        <v>107.52119999999999</v>
      </c>
      <c r="D324">
        <v>108.36</v>
      </c>
      <c r="E324">
        <v>9483135</v>
      </c>
      <c r="F324">
        <v>108.27670000000001</v>
      </c>
      <c r="G324" s="9">
        <v>45776.166666666664</v>
      </c>
      <c r="H324">
        <v>98177</v>
      </c>
    </row>
    <row r="325" spans="1:8" x14ac:dyDescent="0.25">
      <c r="A325">
        <v>107.41500000000001</v>
      </c>
      <c r="B325">
        <v>107.41500000000001</v>
      </c>
      <c r="C325">
        <v>104.15</v>
      </c>
      <c r="D325">
        <v>105.63</v>
      </c>
      <c r="E325">
        <v>20379282</v>
      </c>
      <c r="F325">
        <v>105.6151</v>
      </c>
      <c r="G325" s="9">
        <v>45777.166666666664</v>
      </c>
      <c r="H325">
        <v>183742</v>
      </c>
    </row>
    <row r="326" spans="1:8" x14ac:dyDescent="0.25">
      <c r="A326">
        <v>105.095</v>
      </c>
      <c r="B326">
        <v>106.92</v>
      </c>
      <c r="C326">
        <v>104.98</v>
      </c>
      <c r="D326">
        <v>105.78</v>
      </c>
      <c r="E326">
        <v>18610256</v>
      </c>
      <c r="F326">
        <v>106.13249999999999</v>
      </c>
      <c r="G326" s="9">
        <v>45778.166666666664</v>
      </c>
      <c r="H326">
        <v>178435</v>
      </c>
    </row>
    <row r="327" spans="1:8" x14ac:dyDescent="0.25">
      <c r="A327">
        <v>107.72</v>
      </c>
      <c r="B327">
        <v>109</v>
      </c>
      <c r="C327">
        <v>104.55</v>
      </c>
      <c r="D327">
        <v>106.21</v>
      </c>
      <c r="E327">
        <v>16581870</v>
      </c>
      <c r="F327">
        <v>106.0312</v>
      </c>
      <c r="G327" s="9">
        <v>45779.166666666664</v>
      </c>
      <c r="H327">
        <v>190124</v>
      </c>
    </row>
    <row r="328" spans="1:8" x14ac:dyDescent="0.25">
      <c r="A328">
        <v>104.65</v>
      </c>
      <c r="B328">
        <v>104.6575</v>
      </c>
      <c r="C328">
        <v>103.07</v>
      </c>
      <c r="D328">
        <v>103.27</v>
      </c>
      <c r="E328">
        <v>19623970</v>
      </c>
      <c r="F328">
        <v>103.48699999999999</v>
      </c>
      <c r="G328" s="9">
        <v>45782.166666666664</v>
      </c>
      <c r="H328">
        <v>170208</v>
      </c>
    </row>
    <row r="329" spans="1:8" x14ac:dyDescent="0.25">
      <c r="A329">
        <v>103.89</v>
      </c>
      <c r="B329">
        <v>105.98</v>
      </c>
      <c r="C329">
        <v>103.48</v>
      </c>
      <c r="D329">
        <v>104.71</v>
      </c>
      <c r="E329">
        <v>16303449</v>
      </c>
      <c r="F329">
        <v>104.898</v>
      </c>
      <c r="G329" s="9">
        <v>45783.166666666664</v>
      </c>
      <c r="H329">
        <v>148090</v>
      </c>
    </row>
    <row r="330" spans="1:8" x14ac:dyDescent="0.25">
      <c r="A330">
        <v>104.99</v>
      </c>
      <c r="B330">
        <v>105.29</v>
      </c>
      <c r="C330">
        <v>104.07</v>
      </c>
      <c r="D330">
        <v>104.61</v>
      </c>
      <c r="E330">
        <v>12335924</v>
      </c>
      <c r="F330">
        <v>104.6251</v>
      </c>
      <c r="G330" s="9">
        <v>45784.166666666664</v>
      </c>
      <c r="H330">
        <v>125099</v>
      </c>
    </row>
    <row r="331" spans="1:8" x14ac:dyDescent="0.25">
      <c r="A331">
        <v>105.34</v>
      </c>
      <c r="B331">
        <v>107.38500000000001</v>
      </c>
      <c r="C331">
        <v>105.34</v>
      </c>
      <c r="D331">
        <v>106.07</v>
      </c>
      <c r="E331">
        <v>19196548</v>
      </c>
      <c r="F331">
        <v>106.2178</v>
      </c>
      <c r="G331" s="9">
        <v>45785.166666666664</v>
      </c>
      <c r="H331">
        <v>142536</v>
      </c>
    </row>
    <row r="332" spans="1:8" x14ac:dyDescent="0.25">
      <c r="A332">
        <v>107.14</v>
      </c>
      <c r="B332">
        <v>107.745</v>
      </c>
      <c r="C332">
        <v>106.38</v>
      </c>
      <c r="D332">
        <v>107.31</v>
      </c>
      <c r="E332">
        <v>10992080</v>
      </c>
      <c r="F332">
        <v>107.254</v>
      </c>
      <c r="G332" s="9">
        <v>45786.166666666664</v>
      </c>
      <c r="H332">
        <v>104113</v>
      </c>
    </row>
    <row r="333" spans="1:8" x14ac:dyDescent="0.25">
      <c r="A333">
        <v>110.27</v>
      </c>
      <c r="B333">
        <v>110.44</v>
      </c>
      <c r="C333">
        <v>108.32</v>
      </c>
      <c r="D333">
        <v>109.16</v>
      </c>
      <c r="E333">
        <v>14244559</v>
      </c>
      <c r="F333">
        <v>109.2281</v>
      </c>
      <c r="G333" s="9">
        <v>45789.166666666664</v>
      </c>
      <c r="H333">
        <v>162837</v>
      </c>
    </row>
    <row r="334" spans="1:8" x14ac:dyDescent="0.25">
      <c r="A334">
        <v>109.32</v>
      </c>
      <c r="B334">
        <v>110.51</v>
      </c>
      <c r="C334">
        <v>109.02</v>
      </c>
      <c r="D334">
        <v>109.46</v>
      </c>
      <c r="E334">
        <v>13350836</v>
      </c>
      <c r="F334">
        <v>109.77460000000001</v>
      </c>
      <c r="G334" s="9">
        <v>45790.166666666664</v>
      </c>
      <c r="H334">
        <v>148972</v>
      </c>
    </row>
    <row r="335" spans="1:8" x14ac:dyDescent="0.25">
      <c r="A335">
        <v>108.86</v>
      </c>
      <c r="B335">
        <v>108.86</v>
      </c>
      <c r="C335">
        <v>107.93</v>
      </c>
      <c r="D335">
        <v>108.48</v>
      </c>
      <c r="E335">
        <v>15494932</v>
      </c>
      <c r="F335">
        <v>108.4477</v>
      </c>
      <c r="G335" s="9">
        <v>45791.166666666664</v>
      </c>
      <c r="H335">
        <v>140749</v>
      </c>
    </row>
    <row r="336" spans="1:8" x14ac:dyDescent="0.25">
      <c r="A336">
        <v>106.49</v>
      </c>
      <c r="B336">
        <v>108.65</v>
      </c>
      <c r="C336">
        <v>105.97</v>
      </c>
      <c r="D336">
        <v>108.58</v>
      </c>
      <c r="E336">
        <v>15004291</v>
      </c>
      <c r="F336">
        <v>107.8815</v>
      </c>
      <c r="G336" s="9">
        <v>45792.166666666664</v>
      </c>
      <c r="H336">
        <v>133717</v>
      </c>
    </row>
    <row r="337" spans="1:8" x14ac:dyDescent="0.25">
      <c r="A337">
        <v>108.65</v>
      </c>
      <c r="B337">
        <v>108.89</v>
      </c>
      <c r="C337">
        <v>107.45</v>
      </c>
      <c r="D337">
        <v>108.19</v>
      </c>
      <c r="E337">
        <v>14042535</v>
      </c>
      <c r="F337">
        <v>108.0932</v>
      </c>
      <c r="G337" s="9">
        <v>45793.166666666664</v>
      </c>
      <c r="H337">
        <v>127154</v>
      </c>
    </row>
    <row r="338" spans="1:8" x14ac:dyDescent="0.25">
      <c r="A338">
        <v>107.57</v>
      </c>
      <c r="B338">
        <v>107.57</v>
      </c>
      <c r="C338">
        <v>105.719987</v>
      </c>
      <c r="D338">
        <v>106.47</v>
      </c>
      <c r="E338">
        <v>16802719</v>
      </c>
      <c r="F338">
        <v>106.40479999999999</v>
      </c>
      <c r="G338" s="9">
        <v>45796.166666666664</v>
      </c>
      <c r="H338">
        <v>144943</v>
      </c>
    </row>
    <row r="339" spans="1:8" x14ac:dyDescent="0.25">
      <c r="A339">
        <v>106.39</v>
      </c>
      <c r="B339">
        <v>106.715</v>
      </c>
      <c r="C339">
        <v>104.77500000000001</v>
      </c>
      <c r="D339">
        <v>104.95</v>
      </c>
      <c r="E339">
        <v>12429321</v>
      </c>
      <c r="F339">
        <v>105.40349999999999</v>
      </c>
      <c r="G339" s="9">
        <v>45797.166666666664</v>
      </c>
      <c r="H339">
        <v>130623</v>
      </c>
    </row>
    <row r="340" spans="1:8" x14ac:dyDescent="0.25">
      <c r="A340">
        <v>104.53</v>
      </c>
      <c r="B340">
        <v>104.965</v>
      </c>
      <c r="C340">
        <v>103.64</v>
      </c>
      <c r="D340">
        <v>103.66</v>
      </c>
      <c r="E340">
        <v>16716079</v>
      </c>
      <c r="F340">
        <v>104.11960000000001</v>
      </c>
      <c r="G340" s="9">
        <v>45798.166666666664</v>
      </c>
      <c r="H340">
        <v>143279</v>
      </c>
    </row>
    <row r="341" spans="1:8" x14ac:dyDescent="0.25">
      <c r="A341">
        <v>103.06</v>
      </c>
      <c r="B341">
        <v>103.47</v>
      </c>
      <c r="C341">
        <v>101.89</v>
      </c>
      <c r="D341">
        <v>102.97</v>
      </c>
      <c r="E341">
        <v>13417378</v>
      </c>
      <c r="F341">
        <v>102.7877</v>
      </c>
      <c r="G341" s="9">
        <v>45799.166666666664</v>
      </c>
      <c r="H341">
        <v>136099</v>
      </c>
    </row>
    <row r="342" spans="1:8" x14ac:dyDescent="0.25">
      <c r="A342">
        <v>102.595</v>
      </c>
      <c r="B342">
        <v>103.47</v>
      </c>
      <c r="C342">
        <v>102.07</v>
      </c>
      <c r="D342">
        <v>103.03</v>
      </c>
      <c r="E342">
        <v>12061606</v>
      </c>
      <c r="F342">
        <v>102.8139</v>
      </c>
      <c r="G342" s="9">
        <v>45800.166666666664</v>
      </c>
      <c r="H342">
        <v>117833</v>
      </c>
    </row>
    <row r="343" spans="1:8" x14ac:dyDescent="0.25">
      <c r="A343">
        <v>103.49</v>
      </c>
      <c r="B343">
        <v>103.855</v>
      </c>
      <c r="C343">
        <v>102.9</v>
      </c>
      <c r="D343">
        <v>103.52</v>
      </c>
      <c r="E343">
        <v>13043604</v>
      </c>
      <c r="F343">
        <v>103.4051</v>
      </c>
      <c r="G343" s="9">
        <v>45804.166666666664</v>
      </c>
      <c r="H343">
        <v>125854</v>
      </c>
    </row>
    <row r="344" spans="1:8" x14ac:dyDescent="0.25">
      <c r="A344">
        <v>104.29</v>
      </c>
      <c r="B344">
        <v>104.43</v>
      </c>
      <c r="C344">
        <v>101.79179999999999</v>
      </c>
      <c r="D344">
        <v>102.11</v>
      </c>
      <c r="E344">
        <v>14292377</v>
      </c>
      <c r="F344">
        <v>102.5569</v>
      </c>
      <c r="G344" s="9">
        <v>45805.166666666664</v>
      </c>
      <c r="H344">
        <v>147607</v>
      </c>
    </row>
    <row r="345" spans="1:8" x14ac:dyDescent="0.25">
      <c r="A345">
        <v>102.28</v>
      </c>
      <c r="B345">
        <v>102.845</v>
      </c>
      <c r="C345">
        <v>101.75</v>
      </c>
      <c r="D345">
        <v>102.69</v>
      </c>
      <c r="E345">
        <v>13832487</v>
      </c>
      <c r="F345">
        <v>102.355</v>
      </c>
      <c r="G345" s="9">
        <v>45806.166666666664</v>
      </c>
      <c r="H345">
        <v>127296</v>
      </c>
    </row>
    <row r="346" spans="1:8" x14ac:dyDescent="0.25">
      <c r="A346">
        <v>102.16</v>
      </c>
      <c r="B346">
        <v>102.39</v>
      </c>
      <c r="C346">
        <v>101.185</v>
      </c>
      <c r="D346">
        <v>102.3</v>
      </c>
      <c r="E346">
        <v>28645787</v>
      </c>
      <c r="F346">
        <v>102.0962</v>
      </c>
      <c r="G346" s="9">
        <v>45807.166666666664</v>
      </c>
      <c r="H346">
        <v>168169</v>
      </c>
    </row>
    <row r="347" spans="1:8" x14ac:dyDescent="0.25">
      <c r="A347">
        <v>103.75</v>
      </c>
      <c r="B347">
        <v>103.85</v>
      </c>
      <c r="C347">
        <v>102.22</v>
      </c>
      <c r="D347">
        <v>103.05</v>
      </c>
      <c r="E347">
        <v>17290462</v>
      </c>
      <c r="F347">
        <v>102.9076</v>
      </c>
      <c r="G347" s="9">
        <v>45810.166666666664</v>
      </c>
      <c r="H347">
        <v>166422</v>
      </c>
    </row>
    <row r="348" spans="1:8" x14ac:dyDescent="0.25">
      <c r="A348">
        <v>102.9</v>
      </c>
      <c r="B348">
        <v>104.66</v>
      </c>
      <c r="C348">
        <v>102.21</v>
      </c>
      <c r="D348">
        <v>103.8</v>
      </c>
      <c r="E348">
        <v>19194335</v>
      </c>
      <c r="F348">
        <v>103.8447</v>
      </c>
      <c r="G348" s="9">
        <v>45811.166666666664</v>
      </c>
      <c r="H348">
        <v>159620</v>
      </c>
    </row>
    <row r="349" spans="1:8" x14ac:dyDescent="0.25">
      <c r="A349">
        <v>103.91500000000001</v>
      </c>
      <c r="B349">
        <v>104.92</v>
      </c>
      <c r="C349">
        <v>102.3</v>
      </c>
      <c r="D349">
        <v>102.3</v>
      </c>
      <c r="E349">
        <v>15648515</v>
      </c>
      <c r="F349">
        <v>102.9064</v>
      </c>
      <c r="G349" s="9">
        <v>45812.166666666664</v>
      </c>
      <c r="H349">
        <v>160412</v>
      </c>
    </row>
    <row r="350" spans="1:8" x14ac:dyDescent="0.25">
      <c r="A350">
        <v>102.98</v>
      </c>
      <c r="B350">
        <v>103.05</v>
      </c>
      <c r="C350">
        <v>101.73</v>
      </c>
      <c r="D350">
        <v>101.83</v>
      </c>
      <c r="E350">
        <v>13942218</v>
      </c>
      <c r="F350">
        <v>102.0946</v>
      </c>
      <c r="G350" s="9">
        <v>45813.166666666664</v>
      </c>
      <c r="H350">
        <v>137086</v>
      </c>
    </row>
    <row r="351" spans="1:8" x14ac:dyDescent="0.25">
      <c r="A351">
        <v>102.76</v>
      </c>
      <c r="B351">
        <v>104.5</v>
      </c>
      <c r="C351">
        <v>102.675</v>
      </c>
      <c r="D351">
        <v>104.27</v>
      </c>
      <c r="E351">
        <v>15487844</v>
      </c>
      <c r="F351">
        <v>104.07559999999999</v>
      </c>
      <c r="G351" s="9">
        <v>45814.166666666664</v>
      </c>
      <c r="H351">
        <v>143623</v>
      </c>
    </row>
    <row r="352" spans="1:8" x14ac:dyDescent="0.25">
      <c r="A352">
        <v>104.33</v>
      </c>
      <c r="B352">
        <v>105.845</v>
      </c>
      <c r="C352">
        <v>103.83</v>
      </c>
      <c r="D352">
        <v>104.97</v>
      </c>
      <c r="E352">
        <v>17087328</v>
      </c>
      <c r="F352">
        <v>105.13</v>
      </c>
      <c r="G352" s="9">
        <v>45817.166666666664</v>
      </c>
      <c r="H352">
        <v>156803</v>
      </c>
    </row>
    <row r="353" spans="1:8" x14ac:dyDescent="0.25">
      <c r="A353">
        <v>106.075</v>
      </c>
      <c r="B353">
        <v>107.645</v>
      </c>
      <c r="C353">
        <v>105.9272</v>
      </c>
      <c r="D353">
        <v>107.22</v>
      </c>
      <c r="E353">
        <v>17634793</v>
      </c>
      <c r="F353">
        <v>107.0963</v>
      </c>
      <c r="G353" s="9">
        <v>45818.166666666664</v>
      </c>
      <c r="H353">
        <v>165294</v>
      </c>
    </row>
    <row r="354" spans="1:8" x14ac:dyDescent="0.25">
      <c r="A354">
        <v>107.76</v>
      </c>
      <c r="B354">
        <v>109.39</v>
      </c>
      <c r="C354">
        <v>106.46</v>
      </c>
      <c r="D354">
        <v>109.31</v>
      </c>
      <c r="E354">
        <v>22648191</v>
      </c>
      <c r="F354">
        <v>108.12260000000001</v>
      </c>
      <c r="G354" s="9">
        <v>45819.166666666664</v>
      </c>
      <c r="H354">
        <v>198619</v>
      </c>
    </row>
    <row r="355" spans="1:8" x14ac:dyDescent="0.25">
      <c r="A355">
        <v>108.92</v>
      </c>
      <c r="B355">
        <v>110.19</v>
      </c>
      <c r="C355">
        <v>108.22</v>
      </c>
      <c r="D355">
        <v>109.73</v>
      </c>
      <c r="E355">
        <v>17469408</v>
      </c>
      <c r="F355">
        <v>109.59869999999999</v>
      </c>
      <c r="G355" s="9">
        <v>45820.166666666664</v>
      </c>
      <c r="H355">
        <v>151384</v>
      </c>
    </row>
    <row r="356" spans="1:8" x14ac:dyDescent="0.25">
      <c r="A356">
        <v>112.35</v>
      </c>
      <c r="B356">
        <v>112.53</v>
      </c>
      <c r="C356">
        <v>110.68</v>
      </c>
      <c r="D356">
        <v>112.12</v>
      </c>
      <c r="E356">
        <v>28540165</v>
      </c>
      <c r="F356">
        <v>111.777</v>
      </c>
      <c r="G356" s="9">
        <v>45821.166666666664</v>
      </c>
      <c r="H356">
        <v>289119</v>
      </c>
    </row>
    <row r="357" spans="1:8" x14ac:dyDescent="0.25">
      <c r="A357">
        <v>111.82</v>
      </c>
      <c r="B357">
        <v>113.16</v>
      </c>
      <c r="C357">
        <v>111.13</v>
      </c>
      <c r="D357">
        <v>112.48</v>
      </c>
      <c r="E357">
        <v>22986113</v>
      </c>
      <c r="F357">
        <v>112.0836</v>
      </c>
      <c r="G357" s="9">
        <v>45824.166666666664</v>
      </c>
      <c r="H357">
        <v>238645</v>
      </c>
    </row>
    <row r="358" spans="1:8" x14ac:dyDescent="0.25">
      <c r="A358">
        <v>113.95</v>
      </c>
      <c r="B358">
        <v>114.93</v>
      </c>
      <c r="C358">
        <v>113.11</v>
      </c>
      <c r="D358">
        <v>114</v>
      </c>
      <c r="E358">
        <v>19451701</v>
      </c>
      <c r="F358">
        <v>114.2469</v>
      </c>
      <c r="G358" s="9">
        <v>45825.166666666664</v>
      </c>
      <c r="H358">
        <v>210236</v>
      </c>
    </row>
    <row r="359" spans="1:8" x14ac:dyDescent="0.25">
      <c r="A359">
        <v>114.61</v>
      </c>
      <c r="B359">
        <v>115.24</v>
      </c>
      <c r="C359">
        <v>112.94</v>
      </c>
      <c r="D359">
        <v>113.19</v>
      </c>
      <c r="E359">
        <v>17968893</v>
      </c>
      <c r="F359">
        <v>113.7694</v>
      </c>
      <c r="G359" s="9">
        <v>45826.166666666664</v>
      </c>
      <c r="H359">
        <v>180966</v>
      </c>
    </row>
    <row r="360" spans="1:8" x14ac:dyDescent="0.25">
      <c r="A360">
        <v>113.45</v>
      </c>
      <c r="B360">
        <v>115.035</v>
      </c>
      <c r="C360">
        <v>113.18</v>
      </c>
      <c r="D360">
        <v>114.7</v>
      </c>
      <c r="E360">
        <v>36273288</v>
      </c>
      <c r="F360">
        <v>114.37779999999999</v>
      </c>
      <c r="G360" s="9">
        <v>45828.166666666664</v>
      </c>
      <c r="H360">
        <v>175610</v>
      </c>
    </row>
    <row r="361" spans="1:8" x14ac:dyDescent="0.25">
      <c r="A361">
        <v>116.7</v>
      </c>
      <c r="B361">
        <v>116.95</v>
      </c>
      <c r="C361">
        <v>111.16</v>
      </c>
      <c r="D361">
        <v>111.74</v>
      </c>
      <c r="E361">
        <v>26631056</v>
      </c>
      <c r="F361">
        <v>113.3233</v>
      </c>
      <c r="G361" s="9">
        <v>45831.166666666664</v>
      </c>
      <c r="H361">
        <v>286607</v>
      </c>
    </row>
    <row r="362" spans="1:8" x14ac:dyDescent="0.25">
      <c r="A362">
        <v>109.25</v>
      </c>
      <c r="B362">
        <v>110.94</v>
      </c>
      <c r="C362">
        <v>107.91</v>
      </c>
      <c r="D362">
        <v>108.34</v>
      </c>
      <c r="E362">
        <v>24828277</v>
      </c>
      <c r="F362">
        <v>109.0879</v>
      </c>
      <c r="G362" s="9">
        <v>45832.166666666664</v>
      </c>
      <c r="H362">
        <v>248041</v>
      </c>
    </row>
    <row r="363" spans="1:8" x14ac:dyDescent="0.25">
      <c r="A363">
        <v>108.11</v>
      </c>
      <c r="B363">
        <v>109.24</v>
      </c>
      <c r="C363">
        <v>107.7</v>
      </c>
      <c r="D363">
        <v>108.37</v>
      </c>
      <c r="E363">
        <v>17483231</v>
      </c>
      <c r="F363">
        <v>108.60339999999999</v>
      </c>
      <c r="G363" s="9">
        <v>45833.166666666664</v>
      </c>
      <c r="H363">
        <v>172977</v>
      </c>
    </row>
    <row r="364" spans="1:8" x14ac:dyDescent="0.25">
      <c r="A364">
        <v>108.94</v>
      </c>
      <c r="B364">
        <v>110.435</v>
      </c>
      <c r="C364">
        <v>108.55</v>
      </c>
      <c r="D364">
        <v>109.99</v>
      </c>
      <c r="E364">
        <v>18304841</v>
      </c>
      <c r="F364">
        <v>109.79859999999999</v>
      </c>
      <c r="G364" s="9">
        <v>45834.166666666664</v>
      </c>
      <c r="H364">
        <v>165605</v>
      </c>
    </row>
    <row r="365" spans="1:8" x14ac:dyDescent="0.25">
      <c r="A365">
        <v>109.935</v>
      </c>
      <c r="B365">
        <v>110.1</v>
      </c>
      <c r="C365">
        <v>108.37</v>
      </c>
      <c r="D365">
        <v>109.38</v>
      </c>
      <c r="E365">
        <v>22002079</v>
      </c>
      <c r="F365">
        <v>109.2307</v>
      </c>
      <c r="G365" s="9">
        <v>45835.166666666664</v>
      </c>
      <c r="H365">
        <v>154356</v>
      </c>
    </row>
    <row r="366" spans="1:8" x14ac:dyDescent="0.25">
      <c r="A366">
        <v>108.64</v>
      </c>
      <c r="B366">
        <v>108.84</v>
      </c>
      <c r="C366">
        <v>107.72</v>
      </c>
      <c r="D366">
        <v>107.8</v>
      </c>
      <c r="E366">
        <v>19199048</v>
      </c>
      <c r="F366">
        <v>108.075</v>
      </c>
      <c r="G366" s="9">
        <v>45838.166666666664</v>
      </c>
      <c r="H366">
        <v>160908</v>
      </c>
    </row>
    <row r="367" spans="1:8" x14ac:dyDescent="0.25">
      <c r="A367">
        <v>108.13</v>
      </c>
      <c r="B367">
        <v>109.64</v>
      </c>
      <c r="C367">
        <v>107.15</v>
      </c>
      <c r="D367">
        <v>109.24</v>
      </c>
      <c r="E367">
        <v>15536896</v>
      </c>
      <c r="F367">
        <v>108.7243</v>
      </c>
      <c r="G367" s="9">
        <v>45839.166666666664</v>
      </c>
      <c r="H367">
        <v>159802</v>
      </c>
    </row>
    <row r="368" spans="1:8" x14ac:dyDescent="0.25">
      <c r="A368">
        <v>110</v>
      </c>
      <c r="B368">
        <v>111.36</v>
      </c>
      <c r="C368">
        <v>108.825</v>
      </c>
      <c r="D368">
        <v>111.05</v>
      </c>
      <c r="E368">
        <v>11892160</v>
      </c>
      <c r="F368">
        <v>110.3125</v>
      </c>
      <c r="G368" s="9">
        <v>45840.166666666664</v>
      </c>
      <c r="H368">
        <v>143735</v>
      </c>
    </row>
    <row r="369" spans="1:8" x14ac:dyDescent="0.25">
      <c r="A369">
        <v>110.86</v>
      </c>
      <c r="B369">
        <v>112.47</v>
      </c>
      <c r="C369">
        <v>110.6187</v>
      </c>
      <c r="D369">
        <v>112.2</v>
      </c>
      <c r="E369">
        <v>11223580</v>
      </c>
      <c r="F369">
        <v>111.968</v>
      </c>
      <c r="G369" s="9">
        <v>45841.166666666664</v>
      </c>
      <c r="H369">
        <v>110446</v>
      </c>
    </row>
    <row r="370" spans="1:8" x14ac:dyDescent="0.25">
      <c r="A370">
        <v>111.54</v>
      </c>
      <c r="B370">
        <v>112.05</v>
      </c>
      <c r="C370">
        <v>110.2226</v>
      </c>
      <c r="D370">
        <v>111.11</v>
      </c>
      <c r="E370">
        <v>15415889</v>
      </c>
      <c r="F370">
        <v>111.0942</v>
      </c>
      <c r="G370" s="9">
        <v>45845.166666666664</v>
      </c>
      <c r="H370">
        <v>136599</v>
      </c>
    </row>
    <row r="371" spans="1:8" x14ac:dyDescent="0.25">
      <c r="A371">
        <v>110.88500000000001</v>
      </c>
      <c r="B371">
        <v>114.46</v>
      </c>
      <c r="C371">
        <v>110.85</v>
      </c>
      <c r="D371">
        <v>114.19</v>
      </c>
      <c r="E371">
        <v>17913404</v>
      </c>
      <c r="F371">
        <v>113.6131</v>
      </c>
      <c r="G371" s="9">
        <v>45846.166666666664</v>
      </c>
      <c r="H371">
        <v>188752</v>
      </c>
    </row>
    <row r="372" spans="1:8" x14ac:dyDescent="0.25">
      <c r="A372">
        <v>113.92</v>
      </c>
      <c r="B372">
        <v>114.27</v>
      </c>
      <c r="C372">
        <v>113.27</v>
      </c>
      <c r="D372">
        <v>113.8</v>
      </c>
      <c r="E372">
        <v>10652062</v>
      </c>
      <c r="F372">
        <v>113.7149</v>
      </c>
      <c r="G372" s="9">
        <v>45847.166666666664</v>
      </c>
      <c r="H372">
        <v>124529</v>
      </c>
    </row>
    <row r="373" spans="1:8" x14ac:dyDescent="0.25">
      <c r="A373">
        <v>113.71</v>
      </c>
      <c r="B373">
        <v>115.27</v>
      </c>
      <c r="C373">
        <v>113.07</v>
      </c>
      <c r="D373">
        <v>114.93</v>
      </c>
      <c r="E373">
        <v>14903884</v>
      </c>
      <c r="F373">
        <v>114.62909999999999</v>
      </c>
      <c r="G373" s="9">
        <v>45848.166666666664</v>
      </c>
      <c r="H373">
        <v>163513</v>
      </c>
    </row>
    <row r="374" spans="1:8" x14ac:dyDescent="0.25">
      <c r="A374">
        <v>114.85</v>
      </c>
      <c r="B374">
        <v>115.76</v>
      </c>
      <c r="C374">
        <v>114.50530000000001</v>
      </c>
      <c r="D374">
        <v>115.43</v>
      </c>
      <c r="E374">
        <v>11683884</v>
      </c>
      <c r="F374">
        <v>115.3091</v>
      </c>
      <c r="G374" s="9">
        <v>45849.166666666664</v>
      </c>
      <c r="H374">
        <v>129419</v>
      </c>
    </row>
    <row r="375" spans="1:8" x14ac:dyDescent="0.25">
      <c r="A375">
        <v>115.22499999999999</v>
      </c>
      <c r="B375">
        <v>115.22499999999999</v>
      </c>
      <c r="C375">
        <v>113.22</v>
      </c>
      <c r="D375">
        <v>113.92</v>
      </c>
      <c r="E375">
        <v>13220303</v>
      </c>
      <c r="F375">
        <v>113.8733</v>
      </c>
      <c r="G375" s="9">
        <v>45852.166666666664</v>
      </c>
      <c r="H375">
        <v>148097</v>
      </c>
    </row>
    <row r="376" spans="1:8" x14ac:dyDescent="0.25">
      <c r="A376">
        <v>113.66</v>
      </c>
      <c r="B376">
        <v>114.05500000000001</v>
      </c>
      <c r="C376">
        <v>112.595</v>
      </c>
      <c r="D376">
        <v>112.91</v>
      </c>
      <c r="E376">
        <v>10959347</v>
      </c>
      <c r="F376">
        <v>113.069</v>
      </c>
      <c r="G376" s="9">
        <v>45853.166666666664</v>
      </c>
      <c r="H376">
        <v>133136</v>
      </c>
    </row>
    <row r="377" spans="1:8" x14ac:dyDescent="0.25">
      <c r="A377">
        <v>112.875</v>
      </c>
      <c r="B377">
        <v>113.5</v>
      </c>
      <c r="C377">
        <v>112.1</v>
      </c>
      <c r="D377">
        <v>112.23</v>
      </c>
      <c r="E377">
        <v>11158852</v>
      </c>
      <c r="F377">
        <v>112.5534</v>
      </c>
      <c r="G377" s="9">
        <v>45854.166666666664</v>
      </c>
      <c r="H377">
        <v>129894</v>
      </c>
    </row>
    <row r="378" spans="1:8" x14ac:dyDescent="0.25">
      <c r="A378">
        <v>111.49</v>
      </c>
      <c r="B378">
        <v>112.23</v>
      </c>
      <c r="C378">
        <v>111.09</v>
      </c>
      <c r="D378">
        <v>111.66</v>
      </c>
      <c r="E378">
        <v>13151446</v>
      </c>
      <c r="F378">
        <v>111.7706</v>
      </c>
      <c r="G378" s="9">
        <v>45855.166666666664</v>
      </c>
      <c r="H378">
        <v>150610</v>
      </c>
    </row>
    <row r="379" spans="1:8" x14ac:dyDescent="0.25">
      <c r="A379">
        <v>111.11</v>
      </c>
      <c r="B379">
        <v>111.73</v>
      </c>
      <c r="C379">
        <v>107.34</v>
      </c>
      <c r="D379">
        <v>107.77</v>
      </c>
      <c r="E379">
        <v>32366594</v>
      </c>
      <c r="F379">
        <v>108.87309999999999</v>
      </c>
      <c r="G379" s="9">
        <v>45856.166666666664</v>
      </c>
      <c r="H379">
        <v>342093</v>
      </c>
    </row>
    <row r="380" spans="1:8" x14ac:dyDescent="0.25">
      <c r="A380">
        <v>107.6</v>
      </c>
      <c r="B380">
        <v>108.77</v>
      </c>
      <c r="C380">
        <v>107.44</v>
      </c>
      <c r="D380">
        <v>108.05</v>
      </c>
      <c r="E380">
        <v>17010405</v>
      </c>
      <c r="F380">
        <v>108.1703</v>
      </c>
      <c r="G380" s="9">
        <v>45859.166666666664</v>
      </c>
      <c r="H380">
        <v>173863</v>
      </c>
    </row>
    <row r="381" spans="1:8" x14ac:dyDescent="0.25">
      <c r="A381">
        <v>107.98</v>
      </c>
      <c r="B381">
        <v>109.44</v>
      </c>
      <c r="C381">
        <v>107.61</v>
      </c>
      <c r="D381">
        <v>108.54</v>
      </c>
      <c r="E381">
        <v>13970885</v>
      </c>
      <c r="F381">
        <v>108.4237</v>
      </c>
      <c r="G381" s="9">
        <v>45860.166666666664</v>
      </c>
      <c r="H381">
        <v>147208</v>
      </c>
    </row>
    <row r="382" spans="1:8" x14ac:dyDescent="0.25">
      <c r="A382">
        <v>108.93</v>
      </c>
      <c r="B382">
        <v>110</v>
      </c>
      <c r="C382">
        <v>108.85</v>
      </c>
      <c r="D382">
        <v>109.93</v>
      </c>
      <c r="E382">
        <v>12002687</v>
      </c>
      <c r="F382">
        <v>109.6443</v>
      </c>
      <c r="G382" s="9">
        <v>45861.166666666664</v>
      </c>
      <c r="H382">
        <v>134448</v>
      </c>
    </row>
    <row r="383" spans="1:8" x14ac:dyDescent="0.25">
      <c r="A383">
        <v>109.66</v>
      </c>
      <c r="B383">
        <v>110.95</v>
      </c>
      <c r="C383">
        <v>109.125</v>
      </c>
      <c r="D383">
        <v>110.79</v>
      </c>
      <c r="E383">
        <v>15647208</v>
      </c>
      <c r="F383">
        <v>110.4198</v>
      </c>
      <c r="G383" s="9">
        <v>45862.166666666664</v>
      </c>
      <c r="H383">
        <v>152082</v>
      </c>
    </row>
    <row r="384" spans="1:8" x14ac:dyDescent="0.25">
      <c r="A384">
        <v>110.73</v>
      </c>
      <c r="B384">
        <v>110.98</v>
      </c>
      <c r="C384">
        <v>109.7</v>
      </c>
      <c r="D384">
        <v>110.4</v>
      </c>
      <c r="E384">
        <v>10548938</v>
      </c>
      <c r="F384">
        <v>110.4113</v>
      </c>
      <c r="G384" s="9">
        <v>45863.166666666664</v>
      </c>
      <c r="H384">
        <v>118827</v>
      </c>
    </row>
    <row r="385" spans="1:8" x14ac:dyDescent="0.25">
      <c r="A385">
        <v>111</v>
      </c>
      <c r="B385">
        <v>112.1078</v>
      </c>
      <c r="C385">
        <v>110.84</v>
      </c>
      <c r="D385">
        <v>111.44</v>
      </c>
      <c r="E385">
        <v>12352966</v>
      </c>
      <c r="F385">
        <v>111.5287</v>
      </c>
      <c r="G385" s="9">
        <v>45866.166666666664</v>
      </c>
      <c r="H385">
        <v>137344</v>
      </c>
    </row>
    <row r="386" spans="1:8" x14ac:dyDescent="0.25">
      <c r="A386">
        <v>111.9</v>
      </c>
      <c r="B386">
        <v>113</v>
      </c>
      <c r="C386">
        <v>111.41</v>
      </c>
      <c r="D386">
        <v>112.88</v>
      </c>
      <c r="E386">
        <v>15927998</v>
      </c>
      <c r="F386">
        <v>112.3905</v>
      </c>
      <c r="G386" s="9">
        <v>45867.166666666664</v>
      </c>
      <c r="H386">
        <v>163784</v>
      </c>
    </row>
    <row r="387" spans="1:8" x14ac:dyDescent="0.25">
      <c r="A387">
        <v>112.41</v>
      </c>
      <c r="B387">
        <v>112.61</v>
      </c>
      <c r="C387">
        <v>111.26</v>
      </c>
      <c r="D387">
        <v>111.9</v>
      </c>
      <c r="E387">
        <v>12996905</v>
      </c>
      <c r="F387">
        <v>111.9136</v>
      </c>
      <c r="G387" s="9">
        <v>45868.166666666664</v>
      </c>
      <c r="H387">
        <v>149286</v>
      </c>
    </row>
    <row r="388" spans="1:8" x14ac:dyDescent="0.25">
      <c r="A388">
        <v>110.36</v>
      </c>
      <c r="B388">
        <v>112.495</v>
      </c>
      <c r="C388">
        <v>110.36</v>
      </c>
      <c r="D388">
        <v>111.64</v>
      </c>
      <c r="E388">
        <v>17233744</v>
      </c>
      <c r="F388">
        <v>111.8318</v>
      </c>
      <c r="G388" s="9">
        <v>45869.166666666664</v>
      </c>
      <c r="H388">
        <v>181478</v>
      </c>
    </row>
    <row r="389" spans="1:8" x14ac:dyDescent="0.25">
      <c r="A389">
        <v>112</v>
      </c>
      <c r="B389">
        <v>112.54</v>
      </c>
      <c r="C389">
        <v>108.86</v>
      </c>
      <c r="D389">
        <v>109.64</v>
      </c>
      <c r="E389">
        <v>19652030</v>
      </c>
      <c r="F389">
        <v>109.81910000000001</v>
      </c>
      <c r="G389" s="9">
        <v>45870.166666666664</v>
      </c>
      <c r="H389">
        <v>231197</v>
      </c>
    </row>
    <row r="390" spans="1:8" x14ac:dyDescent="0.25">
      <c r="A390">
        <v>109.22</v>
      </c>
      <c r="B390">
        <v>109.92</v>
      </c>
      <c r="C390">
        <v>107.08499999999999</v>
      </c>
      <c r="D390">
        <v>107.37</v>
      </c>
      <c r="E390">
        <v>19129474</v>
      </c>
      <c r="F390">
        <v>107.89279999999999</v>
      </c>
      <c r="G390" s="9">
        <v>45873.166666666664</v>
      </c>
      <c r="H390">
        <v>194867</v>
      </c>
    </row>
    <row r="391" spans="1:8" x14ac:dyDescent="0.25">
      <c r="A391">
        <v>107.22</v>
      </c>
      <c r="B391">
        <v>107.8151</v>
      </c>
      <c r="C391">
        <v>106.07</v>
      </c>
      <c r="D391">
        <v>107.24</v>
      </c>
      <c r="E391">
        <v>21314254</v>
      </c>
      <c r="F391">
        <v>107.07680000000001</v>
      </c>
      <c r="G391" s="9">
        <v>45874.166666666664</v>
      </c>
      <c r="H391">
        <v>184085</v>
      </c>
    </row>
    <row r="392" spans="1:8" x14ac:dyDescent="0.25">
      <c r="A392">
        <v>108.30500000000001</v>
      </c>
      <c r="B392">
        <v>109.05</v>
      </c>
      <c r="C392">
        <v>106.37</v>
      </c>
      <c r="D392">
        <v>106.51</v>
      </c>
      <c r="E392">
        <v>15321811</v>
      </c>
      <c r="F392">
        <v>107.35720000000001</v>
      </c>
      <c r="G392" s="9">
        <v>45875.166666666664</v>
      </c>
      <c r="H392">
        <v>158016</v>
      </c>
    </row>
    <row r="393" spans="1:8" x14ac:dyDescent="0.25">
      <c r="A393">
        <v>107.14</v>
      </c>
      <c r="B393">
        <v>108.06</v>
      </c>
      <c r="C393">
        <v>105.89</v>
      </c>
      <c r="D393">
        <v>105.95</v>
      </c>
      <c r="E393">
        <v>13468287</v>
      </c>
      <c r="F393">
        <v>106.5428</v>
      </c>
      <c r="G393" s="9">
        <v>45876.166666666664</v>
      </c>
      <c r="H393">
        <v>148513</v>
      </c>
    </row>
    <row r="394" spans="1:8" x14ac:dyDescent="0.25">
      <c r="A394">
        <v>106.5</v>
      </c>
      <c r="B394">
        <v>107.51</v>
      </c>
      <c r="C394">
        <v>105.95</v>
      </c>
      <c r="D394">
        <v>106.8</v>
      </c>
      <c r="E394">
        <v>14417734</v>
      </c>
      <c r="F394">
        <v>106.81399999999999</v>
      </c>
      <c r="G394" s="9">
        <v>45877.166666666664</v>
      </c>
      <c r="H394">
        <v>149678</v>
      </c>
    </row>
    <row r="395" spans="1:8" x14ac:dyDescent="0.25">
      <c r="A395">
        <v>107.11</v>
      </c>
      <c r="B395">
        <v>107.5346</v>
      </c>
      <c r="C395">
        <v>105.52500000000001</v>
      </c>
      <c r="D395">
        <v>105.83</v>
      </c>
      <c r="E395">
        <v>13570661</v>
      </c>
      <c r="F395">
        <v>106.0474</v>
      </c>
      <c r="G395" s="9">
        <v>45880.166666666664</v>
      </c>
      <c r="H395">
        <v>144686</v>
      </c>
    </row>
    <row r="396" spans="1:8" x14ac:dyDescent="0.25">
      <c r="A396">
        <v>106.34</v>
      </c>
      <c r="B396">
        <v>107.28</v>
      </c>
      <c r="C396">
        <v>105.78</v>
      </c>
      <c r="D396">
        <v>106.13</v>
      </c>
      <c r="E396">
        <v>14113216</v>
      </c>
      <c r="F396">
        <v>106.4966</v>
      </c>
      <c r="G396" s="9">
        <v>45881.166666666664</v>
      </c>
      <c r="H396">
        <v>129686</v>
      </c>
    </row>
    <row r="397" spans="1:8" x14ac:dyDescent="0.25">
      <c r="A397">
        <v>106</v>
      </c>
      <c r="B397">
        <v>107.6</v>
      </c>
      <c r="C397">
        <v>105.74</v>
      </c>
      <c r="D397">
        <v>107.6</v>
      </c>
      <c r="E397">
        <v>17958695</v>
      </c>
      <c r="F397">
        <v>106.93989999999999</v>
      </c>
      <c r="G397" s="9">
        <v>45882.166666666664</v>
      </c>
      <c r="H397">
        <v>145894</v>
      </c>
    </row>
    <row r="398" spans="1:8" x14ac:dyDescent="0.25">
      <c r="A398">
        <v>107.55</v>
      </c>
      <c r="B398">
        <v>107.59</v>
      </c>
      <c r="C398">
        <v>106.441</v>
      </c>
      <c r="D398">
        <v>107.38</v>
      </c>
      <c r="E398">
        <v>13683472</v>
      </c>
      <c r="F398">
        <v>107.0544</v>
      </c>
      <c r="G398" s="9">
        <v>45883.166666666664</v>
      </c>
      <c r="H398">
        <v>136024</v>
      </c>
    </row>
    <row r="399" spans="1:8" x14ac:dyDescent="0.25">
      <c r="A399">
        <v>106.19</v>
      </c>
      <c r="B399">
        <v>107.56</v>
      </c>
      <c r="C399">
        <v>105.95</v>
      </c>
      <c r="D399">
        <v>106.49</v>
      </c>
      <c r="E399">
        <v>19271861</v>
      </c>
      <c r="F399">
        <v>106.7171</v>
      </c>
      <c r="G399" s="9">
        <v>45884.166666666664</v>
      </c>
      <c r="H399">
        <v>162996</v>
      </c>
    </row>
    <row r="400" spans="1:8" x14ac:dyDescent="0.25">
      <c r="A400">
        <v>106.1</v>
      </c>
      <c r="B400">
        <v>107.2276</v>
      </c>
      <c r="C400">
        <v>105.67</v>
      </c>
      <c r="D400">
        <v>106.72</v>
      </c>
      <c r="E400">
        <v>13040018</v>
      </c>
      <c r="F400">
        <v>106.6426</v>
      </c>
      <c r="G400" s="9">
        <v>45887.166666666664</v>
      </c>
      <c r="H400">
        <v>132377</v>
      </c>
    </row>
    <row r="401" spans="1:8" x14ac:dyDescent="0.25">
      <c r="A401">
        <v>106.2</v>
      </c>
      <c r="B401">
        <v>107.46</v>
      </c>
      <c r="C401">
        <v>106.15</v>
      </c>
      <c r="D401">
        <v>107.42</v>
      </c>
      <c r="E401">
        <v>16113611</v>
      </c>
      <c r="F401">
        <v>107.0921</v>
      </c>
      <c r="G401" s="9">
        <v>45888.166666666664</v>
      </c>
      <c r="H401">
        <v>147265</v>
      </c>
    </row>
    <row r="402" spans="1:8" x14ac:dyDescent="0.25">
      <c r="A402">
        <v>107.88</v>
      </c>
      <c r="B402">
        <v>109.33</v>
      </c>
      <c r="C402">
        <v>107.68</v>
      </c>
      <c r="D402">
        <v>108.53</v>
      </c>
      <c r="E402">
        <v>18959716</v>
      </c>
      <c r="F402">
        <v>108.8276</v>
      </c>
      <c r="G402" s="9">
        <v>45889.166666666664</v>
      </c>
      <c r="H402">
        <v>175558</v>
      </c>
    </row>
    <row r="403" spans="1:8" x14ac:dyDescent="0.25">
      <c r="A403">
        <v>108.42</v>
      </c>
      <c r="B403">
        <v>109.565</v>
      </c>
      <c r="C403">
        <v>107.96</v>
      </c>
      <c r="D403">
        <v>109.23</v>
      </c>
      <c r="E403">
        <v>12194897</v>
      </c>
      <c r="F403">
        <v>109.03019999999999</v>
      </c>
      <c r="G403" s="9">
        <v>45890.166666666664</v>
      </c>
      <c r="H403">
        <v>137094</v>
      </c>
    </row>
    <row r="404" spans="1:8" x14ac:dyDescent="0.25">
      <c r="A404">
        <v>109.6</v>
      </c>
      <c r="B404">
        <v>111.41</v>
      </c>
      <c r="C404">
        <v>109.6</v>
      </c>
      <c r="D404">
        <v>111.28</v>
      </c>
      <c r="E404">
        <v>13586668</v>
      </c>
      <c r="F404">
        <v>110.9627</v>
      </c>
      <c r="G404" s="9">
        <v>45891.166666666664</v>
      </c>
      <c r="H404">
        <v>139741</v>
      </c>
    </row>
    <row r="405" spans="1:8" x14ac:dyDescent="0.25">
      <c r="A405">
        <v>110.9</v>
      </c>
      <c r="B405">
        <v>111.92</v>
      </c>
      <c r="C405">
        <v>110.54</v>
      </c>
      <c r="D405">
        <v>111.74</v>
      </c>
      <c r="E405">
        <v>9744897</v>
      </c>
      <c r="F405">
        <v>111.5132</v>
      </c>
      <c r="G405" s="9">
        <v>45894.166666666664</v>
      </c>
      <c r="H405">
        <v>113555</v>
      </c>
    </row>
    <row r="406" spans="1:8" x14ac:dyDescent="0.25">
      <c r="A406">
        <v>111.37</v>
      </c>
      <c r="B406">
        <v>111.81</v>
      </c>
      <c r="C406">
        <v>110.355</v>
      </c>
      <c r="D406">
        <v>111.49</v>
      </c>
      <c r="E406">
        <v>18143880</v>
      </c>
      <c r="F406">
        <v>111.2672</v>
      </c>
      <c r="G406" s="9">
        <v>45895.166666666664</v>
      </c>
      <c r="H406">
        <v>131290</v>
      </c>
    </row>
    <row r="407" spans="1:8" x14ac:dyDescent="0.25">
      <c r="A407">
        <v>111.42</v>
      </c>
      <c r="B407">
        <v>112.98</v>
      </c>
      <c r="C407">
        <v>111.42</v>
      </c>
      <c r="D407">
        <v>112.75</v>
      </c>
      <c r="E407">
        <v>15262630</v>
      </c>
      <c r="F407">
        <v>112.547</v>
      </c>
      <c r="G407" s="9">
        <v>45896.166666666664</v>
      </c>
      <c r="H407">
        <v>134359</v>
      </c>
    </row>
    <row r="408" spans="1:8" x14ac:dyDescent="0.25">
      <c r="A408">
        <v>112.87</v>
      </c>
      <c r="B408">
        <v>113.645</v>
      </c>
      <c r="C408">
        <v>112.07</v>
      </c>
      <c r="D408">
        <v>113.35</v>
      </c>
      <c r="E408">
        <v>14189829</v>
      </c>
      <c r="F408">
        <v>113.1953</v>
      </c>
      <c r="G408" s="9">
        <v>45897.166666666664</v>
      </c>
      <c r="H408">
        <v>147140</v>
      </c>
    </row>
    <row r="409" spans="1:8" x14ac:dyDescent="0.25">
      <c r="A409">
        <v>113.715</v>
      </c>
      <c r="B409">
        <v>114.79</v>
      </c>
      <c r="C409">
        <v>113.58</v>
      </c>
      <c r="D409">
        <v>114.29</v>
      </c>
      <c r="E409">
        <v>14597872</v>
      </c>
      <c r="F409">
        <v>114.2985</v>
      </c>
      <c r="G409" s="9">
        <v>45898.166666666664</v>
      </c>
      <c r="H409">
        <v>147582</v>
      </c>
    </row>
    <row r="410" spans="1:8" x14ac:dyDescent="0.25">
      <c r="A410">
        <v>114.18</v>
      </c>
      <c r="B410">
        <v>115.24</v>
      </c>
      <c r="C410">
        <v>113.33</v>
      </c>
      <c r="D410">
        <v>114.69</v>
      </c>
      <c r="E410">
        <v>15206667</v>
      </c>
      <c r="F410">
        <v>114.5635</v>
      </c>
      <c r="G410" s="9">
        <v>45902.166666666664</v>
      </c>
      <c r="H410">
        <v>150721</v>
      </c>
    </row>
    <row r="411" spans="1:8" x14ac:dyDescent="0.25">
      <c r="A411">
        <v>113.97</v>
      </c>
      <c r="B411">
        <v>114.43</v>
      </c>
      <c r="C411">
        <v>111.46</v>
      </c>
      <c r="D411">
        <v>111.91</v>
      </c>
      <c r="E411">
        <v>14920087</v>
      </c>
      <c r="F411">
        <v>112.16849999999999</v>
      </c>
      <c r="G411" s="9">
        <v>45903.166666666664</v>
      </c>
      <c r="H411">
        <v>167088</v>
      </c>
    </row>
    <row r="412" spans="1:8" x14ac:dyDescent="0.25">
      <c r="A412">
        <v>112.105</v>
      </c>
      <c r="B412">
        <v>113.125</v>
      </c>
      <c r="C412">
        <v>111.38</v>
      </c>
      <c r="D412">
        <v>112.4</v>
      </c>
      <c r="E412">
        <v>12864438</v>
      </c>
      <c r="F412">
        <v>112.4314</v>
      </c>
      <c r="G412" s="9">
        <v>45904.166666666664</v>
      </c>
      <c r="H412">
        <v>121412</v>
      </c>
    </row>
    <row r="413" spans="1:8" x14ac:dyDescent="0.25">
      <c r="A413">
        <v>111.6</v>
      </c>
      <c r="B413">
        <v>111.78</v>
      </c>
      <c r="C413">
        <v>109.02</v>
      </c>
      <c r="D413">
        <v>109.23</v>
      </c>
      <c r="E413">
        <v>16826692</v>
      </c>
      <c r="F413">
        <v>109.9242</v>
      </c>
      <c r="G413" s="9">
        <v>45905.166666666664</v>
      </c>
      <c r="H413">
        <v>186736</v>
      </c>
    </row>
    <row r="414" spans="1:8" x14ac:dyDescent="0.25">
      <c r="A414">
        <v>109.73</v>
      </c>
      <c r="B414">
        <v>110.045</v>
      </c>
      <c r="C414">
        <v>108.35</v>
      </c>
      <c r="D414">
        <v>109.85</v>
      </c>
      <c r="E414">
        <v>15440513</v>
      </c>
      <c r="F414">
        <v>109.508</v>
      </c>
      <c r="G414" s="9">
        <v>45908.166666666664</v>
      </c>
      <c r="H414">
        <v>159658</v>
      </c>
    </row>
    <row r="415" spans="1:8" x14ac:dyDescent="0.25">
      <c r="A415">
        <v>110.52500000000001</v>
      </c>
      <c r="B415">
        <v>112.51</v>
      </c>
      <c r="C415">
        <v>110.52500000000001</v>
      </c>
      <c r="D415">
        <v>110.65</v>
      </c>
      <c r="E415">
        <v>14899502</v>
      </c>
      <c r="F415">
        <v>111.4136</v>
      </c>
      <c r="G415" s="9">
        <v>45909.166666666664</v>
      </c>
      <c r="H415">
        <v>169231</v>
      </c>
    </row>
    <row r="416" spans="1:8" x14ac:dyDescent="0.25">
      <c r="A416">
        <v>111.16</v>
      </c>
      <c r="B416">
        <v>112.56</v>
      </c>
      <c r="C416">
        <v>110.84</v>
      </c>
      <c r="D416">
        <v>112.5</v>
      </c>
      <c r="E416">
        <v>15837583</v>
      </c>
      <c r="F416">
        <v>112.1161</v>
      </c>
      <c r="G416" s="9">
        <v>45910.166666666664</v>
      </c>
      <c r="H416">
        <v>148090</v>
      </c>
    </row>
    <row r="417" spans="1:8" x14ac:dyDescent="0.25">
      <c r="A417">
        <v>111.4</v>
      </c>
      <c r="B417">
        <v>112.765</v>
      </c>
      <c r="C417">
        <v>110.87</v>
      </c>
      <c r="D417">
        <v>112.14</v>
      </c>
      <c r="E417">
        <v>11534502</v>
      </c>
      <c r="F417">
        <v>112.2923</v>
      </c>
      <c r="G417" s="9">
        <v>45911.166666666664</v>
      </c>
      <c r="H417">
        <v>125276</v>
      </c>
    </row>
    <row r="418" spans="1:8" x14ac:dyDescent="0.25">
      <c r="A418">
        <v>112.86</v>
      </c>
      <c r="B418">
        <v>113.22</v>
      </c>
      <c r="C418">
        <v>111.875</v>
      </c>
      <c r="D418">
        <v>112.16</v>
      </c>
      <c r="E418">
        <v>11105690</v>
      </c>
      <c r="F418">
        <v>112.232</v>
      </c>
      <c r="G418" s="9">
        <v>45912.166666666664</v>
      </c>
      <c r="H418">
        <v>121460</v>
      </c>
    </row>
    <row r="419" spans="1:8" x14ac:dyDescent="0.25">
      <c r="A419">
        <v>112.18</v>
      </c>
      <c r="B419">
        <v>112.455</v>
      </c>
      <c r="C419">
        <v>111.315</v>
      </c>
      <c r="D419">
        <v>112.35</v>
      </c>
      <c r="E419">
        <v>12880487</v>
      </c>
      <c r="F419">
        <v>112.143</v>
      </c>
      <c r="G419" s="9">
        <v>45915.166666666664</v>
      </c>
      <c r="H419">
        <v>139305</v>
      </c>
    </row>
    <row r="420" spans="1:8" x14ac:dyDescent="0.25">
      <c r="A420">
        <v>112.955</v>
      </c>
      <c r="B420">
        <v>115.315</v>
      </c>
      <c r="C420">
        <v>112.77500000000001</v>
      </c>
      <c r="D420">
        <v>114.68</v>
      </c>
      <c r="E420">
        <v>17208044</v>
      </c>
      <c r="F420">
        <v>114.44970000000001</v>
      </c>
      <c r="G420" s="9">
        <v>45916.166666666664</v>
      </c>
      <c r="H420">
        <v>184829</v>
      </c>
    </row>
    <row r="421" spans="1:8" x14ac:dyDescent="0.25">
      <c r="A421">
        <v>114.52500000000001</v>
      </c>
      <c r="B421">
        <v>115.485</v>
      </c>
      <c r="C421">
        <v>114.05</v>
      </c>
      <c r="D421">
        <v>115.29</v>
      </c>
      <c r="E421">
        <v>13302030</v>
      </c>
      <c r="F421">
        <v>115.0959</v>
      </c>
      <c r="G421" s="9">
        <v>45917.166666666664</v>
      </c>
      <c r="H421">
        <v>129153</v>
      </c>
    </row>
    <row r="422" spans="1:8" x14ac:dyDescent="0.25">
      <c r="A422">
        <v>115.17</v>
      </c>
      <c r="B422">
        <v>115.35</v>
      </c>
      <c r="C422">
        <v>113.4</v>
      </c>
      <c r="D422">
        <v>113.93</v>
      </c>
      <c r="E422">
        <v>14628726</v>
      </c>
      <c r="F422">
        <v>114.1504</v>
      </c>
      <c r="G422" s="9">
        <v>45918.166666666664</v>
      </c>
      <c r="H422">
        <v>144125</v>
      </c>
    </row>
    <row r="423" spans="1:8" x14ac:dyDescent="0.25">
      <c r="A423">
        <v>113.9</v>
      </c>
      <c r="B423">
        <v>113.98</v>
      </c>
      <c r="C423">
        <v>112.64</v>
      </c>
      <c r="D423">
        <v>112.82</v>
      </c>
      <c r="E423">
        <v>38746517</v>
      </c>
      <c r="F423">
        <v>113.0252</v>
      </c>
      <c r="G423" s="9">
        <v>45919.166666666664</v>
      </c>
      <c r="H423">
        <v>147278</v>
      </c>
    </row>
    <row r="424" spans="1:8" x14ac:dyDescent="0.25">
      <c r="A424">
        <v>112.45</v>
      </c>
      <c r="B424">
        <v>112.8</v>
      </c>
      <c r="C424">
        <v>111.56</v>
      </c>
      <c r="D424">
        <v>112.02</v>
      </c>
      <c r="E424">
        <v>15611495</v>
      </c>
      <c r="F424">
        <v>112.0286</v>
      </c>
      <c r="G424" s="9">
        <v>45922.166666666664</v>
      </c>
      <c r="H424">
        <v>149775</v>
      </c>
    </row>
    <row r="425" spans="1:8" x14ac:dyDescent="0.25">
      <c r="A425">
        <v>112.72</v>
      </c>
      <c r="B425">
        <v>114.7488</v>
      </c>
      <c r="C425">
        <v>112.47499999999999</v>
      </c>
      <c r="D425">
        <v>113.95</v>
      </c>
      <c r="E425">
        <v>25369106</v>
      </c>
      <c r="F425">
        <v>114.1311</v>
      </c>
      <c r="G425" s="9">
        <v>45923.166666666664</v>
      </c>
      <c r="H425">
        <v>212432</v>
      </c>
    </row>
    <row r="426" spans="1:8" x14ac:dyDescent="0.25">
      <c r="A426">
        <v>114.57</v>
      </c>
      <c r="B426">
        <v>115.76</v>
      </c>
      <c r="C426">
        <v>114.47</v>
      </c>
      <c r="D426">
        <v>114.56</v>
      </c>
      <c r="E426">
        <v>14756050</v>
      </c>
      <c r="F426">
        <v>114.9311</v>
      </c>
      <c r="G426" s="9">
        <v>45924.166666666664</v>
      </c>
      <c r="H426">
        <v>137708</v>
      </c>
    </row>
    <row r="427" spans="1:8" x14ac:dyDescent="0.25">
      <c r="A427">
        <v>114.64</v>
      </c>
      <c r="B427">
        <v>115.8999</v>
      </c>
      <c r="C427">
        <v>114.41</v>
      </c>
      <c r="D427">
        <v>115.59</v>
      </c>
      <c r="E427">
        <v>15012553</v>
      </c>
      <c r="F427">
        <v>115.4311</v>
      </c>
      <c r="G427" s="9">
        <v>45925.166666666664</v>
      </c>
      <c r="H427">
        <v>135878</v>
      </c>
    </row>
    <row r="428" spans="1:8" x14ac:dyDescent="0.25">
      <c r="A428">
        <v>115.96</v>
      </c>
      <c r="B428">
        <v>118.36</v>
      </c>
      <c r="C428">
        <v>115.92</v>
      </c>
      <c r="D428">
        <v>117.22</v>
      </c>
      <c r="E428">
        <v>18568916</v>
      </c>
      <c r="F428">
        <v>117.49290000000001</v>
      </c>
      <c r="G428" s="9">
        <v>45926.166666666664</v>
      </c>
      <c r="H428">
        <v>187503</v>
      </c>
    </row>
    <row r="429" spans="1:8" x14ac:dyDescent="0.25">
      <c r="A429">
        <v>116.06</v>
      </c>
      <c r="B429">
        <v>116.5</v>
      </c>
      <c r="C429">
        <v>113.66500000000001</v>
      </c>
      <c r="D429">
        <v>114.22</v>
      </c>
      <c r="E429">
        <v>19189260</v>
      </c>
      <c r="F429">
        <v>114.4136</v>
      </c>
      <c r="G429" s="9">
        <v>45929.166666666664</v>
      </c>
      <c r="H429">
        <v>178923</v>
      </c>
    </row>
    <row r="430" spans="1:8" x14ac:dyDescent="0.25">
      <c r="A430">
        <v>113.35</v>
      </c>
      <c r="B430">
        <v>113.49</v>
      </c>
      <c r="C430">
        <v>111.9393</v>
      </c>
      <c r="D430">
        <v>112.75</v>
      </c>
      <c r="E430">
        <v>18076211</v>
      </c>
      <c r="F430">
        <v>112.6802</v>
      </c>
      <c r="G430" s="9">
        <v>45930.166666666664</v>
      </c>
      <c r="H430">
        <v>185402</v>
      </c>
    </row>
    <row r="431" spans="1:8" x14ac:dyDescent="0.25">
      <c r="A431">
        <v>112.56</v>
      </c>
      <c r="B431">
        <v>113.02</v>
      </c>
      <c r="C431">
        <v>111.2925</v>
      </c>
      <c r="D431">
        <v>111.99</v>
      </c>
      <c r="E431">
        <v>16613992</v>
      </c>
      <c r="F431">
        <v>112.00879999999999</v>
      </c>
      <c r="G431" s="9">
        <v>45931.166666666664</v>
      </c>
      <c r="H431">
        <v>165003</v>
      </c>
    </row>
    <row r="432" spans="1:8" x14ac:dyDescent="0.25">
      <c r="A432">
        <v>111.97</v>
      </c>
      <c r="B432">
        <v>113.09</v>
      </c>
      <c r="C432">
        <v>111.02500000000001</v>
      </c>
      <c r="D432">
        <v>111.29</v>
      </c>
      <c r="E432">
        <v>13062563</v>
      </c>
      <c r="F432">
        <v>111.7612</v>
      </c>
      <c r="G432" s="9">
        <v>45932.166666666664</v>
      </c>
      <c r="H432">
        <v>150257</v>
      </c>
    </row>
    <row r="433" spans="1:8" x14ac:dyDescent="0.25">
      <c r="A433">
        <v>111.9</v>
      </c>
      <c r="B433">
        <v>113.745</v>
      </c>
      <c r="C433">
        <v>111.9</v>
      </c>
      <c r="D433">
        <v>113.26</v>
      </c>
      <c r="E433">
        <v>12950118</v>
      </c>
      <c r="F433">
        <v>113.19629999999999</v>
      </c>
      <c r="G433" s="9">
        <v>45933.166666666664</v>
      </c>
      <c r="H433">
        <v>145206</v>
      </c>
    </row>
    <row r="434" spans="1:8" x14ac:dyDescent="0.25">
      <c r="A434">
        <v>113.29</v>
      </c>
      <c r="B434">
        <v>114.77</v>
      </c>
      <c r="C434">
        <v>113.18</v>
      </c>
      <c r="D434">
        <v>114.2</v>
      </c>
      <c r="E434">
        <v>12036830</v>
      </c>
      <c r="F434">
        <v>114.18340000000001</v>
      </c>
      <c r="G434" s="9">
        <v>45936.166666666664</v>
      </c>
      <c r="H434">
        <v>121796</v>
      </c>
    </row>
    <row r="435" spans="1:8" x14ac:dyDescent="0.25">
      <c r="A435">
        <v>114.07</v>
      </c>
      <c r="B435">
        <v>114.51</v>
      </c>
      <c r="C435">
        <v>111.74</v>
      </c>
      <c r="D435">
        <v>114.26</v>
      </c>
      <c r="E435">
        <v>11945032</v>
      </c>
      <c r="F435">
        <v>113.57599999999999</v>
      </c>
      <c r="G435" s="9">
        <v>45937.166666666664</v>
      </c>
      <c r="H435">
        <v>130489</v>
      </c>
    </row>
    <row r="436" spans="1:8" x14ac:dyDescent="0.25">
      <c r="A436">
        <v>114.38</v>
      </c>
      <c r="B436">
        <v>115.01</v>
      </c>
      <c r="C436">
        <v>113.41</v>
      </c>
      <c r="D436">
        <v>114.02</v>
      </c>
      <c r="E436">
        <v>12300968</v>
      </c>
      <c r="F436">
        <v>114.2449</v>
      </c>
      <c r="G436" s="9">
        <v>45938.166666666664</v>
      </c>
      <c r="H436">
        <v>128152</v>
      </c>
    </row>
    <row r="437" spans="1:8" x14ac:dyDescent="0.25">
      <c r="A437">
        <v>114.425</v>
      </c>
      <c r="B437">
        <v>115.51</v>
      </c>
      <c r="C437">
        <v>112.735</v>
      </c>
      <c r="D437">
        <v>112.91</v>
      </c>
      <c r="E437">
        <v>10976215</v>
      </c>
      <c r="F437">
        <v>113.6236</v>
      </c>
      <c r="G437" s="9">
        <v>45939.166666666664</v>
      </c>
      <c r="H437">
        <v>120106</v>
      </c>
    </row>
    <row r="438" spans="1:8" x14ac:dyDescent="0.25">
      <c r="A438">
        <v>112.255</v>
      </c>
      <c r="B438">
        <v>112.62</v>
      </c>
      <c r="C438">
        <v>110.71</v>
      </c>
      <c r="D438">
        <v>110.73</v>
      </c>
      <c r="E438">
        <v>13811577</v>
      </c>
      <c r="F438">
        <v>111.4413</v>
      </c>
      <c r="G438" s="9">
        <v>45940.166666666664</v>
      </c>
      <c r="H438">
        <v>158230</v>
      </c>
    </row>
    <row r="439" spans="1:8" x14ac:dyDescent="0.25">
      <c r="A439">
        <v>111.54</v>
      </c>
      <c r="B439">
        <v>112.3</v>
      </c>
      <c r="C439">
        <v>111.315</v>
      </c>
      <c r="D439">
        <v>112.24</v>
      </c>
      <c r="E439">
        <v>10296499</v>
      </c>
      <c r="F439">
        <v>111.87730000000001</v>
      </c>
      <c r="G439" s="9">
        <v>45943.166666666664</v>
      </c>
      <c r="H439">
        <v>119183</v>
      </c>
    </row>
    <row r="440" spans="1:8" x14ac:dyDescent="0.25">
      <c r="A440">
        <v>110.755</v>
      </c>
      <c r="B440">
        <v>112.962</v>
      </c>
      <c r="C440">
        <v>110.71</v>
      </c>
      <c r="D440">
        <v>112.29</v>
      </c>
      <c r="E440">
        <v>11167154</v>
      </c>
      <c r="F440">
        <v>112.29810000000001</v>
      </c>
      <c r="G440" s="9">
        <v>45944.166666666664</v>
      </c>
      <c r="H440">
        <v>113612</v>
      </c>
    </row>
    <row r="441" spans="1:8" x14ac:dyDescent="0.25">
      <c r="A441">
        <v>112.8</v>
      </c>
      <c r="B441">
        <v>113.57</v>
      </c>
      <c r="C441">
        <v>110.97</v>
      </c>
      <c r="D441">
        <v>111.61</v>
      </c>
      <c r="E441">
        <v>12182935</v>
      </c>
      <c r="F441">
        <v>111.9533</v>
      </c>
      <c r="G441" s="9">
        <v>45945.166666666664</v>
      </c>
      <c r="H441">
        <v>111306</v>
      </c>
    </row>
    <row r="442" spans="1:8" x14ac:dyDescent="0.25">
      <c r="A442">
        <v>111.88</v>
      </c>
      <c r="B442">
        <v>112.19</v>
      </c>
      <c r="C442">
        <v>110.38500000000001</v>
      </c>
      <c r="D442">
        <v>110.64</v>
      </c>
      <c r="E442">
        <v>11782202</v>
      </c>
      <c r="F442">
        <v>111.0534</v>
      </c>
      <c r="G442" s="9">
        <v>45946.166666666664</v>
      </c>
      <c r="H442">
        <v>119222</v>
      </c>
    </row>
    <row r="443" spans="1:8" x14ac:dyDescent="0.25">
      <c r="A443">
        <v>111.63</v>
      </c>
      <c r="B443">
        <v>112.91</v>
      </c>
      <c r="C443">
        <v>111.18</v>
      </c>
      <c r="D443">
        <v>112.24</v>
      </c>
      <c r="E443">
        <v>13460069</v>
      </c>
      <c r="F443">
        <v>112.1846</v>
      </c>
      <c r="G443" s="9">
        <v>45947.166666666664</v>
      </c>
      <c r="H443">
        <v>115332</v>
      </c>
    </row>
    <row r="444" spans="1:8" x14ac:dyDescent="0.25">
      <c r="A444">
        <v>112</v>
      </c>
      <c r="B444">
        <v>113.15</v>
      </c>
      <c r="C444">
        <v>111.98</v>
      </c>
      <c r="D444">
        <v>112.7</v>
      </c>
      <c r="E444">
        <v>9523617</v>
      </c>
      <c r="F444">
        <v>112.53579999999999</v>
      </c>
      <c r="G444" s="9">
        <v>45950.166666666664</v>
      </c>
      <c r="H444">
        <v>99279</v>
      </c>
    </row>
    <row r="445" spans="1:8" x14ac:dyDescent="0.25">
      <c r="A445">
        <v>112.89</v>
      </c>
      <c r="B445">
        <v>113.3601</v>
      </c>
      <c r="C445">
        <v>111.99</v>
      </c>
      <c r="D445">
        <v>112.71</v>
      </c>
      <c r="E445">
        <v>9202349</v>
      </c>
      <c r="F445">
        <v>112.7282</v>
      </c>
      <c r="G445" s="9">
        <v>45951.166666666664</v>
      </c>
      <c r="H445">
        <v>95808</v>
      </c>
    </row>
    <row r="446" spans="1:8" x14ac:dyDescent="0.25">
      <c r="A446">
        <v>113.45</v>
      </c>
      <c r="B446">
        <v>115.18</v>
      </c>
      <c r="C446">
        <v>113.08</v>
      </c>
      <c r="D446">
        <v>114.71</v>
      </c>
      <c r="E446">
        <v>12938790</v>
      </c>
      <c r="F446">
        <v>114.2715</v>
      </c>
      <c r="G446" s="9">
        <v>45952.166666666664</v>
      </c>
      <c r="H446">
        <v>142423</v>
      </c>
    </row>
    <row r="447" spans="1:8" x14ac:dyDescent="0.25">
      <c r="A447">
        <v>116.63</v>
      </c>
      <c r="B447">
        <v>116.85</v>
      </c>
      <c r="C447">
        <v>115.36</v>
      </c>
      <c r="D447">
        <v>115.98</v>
      </c>
      <c r="E447">
        <v>15001088</v>
      </c>
      <c r="F447">
        <v>116.0861</v>
      </c>
      <c r="G447" s="9">
        <v>45953.166666666664</v>
      </c>
      <c r="H447">
        <v>157584</v>
      </c>
    </row>
    <row r="448" spans="1:8" x14ac:dyDescent="0.25">
      <c r="A448">
        <v>116.35</v>
      </c>
      <c r="B448">
        <v>116.47</v>
      </c>
      <c r="C448">
        <v>115.18</v>
      </c>
      <c r="D448">
        <v>115.39</v>
      </c>
      <c r="E448">
        <v>9919409</v>
      </c>
      <c r="F448">
        <v>115.5672</v>
      </c>
      <c r="G448" s="9">
        <v>45954.166666666664</v>
      </c>
      <c r="H448">
        <v>112448</v>
      </c>
    </row>
    <row r="449" spans="1:8" x14ac:dyDescent="0.25">
      <c r="A449">
        <v>115.69499999999999</v>
      </c>
      <c r="B449">
        <v>115.985</v>
      </c>
      <c r="C449">
        <v>115.1</v>
      </c>
      <c r="D449">
        <v>115.94</v>
      </c>
      <c r="E449">
        <v>10975412</v>
      </c>
      <c r="F449">
        <v>115.651</v>
      </c>
      <c r="G449" s="9">
        <v>45957.166666666664</v>
      </c>
      <c r="H449">
        <v>114789</v>
      </c>
    </row>
    <row r="450" spans="1:8" x14ac:dyDescent="0.25">
      <c r="A450">
        <v>115.49</v>
      </c>
      <c r="B450">
        <v>116.18</v>
      </c>
      <c r="C450">
        <v>114.99</v>
      </c>
      <c r="D450">
        <v>115.03</v>
      </c>
      <c r="E450">
        <v>9535211</v>
      </c>
      <c r="F450">
        <v>115.31359999999999</v>
      </c>
      <c r="G450" s="9">
        <v>45958.166666666664</v>
      </c>
      <c r="H450">
        <v>101349</v>
      </c>
    </row>
    <row r="451" spans="1:8" x14ac:dyDescent="0.25">
      <c r="A451">
        <v>114.92</v>
      </c>
      <c r="B451">
        <v>117.05</v>
      </c>
      <c r="C451">
        <v>114.81</v>
      </c>
      <c r="D451">
        <v>116.45</v>
      </c>
      <c r="E451">
        <v>12570572</v>
      </c>
      <c r="F451">
        <v>116.3947</v>
      </c>
      <c r="G451" s="9">
        <v>45959.166666666664</v>
      </c>
      <c r="H451">
        <v>141261</v>
      </c>
    </row>
    <row r="452" spans="1:8" x14ac:dyDescent="0.25">
      <c r="A452">
        <v>116.425</v>
      </c>
      <c r="B452">
        <v>116.52</v>
      </c>
      <c r="C452">
        <v>114.53</v>
      </c>
      <c r="D452">
        <v>114.69</v>
      </c>
      <c r="E452">
        <v>16172943</v>
      </c>
      <c r="F452">
        <v>115.4539</v>
      </c>
      <c r="G452" s="9">
        <v>45960.166666666664</v>
      </c>
      <c r="H452">
        <v>167320</v>
      </c>
    </row>
    <row r="453" spans="1:8" x14ac:dyDescent="0.25">
      <c r="A453">
        <v>113.97499999999999</v>
      </c>
      <c r="B453">
        <v>115.22499999999999</v>
      </c>
      <c r="C453">
        <v>112.6225</v>
      </c>
      <c r="D453">
        <v>114.36</v>
      </c>
      <c r="E453">
        <v>20213352</v>
      </c>
      <c r="F453">
        <v>114.1262</v>
      </c>
      <c r="G453" s="9">
        <v>45961.166666666664</v>
      </c>
      <c r="H453">
        <v>235409</v>
      </c>
    </row>
    <row r="454" spans="1:8" x14ac:dyDescent="0.25">
      <c r="A454">
        <v>114.5</v>
      </c>
      <c r="B454">
        <v>114.99</v>
      </c>
      <c r="C454">
        <v>113.64</v>
      </c>
      <c r="D454">
        <v>113.76</v>
      </c>
      <c r="E454">
        <v>12290304</v>
      </c>
      <c r="F454">
        <v>114.1797</v>
      </c>
      <c r="G454" s="9">
        <v>45964.208333333336</v>
      </c>
      <c r="H454">
        <v>152119</v>
      </c>
    </row>
    <row r="455" spans="1:8" x14ac:dyDescent="0.25">
      <c r="A455">
        <v>113.38</v>
      </c>
      <c r="B455">
        <v>114.3501</v>
      </c>
      <c r="C455">
        <v>112.51</v>
      </c>
      <c r="D455">
        <v>114.14</v>
      </c>
      <c r="E455">
        <v>16860741</v>
      </c>
      <c r="F455">
        <v>113.8848</v>
      </c>
      <c r="G455" s="9">
        <v>45965.208333333336</v>
      </c>
      <c r="H455">
        <v>134512</v>
      </c>
    </row>
    <row r="456" spans="1:8" x14ac:dyDescent="0.25">
      <c r="A456">
        <v>114.09</v>
      </c>
      <c r="B456">
        <v>115.18</v>
      </c>
      <c r="C456">
        <v>113.67</v>
      </c>
      <c r="D456">
        <v>113.68</v>
      </c>
      <c r="E456">
        <v>12400921</v>
      </c>
      <c r="F456">
        <v>114.22329999999999</v>
      </c>
      <c r="G456" s="9">
        <v>45966.208333333336</v>
      </c>
      <c r="H456">
        <v>120648</v>
      </c>
    </row>
    <row r="457" spans="1:8" x14ac:dyDescent="0.25">
      <c r="A457">
        <v>113.64</v>
      </c>
      <c r="B457">
        <v>114.935</v>
      </c>
      <c r="C457">
        <v>113.64</v>
      </c>
      <c r="D457">
        <v>114.5</v>
      </c>
      <c r="E457">
        <v>14219654</v>
      </c>
      <c r="F457">
        <v>114.3815</v>
      </c>
      <c r="G457" s="9">
        <v>45967.208333333336</v>
      </c>
      <c r="H457">
        <v>157764</v>
      </c>
    </row>
    <row r="458" spans="1:8" x14ac:dyDescent="0.25">
      <c r="A458">
        <v>115.21</v>
      </c>
      <c r="B458">
        <v>117.505</v>
      </c>
      <c r="C458">
        <v>114.9</v>
      </c>
      <c r="D458">
        <v>117.22</v>
      </c>
      <c r="E458">
        <v>17181149</v>
      </c>
      <c r="F458">
        <v>117.0592</v>
      </c>
      <c r="G458" s="9">
        <v>45968.208333333336</v>
      </c>
      <c r="H458">
        <v>191616</v>
      </c>
    </row>
    <row r="459" spans="1:8" x14ac:dyDescent="0.25">
      <c r="A459">
        <v>117.44</v>
      </c>
      <c r="B459">
        <v>118.45</v>
      </c>
      <c r="C459">
        <v>115.455</v>
      </c>
      <c r="D459">
        <v>118.22</v>
      </c>
      <c r="E459">
        <v>13047958</v>
      </c>
      <c r="F459">
        <v>117.5018</v>
      </c>
      <c r="G459" s="9">
        <v>45971.208333333336</v>
      </c>
      <c r="H459">
        <v>163045</v>
      </c>
    </row>
    <row r="460" spans="1:8" x14ac:dyDescent="0.25">
      <c r="A460">
        <v>118.83</v>
      </c>
      <c r="B460">
        <v>120.8099</v>
      </c>
      <c r="C460">
        <v>118.83</v>
      </c>
      <c r="D460">
        <v>119.78</v>
      </c>
      <c r="E460">
        <v>16077101</v>
      </c>
      <c r="F460">
        <v>120.0275</v>
      </c>
      <c r="G460" s="9">
        <v>45972.208333333336</v>
      </c>
      <c r="H460">
        <v>182303</v>
      </c>
    </row>
    <row r="461" spans="1:8" x14ac:dyDescent="0.25">
      <c r="A461">
        <v>119.1</v>
      </c>
      <c r="B461">
        <v>119.28</v>
      </c>
      <c r="C461">
        <v>117.79</v>
      </c>
      <c r="D461">
        <v>118.12</v>
      </c>
      <c r="E461">
        <v>13790889</v>
      </c>
      <c r="F461">
        <v>118.5825</v>
      </c>
      <c r="G461" s="9">
        <v>45973.208333333336</v>
      </c>
      <c r="H461">
        <v>155775</v>
      </c>
    </row>
    <row r="462" spans="1:8" x14ac:dyDescent="0.25">
      <c r="A462">
        <v>118.63</v>
      </c>
      <c r="B462">
        <v>119.76</v>
      </c>
      <c r="C462">
        <v>118.28</v>
      </c>
      <c r="D462">
        <v>118.79</v>
      </c>
      <c r="E462">
        <v>17291874</v>
      </c>
      <c r="F462">
        <v>118.9538</v>
      </c>
      <c r="G462" s="9">
        <v>45974.208333333336</v>
      </c>
      <c r="H462">
        <v>185566</v>
      </c>
    </row>
    <row r="463" spans="1:8" x14ac:dyDescent="0.25">
      <c r="A463">
        <v>118.45</v>
      </c>
      <c r="B463">
        <v>119.48</v>
      </c>
      <c r="C463">
        <v>116.6564</v>
      </c>
      <c r="D463">
        <v>119.29</v>
      </c>
      <c r="E463">
        <v>17064267</v>
      </c>
      <c r="F463">
        <v>118.7617</v>
      </c>
      <c r="G463" s="9">
        <v>45975.208333333336</v>
      </c>
      <c r="H463">
        <v>167173</v>
      </c>
    </row>
    <row r="464" spans="1:8" x14ac:dyDescent="0.25">
      <c r="A464">
        <v>118.97</v>
      </c>
      <c r="B464">
        <v>119.5</v>
      </c>
      <c r="C464">
        <v>117.11</v>
      </c>
      <c r="D464">
        <v>117.68</v>
      </c>
      <c r="E464">
        <v>16034860</v>
      </c>
      <c r="F464">
        <v>118.3717</v>
      </c>
      <c r="G464" s="9">
        <v>45978.208333333336</v>
      </c>
      <c r="H464">
        <v>166730</v>
      </c>
    </row>
    <row r="465" spans="1:8" x14ac:dyDescent="0.25">
      <c r="A465">
        <v>117.26</v>
      </c>
      <c r="B465">
        <v>119.48</v>
      </c>
      <c r="C465">
        <v>116.48</v>
      </c>
      <c r="D465">
        <v>119.03</v>
      </c>
      <c r="E465">
        <v>15808518</v>
      </c>
      <c r="F465">
        <v>118.57259999999999</v>
      </c>
      <c r="G465" s="9">
        <v>45979.208333333336</v>
      </c>
      <c r="H465">
        <v>181849</v>
      </c>
    </row>
    <row r="466" spans="1:8" x14ac:dyDescent="0.25">
      <c r="A466">
        <v>116.85</v>
      </c>
      <c r="B466">
        <v>118.18</v>
      </c>
      <c r="C466">
        <v>115.93</v>
      </c>
      <c r="D466">
        <v>117.35</v>
      </c>
      <c r="E466">
        <v>15919239</v>
      </c>
      <c r="F466">
        <v>117.23650000000001</v>
      </c>
      <c r="G466" s="9">
        <v>45980.208333333336</v>
      </c>
      <c r="H466">
        <v>163128</v>
      </c>
    </row>
    <row r="467" spans="1:8" x14ac:dyDescent="0.25">
      <c r="A467">
        <v>117.98</v>
      </c>
      <c r="B467">
        <v>119.005</v>
      </c>
      <c r="C467">
        <v>116.74</v>
      </c>
      <c r="D467">
        <v>117.02</v>
      </c>
      <c r="E467">
        <v>14401011</v>
      </c>
      <c r="F467">
        <v>117.60899999999999</v>
      </c>
      <c r="G467" s="9">
        <v>45981.208333333336</v>
      </c>
      <c r="H467">
        <v>174286</v>
      </c>
    </row>
    <row r="468" spans="1:8" x14ac:dyDescent="0.25">
      <c r="A468">
        <v>116.99</v>
      </c>
      <c r="B468">
        <v>117.38</v>
      </c>
      <c r="C468">
        <v>115.65</v>
      </c>
      <c r="D468">
        <v>117.08</v>
      </c>
      <c r="E468">
        <v>15667596</v>
      </c>
      <c r="F468">
        <v>116.843</v>
      </c>
      <c r="G468" s="9">
        <v>45982.208333333336</v>
      </c>
      <c r="H468">
        <v>171512</v>
      </c>
    </row>
    <row r="469" spans="1:8" x14ac:dyDescent="0.25">
      <c r="A469">
        <v>117.2</v>
      </c>
      <c r="B469">
        <v>117.2</v>
      </c>
      <c r="C469">
        <v>114.74</v>
      </c>
      <c r="D469">
        <v>115.97</v>
      </c>
      <c r="E469">
        <v>18034923</v>
      </c>
      <c r="F469">
        <v>115.9147</v>
      </c>
      <c r="G469" s="9">
        <v>45985.208333333336</v>
      </c>
      <c r="H469">
        <v>152155</v>
      </c>
    </row>
    <row r="470" spans="1:8" x14ac:dyDescent="0.25">
      <c r="A470">
        <v>115.18</v>
      </c>
      <c r="B470">
        <v>115.9</v>
      </c>
      <c r="C470">
        <v>114.19</v>
      </c>
      <c r="D470">
        <v>114.51</v>
      </c>
      <c r="E470">
        <v>14434558</v>
      </c>
      <c r="F470">
        <v>114.76739999999999</v>
      </c>
      <c r="G470" s="9">
        <v>45986.208333333336</v>
      </c>
      <c r="H470">
        <v>158611</v>
      </c>
    </row>
    <row r="471" spans="1:8" x14ac:dyDescent="0.25">
      <c r="A471">
        <v>114.41</v>
      </c>
      <c r="B471">
        <v>115.73909999999999</v>
      </c>
      <c r="C471">
        <v>114.31</v>
      </c>
      <c r="D471">
        <v>114.77</v>
      </c>
      <c r="E471">
        <v>11650597</v>
      </c>
      <c r="F471">
        <v>115.06489999999999</v>
      </c>
      <c r="G471" s="9">
        <v>45987.208333333336</v>
      </c>
      <c r="H471">
        <v>131441</v>
      </c>
    </row>
    <row r="472" spans="1:8" x14ac:dyDescent="0.25">
      <c r="A472">
        <v>114.95</v>
      </c>
      <c r="B472">
        <v>118.74</v>
      </c>
      <c r="C472">
        <v>114.82</v>
      </c>
      <c r="D472">
        <v>115.92</v>
      </c>
      <c r="E472">
        <v>7240825</v>
      </c>
      <c r="F472">
        <v>115.96259999999999</v>
      </c>
      <c r="G472" s="9">
        <v>45989.208333333336</v>
      </c>
      <c r="H472">
        <v>81931</v>
      </c>
    </row>
    <row r="473" spans="1:8" x14ac:dyDescent="0.25">
      <c r="A473">
        <v>116.1</v>
      </c>
      <c r="B473">
        <v>117.41</v>
      </c>
      <c r="C473">
        <v>116.1</v>
      </c>
      <c r="D473">
        <v>116.63</v>
      </c>
      <c r="E473">
        <v>12658100</v>
      </c>
      <c r="F473">
        <v>116.80889999999999</v>
      </c>
      <c r="G473" s="9">
        <v>45992.208333333336</v>
      </c>
      <c r="H473">
        <v>160842</v>
      </c>
    </row>
    <row r="474" spans="1:8" x14ac:dyDescent="0.25">
      <c r="A474">
        <v>116.44</v>
      </c>
      <c r="B474">
        <v>116.6</v>
      </c>
      <c r="C474">
        <v>114.69</v>
      </c>
      <c r="D474">
        <v>115.38</v>
      </c>
      <c r="E474">
        <v>14607704</v>
      </c>
      <c r="F474">
        <v>115.3021</v>
      </c>
      <c r="G474" s="9">
        <v>45993.208333333336</v>
      </c>
      <c r="H474">
        <v>152817</v>
      </c>
    </row>
    <row r="475" spans="1:8" x14ac:dyDescent="0.25">
      <c r="A475">
        <v>115.94499999999999</v>
      </c>
      <c r="B475">
        <v>117.98</v>
      </c>
      <c r="C475">
        <v>115.875</v>
      </c>
      <c r="D475">
        <v>117.8</v>
      </c>
      <c r="E475">
        <v>16819130</v>
      </c>
      <c r="F475">
        <v>117.3535</v>
      </c>
      <c r="G475" s="9">
        <v>45994.208333333336</v>
      </c>
      <c r="H475">
        <v>141477</v>
      </c>
    </row>
    <row r="476" spans="1:8" x14ac:dyDescent="0.25">
      <c r="A476">
        <v>117.5</v>
      </c>
      <c r="B476">
        <v>118.34</v>
      </c>
      <c r="C476">
        <v>116.66</v>
      </c>
      <c r="D476">
        <v>117.14</v>
      </c>
      <c r="E476">
        <v>13686897</v>
      </c>
      <c r="F476">
        <v>117.23609999999999</v>
      </c>
      <c r="G476" s="9">
        <v>45995.208333333336</v>
      </c>
      <c r="H476">
        <v>134031</v>
      </c>
    </row>
    <row r="477" spans="1:8" x14ac:dyDescent="0.25">
      <c r="A477">
        <v>116.75</v>
      </c>
      <c r="B477">
        <v>118.77500000000001</v>
      </c>
      <c r="C477">
        <v>116.41</v>
      </c>
      <c r="D477">
        <v>116.54</v>
      </c>
      <c r="E477">
        <v>12516864</v>
      </c>
      <c r="F477">
        <v>117.33410000000001</v>
      </c>
      <c r="G477" s="9">
        <v>45996.208333333336</v>
      </c>
      <c r="H477">
        <v>144873</v>
      </c>
    </row>
    <row r="478" spans="1:8" x14ac:dyDescent="0.25">
      <c r="A478">
        <v>115.83</v>
      </c>
      <c r="B478">
        <v>117</v>
      </c>
      <c r="C478">
        <v>115.04</v>
      </c>
      <c r="D478">
        <v>115.98</v>
      </c>
      <c r="E478">
        <v>14904164</v>
      </c>
      <c r="F478">
        <v>116.0085</v>
      </c>
      <c r="G478" s="9">
        <v>45999.208333333336</v>
      </c>
      <c r="H478">
        <v>169756</v>
      </c>
    </row>
    <row r="479" spans="1:8" x14ac:dyDescent="0.25">
      <c r="A479">
        <v>116.9</v>
      </c>
      <c r="B479">
        <v>120.47</v>
      </c>
      <c r="C479">
        <v>116.89</v>
      </c>
      <c r="D479">
        <v>118.25</v>
      </c>
      <c r="E479">
        <v>23790815</v>
      </c>
      <c r="F479">
        <v>119.00539999999999</v>
      </c>
      <c r="G479" s="9">
        <v>46000.208333333336</v>
      </c>
      <c r="H479">
        <v>259853</v>
      </c>
    </row>
    <row r="480" spans="1:8" x14ac:dyDescent="0.25">
      <c r="A480">
        <v>118.72499999999999</v>
      </c>
      <c r="B480">
        <v>119.86499999999999</v>
      </c>
      <c r="C480">
        <v>118.37</v>
      </c>
      <c r="D480">
        <v>119.54</v>
      </c>
      <c r="E480">
        <v>19845192</v>
      </c>
      <c r="F480">
        <v>119.3259</v>
      </c>
      <c r="G480" s="9">
        <v>46001.208333333336</v>
      </c>
      <c r="H480">
        <v>180396</v>
      </c>
    </row>
    <row r="481" spans="1:8" x14ac:dyDescent="0.25">
      <c r="A481">
        <v>119.11</v>
      </c>
      <c r="B481">
        <v>120.36</v>
      </c>
      <c r="C481">
        <v>119.065</v>
      </c>
      <c r="D481">
        <v>119.54</v>
      </c>
      <c r="E481">
        <v>14781787</v>
      </c>
      <c r="F481">
        <v>119.60590000000001</v>
      </c>
      <c r="G481" s="9">
        <v>46002.208333333336</v>
      </c>
      <c r="H481">
        <v>174520</v>
      </c>
    </row>
    <row r="482" spans="1:8" x14ac:dyDescent="0.25">
      <c r="A482">
        <v>119.44</v>
      </c>
      <c r="B482">
        <v>119.92</v>
      </c>
      <c r="C482">
        <v>118.31</v>
      </c>
      <c r="D482">
        <v>118.82</v>
      </c>
      <c r="E482">
        <v>14459538</v>
      </c>
      <c r="F482">
        <v>118.7701</v>
      </c>
      <c r="G482" s="9">
        <v>46003.208333333336</v>
      </c>
      <c r="H482">
        <v>167924</v>
      </c>
    </row>
    <row r="483" spans="1:8" x14ac:dyDescent="0.25">
      <c r="A483">
        <v>119.01</v>
      </c>
      <c r="B483">
        <v>119.03</v>
      </c>
      <c r="C483">
        <v>116.85</v>
      </c>
      <c r="D483">
        <v>117.76</v>
      </c>
      <c r="E483">
        <v>16358669</v>
      </c>
      <c r="F483">
        <v>117.56</v>
      </c>
      <c r="G483" s="9">
        <v>46006.208333333336</v>
      </c>
      <c r="H483">
        <v>175435</v>
      </c>
    </row>
    <row r="484" spans="1:8" x14ac:dyDescent="0.25">
      <c r="A484">
        <v>116.765</v>
      </c>
      <c r="B484">
        <v>116.84</v>
      </c>
      <c r="C484">
        <v>114.61</v>
      </c>
      <c r="D484">
        <v>114.68</v>
      </c>
      <c r="E484">
        <v>17638716</v>
      </c>
      <c r="F484">
        <v>115.04940000000001</v>
      </c>
      <c r="G484" s="9">
        <v>46007.208333333336</v>
      </c>
      <c r="H484">
        <v>200317</v>
      </c>
    </row>
    <row r="485" spans="1:8" x14ac:dyDescent="0.25">
      <c r="A485">
        <v>115.21</v>
      </c>
      <c r="B485">
        <v>117.62</v>
      </c>
      <c r="C485">
        <v>115.17</v>
      </c>
      <c r="D485">
        <v>117.41</v>
      </c>
      <c r="E485">
        <v>18502152</v>
      </c>
      <c r="F485">
        <v>116.7984</v>
      </c>
      <c r="G485" s="9">
        <v>46008.208333333336</v>
      </c>
      <c r="H485">
        <v>185194</v>
      </c>
    </row>
    <row r="486" spans="1:8" x14ac:dyDescent="0.25">
      <c r="A486">
        <v>116.99</v>
      </c>
      <c r="B486">
        <v>116.99</v>
      </c>
      <c r="C486">
        <v>115.63</v>
      </c>
      <c r="D486">
        <v>116.54</v>
      </c>
      <c r="E486">
        <v>13705560</v>
      </c>
      <c r="F486">
        <v>116.47</v>
      </c>
      <c r="G486" s="9">
        <v>46009.208333333336</v>
      </c>
      <c r="H486">
        <v>161036</v>
      </c>
    </row>
    <row r="487" spans="1:8" x14ac:dyDescent="0.25">
      <c r="A487">
        <v>116.75</v>
      </c>
      <c r="B487">
        <v>117.57</v>
      </c>
      <c r="C487">
        <v>115.955</v>
      </c>
      <c r="D487">
        <v>116.69</v>
      </c>
      <c r="E487">
        <v>45412814</v>
      </c>
      <c r="F487">
        <v>116.7573</v>
      </c>
      <c r="G487" s="9">
        <v>46010.208333333336</v>
      </c>
      <c r="H487">
        <v>152363</v>
      </c>
    </row>
    <row r="488" spans="1:8" x14ac:dyDescent="0.25">
      <c r="A488">
        <v>117.33499999999999</v>
      </c>
      <c r="B488">
        <v>118.46</v>
      </c>
      <c r="C488">
        <v>117.33499999999999</v>
      </c>
      <c r="D488">
        <v>118.15</v>
      </c>
      <c r="E488">
        <v>11768611</v>
      </c>
      <c r="F488">
        <v>118.09010000000001</v>
      </c>
      <c r="G488" s="9">
        <v>46013.208333333336</v>
      </c>
      <c r="H488">
        <v>133280</v>
      </c>
    </row>
    <row r="489" spans="1:8" x14ac:dyDescent="0.25">
      <c r="A489">
        <v>118.47</v>
      </c>
      <c r="B489">
        <v>120.03</v>
      </c>
      <c r="C489">
        <v>118.32</v>
      </c>
      <c r="D489">
        <v>119.42</v>
      </c>
      <c r="E489">
        <v>12567630</v>
      </c>
      <c r="F489">
        <v>119.3169</v>
      </c>
      <c r="G489" s="9">
        <v>46014.208333333336</v>
      </c>
      <c r="H489">
        <v>130803</v>
      </c>
    </row>
    <row r="490" spans="1:8" x14ac:dyDescent="0.25">
      <c r="A490">
        <v>119.33</v>
      </c>
      <c r="B490">
        <v>120.05</v>
      </c>
      <c r="C490">
        <v>119.1177</v>
      </c>
      <c r="D490">
        <v>119.22</v>
      </c>
      <c r="E490">
        <v>6137406</v>
      </c>
      <c r="F490">
        <v>119.43259999999999</v>
      </c>
      <c r="G490" s="9">
        <v>46015.208333333336</v>
      </c>
      <c r="H490">
        <v>68388</v>
      </c>
    </row>
    <row r="491" spans="1:8" x14ac:dyDescent="0.25">
      <c r="A491">
        <v>118.88500000000001</v>
      </c>
      <c r="B491">
        <v>119.55</v>
      </c>
      <c r="C491">
        <v>118.53</v>
      </c>
      <c r="D491">
        <v>119.11</v>
      </c>
      <c r="E491">
        <v>8066129</v>
      </c>
      <c r="F491">
        <v>119.0402</v>
      </c>
      <c r="G491" s="9">
        <v>46017.208333333336</v>
      </c>
      <c r="H491">
        <v>98871</v>
      </c>
    </row>
    <row r="492" spans="1:8" x14ac:dyDescent="0.25">
      <c r="A492">
        <v>120.15</v>
      </c>
      <c r="B492">
        <v>121.2998</v>
      </c>
      <c r="C492">
        <v>119.4</v>
      </c>
      <c r="D492">
        <v>120.53</v>
      </c>
      <c r="E492">
        <v>14782512</v>
      </c>
      <c r="F492">
        <v>120.56359999999999</v>
      </c>
      <c r="G492" s="9">
        <v>46020.208333333336</v>
      </c>
      <c r="H492">
        <v>141431</v>
      </c>
    </row>
    <row r="493" spans="1:8" x14ac:dyDescent="0.25">
      <c r="A493">
        <v>121.1</v>
      </c>
      <c r="B493">
        <v>121.79600000000001</v>
      </c>
      <c r="C493">
        <v>120.63</v>
      </c>
      <c r="D493">
        <v>120.99</v>
      </c>
      <c r="E493">
        <v>11150486</v>
      </c>
      <c r="F493">
        <v>121.0634</v>
      </c>
      <c r="G493" s="9">
        <v>46021.208333333336</v>
      </c>
      <c r="H493">
        <v>123427</v>
      </c>
    </row>
    <row r="494" spans="1:8" x14ac:dyDescent="0.25">
      <c r="A494">
        <v>121.18</v>
      </c>
      <c r="B494">
        <v>121.26</v>
      </c>
      <c r="C494">
        <v>119.86499999999999</v>
      </c>
      <c r="D494">
        <v>120.34</v>
      </c>
      <c r="E494">
        <v>10559866</v>
      </c>
      <c r="F494">
        <v>120.2854</v>
      </c>
      <c r="G494" s="9">
        <v>46022.208333333336</v>
      </c>
      <c r="H494">
        <v>100983</v>
      </c>
    </row>
    <row r="495" spans="1:8" x14ac:dyDescent="0.25">
      <c r="A495">
        <v>120.09</v>
      </c>
      <c r="B495">
        <v>122.68</v>
      </c>
      <c r="C495">
        <v>119.6067</v>
      </c>
      <c r="D495">
        <v>122.65</v>
      </c>
      <c r="E495">
        <v>14175055</v>
      </c>
      <c r="F495">
        <v>121.8592</v>
      </c>
      <c r="G495" s="9">
        <v>46024.208333333336</v>
      </c>
      <c r="H495">
        <v>159130</v>
      </c>
    </row>
    <row r="496" spans="1:8" x14ac:dyDescent="0.25">
      <c r="A496">
        <v>125.21</v>
      </c>
      <c r="B496">
        <v>125.93</v>
      </c>
      <c r="C496">
        <v>122.39</v>
      </c>
      <c r="D496">
        <v>125.36</v>
      </c>
      <c r="E496">
        <v>30112238</v>
      </c>
      <c r="F496">
        <v>125.08150000000001</v>
      </c>
      <c r="G496" s="9">
        <v>46027.208333333336</v>
      </c>
      <c r="H496">
        <v>381487</v>
      </c>
    </row>
    <row r="497" spans="1:8" x14ac:dyDescent="0.25">
      <c r="A497">
        <v>125.35</v>
      </c>
      <c r="B497">
        <v>125.8</v>
      </c>
      <c r="C497">
        <v>121</v>
      </c>
      <c r="D497">
        <v>121.05</v>
      </c>
      <c r="E497">
        <v>23328636</v>
      </c>
      <c r="F497">
        <v>122.57559999999999</v>
      </c>
      <c r="G497" s="9">
        <v>46028.208333333336</v>
      </c>
      <c r="H497">
        <v>283403</v>
      </c>
    </row>
    <row r="498" spans="1:8" x14ac:dyDescent="0.25">
      <c r="A498">
        <v>119.8</v>
      </c>
      <c r="B498">
        <v>120.12</v>
      </c>
      <c r="C498">
        <v>118.274</v>
      </c>
      <c r="D498">
        <v>118.49</v>
      </c>
      <c r="E498">
        <v>20352950</v>
      </c>
      <c r="F498">
        <v>119.05329999999999</v>
      </c>
      <c r="G498" s="9">
        <v>46029.208333333336</v>
      </c>
      <c r="H498">
        <v>252098</v>
      </c>
    </row>
    <row r="499" spans="1:8" x14ac:dyDescent="0.25">
      <c r="A499">
        <v>118.98</v>
      </c>
      <c r="B499">
        <v>123.625</v>
      </c>
      <c r="C499">
        <v>118.655</v>
      </c>
      <c r="D499">
        <v>122.91</v>
      </c>
      <c r="E499">
        <v>20232721</v>
      </c>
      <c r="F499">
        <v>122.1062</v>
      </c>
      <c r="G499" s="9">
        <v>46030.208333333336</v>
      </c>
      <c r="H499">
        <v>221744</v>
      </c>
    </row>
    <row r="500" spans="1:8" x14ac:dyDescent="0.25">
      <c r="A500">
        <v>123.23</v>
      </c>
      <c r="B500">
        <v>124.86</v>
      </c>
      <c r="C500">
        <v>123.095</v>
      </c>
      <c r="D500">
        <v>124.61</v>
      </c>
      <c r="E500">
        <v>16137674</v>
      </c>
      <c r="F500">
        <v>124.11239999999999</v>
      </c>
      <c r="G500" s="9">
        <v>46031.208333333336</v>
      </c>
      <c r="H500">
        <v>196248</v>
      </c>
    </row>
    <row r="501" spans="1:8" x14ac:dyDescent="0.25">
      <c r="A501">
        <v>124.46</v>
      </c>
      <c r="B501">
        <v>124.5</v>
      </c>
      <c r="C501">
        <v>122.56</v>
      </c>
      <c r="D501">
        <v>124.03</v>
      </c>
      <c r="E501">
        <v>15314895</v>
      </c>
      <c r="F501">
        <v>123.6673</v>
      </c>
      <c r="G501" s="9">
        <v>46034.208333333336</v>
      </c>
      <c r="H501">
        <v>172958</v>
      </c>
    </row>
    <row r="502" spans="1:8" x14ac:dyDescent="0.25">
      <c r="A502">
        <v>125</v>
      </c>
      <c r="B502">
        <v>127.14</v>
      </c>
      <c r="C502">
        <v>124.81</v>
      </c>
      <c r="D502">
        <v>126.54</v>
      </c>
      <c r="E502">
        <v>21603584</v>
      </c>
      <c r="F502">
        <v>126.3236</v>
      </c>
      <c r="G502" s="9">
        <v>46035.208333333336</v>
      </c>
      <c r="H502">
        <v>214968</v>
      </c>
    </row>
    <row r="503" spans="1:8" x14ac:dyDescent="0.25">
      <c r="A503">
        <v>127.35</v>
      </c>
      <c r="B503">
        <v>131.721</v>
      </c>
      <c r="C503">
        <v>127.13</v>
      </c>
      <c r="D503">
        <v>130.19999999999999</v>
      </c>
      <c r="E503">
        <v>27515697</v>
      </c>
      <c r="F503">
        <v>129.94730000000001</v>
      </c>
      <c r="G503" s="9">
        <v>46036.208333333336</v>
      </c>
      <c r="H503">
        <v>295779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Normality Test</vt:lpstr>
      <vt:lpstr>Calibration</vt:lpstr>
      <vt:lpstr>Predicting</vt:lpstr>
      <vt:lpstr>AAPL</vt:lpstr>
      <vt:lpstr>JPM</vt:lpstr>
      <vt:lpstr>JNJ</vt:lpstr>
      <vt:lpstr>XOM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Mai Thang</dc:creator>
  <dc:description>© 2026, Tran Mai Thang.
All rights reserved.</dc:description>
  <cp:lastModifiedBy/>
  <dcterms:created xsi:type="dcterms:W3CDTF">2006-09-16T00:00:00Z</dcterms:created>
  <dcterms:modified xsi:type="dcterms:W3CDTF">2026-01-23T17:05:02Z</dcterms:modified>
</cp:coreProperties>
</file>